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b\Downloads\ISC\Semana 25\"/>
    </mc:Choice>
  </mc:AlternateContent>
  <bookViews>
    <workbookView xWindow="0" yWindow="0" windowWidth="20490" windowHeight="762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10'!$A$1:$F$44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14'!$A$1:$N$87</definedName>
    <definedName name="_xlnm.Print_Area" localSheetId="10">'Pág. 15'!$A$1:$G$37</definedName>
    <definedName name="_xlnm.Print_Area" localSheetId="11">'Pág. 16'!$A$1:$N$107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5'!$A$1:$G$71</definedName>
    <definedName name="_xlnm.Print_Area" localSheetId="3">'Pág. 7'!$A$1:$G$69</definedName>
    <definedName name="_xlnm.Print_Area" localSheetId="4">'Pág. 9'!$A$1:$F$53</definedName>
    <definedName name="_xlnm.Print_Area">'[3]Email CCAA'!$B$3:$K$124</definedName>
    <definedName name="OLE_LINK1" localSheetId="1">'Pág. 4'!$E$62</definedName>
    <definedName name="OLE_LINK1" localSheetId="2">'Pág. 5'!$E$60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14" i="15" l="1"/>
  <c r="G13" i="15"/>
  <c r="M12" i="14"/>
  <c r="L12" i="14"/>
  <c r="K12" i="14"/>
  <c r="J12" i="14"/>
  <c r="I12" i="14"/>
  <c r="H12" i="14"/>
  <c r="G12" i="14"/>
  <c r="G31" i="13"/>
  <c r="G21" i="13"/>
  <c r="N50" i="12"/>
  <c r="H50" i="12"/>
  <c r="G50" i="12"/>
  <c r="N31" i="12"/>
  <c r="H31" i="12"/>
  <c r="G31" i="12"/>
  <c r="I13" i="12"/>
  <c r="I50" i="12" s="1"/>
  <c r="H13" i="12"/>
  <c r="J13" i="12" l="1"/>
  <c r="I31" i="12"/>
  <c r="J31" i="12" l="1"/>
  <c r="K13" i="12"/>
  <c r="J50" i="12"/>
  <c r="K50" i="12" l="1"/>
  <c r="K31" i="12"/>
  <c r="L13" i="12"/>
  <c r="L50" i="12" l="1"/>
  <c r="L31" i="12"/>
  <c r="M13" i="12"/>
  <c r="M50" i="12" l="1"/>
  <c r="M31" i="12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7" i="5" l="1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2" i="5"/>
  <c r="F12" i="5"/>
  <c r="G11" i="5"/>
  <c r="F11" i="5"/>
  <c r="G10" i="5"/>
  <c r="F10" i="5"/>
  <c r="G9" i="5"/>
  <c r="F9" i="5"/>
  <c r="G8" i="5"/>
  <c r="F8" i="5"/>
  <c r="G50" i="4" l="1"/>
  <c r="F50" i="4"/>
  <c r="G48" i="4"/>
  <c r="F48" i="4"/>
  <c r="G47" i="4"/>
  <c r="F47" i="4"/>
  <c r="G45" i="4"/>
  <c r="F45" i="4"/>
  <c r="G44" i="4"/>
  <c r="F44" i="4"/>
  <c r="G43" i="4"/>
  <c r="F43" i="4"/>
  <c r="G42" i="4"/>
  <c r="F42" i="4"/>
  <c r="G41" i="4"/>
  <c r="F41" i="4"/>
  <c r="G40" i="4"/>
  <c r="F40" i="4"/>
  <c r="G38" i="4"/>
  <c r="F38" i="4"/>
  <c r="G37" i="4"/>
  <c r="F37" i="4"/>
  <c r="G35" i="4"/>
  <c r="F35" i="4"/>
  <c r="G34" i="4"/>
  <c r="F34" i="4"/>
  <c r="G33" i="4"/>
  <c r="F33" i="4"/>
  <c r="G32" i="4"/>
  <c r="F32" i="4"/>
  <c r="G31" i="4"/>
  <c r="F31" i="4"/>
  <c r="G29" i="4"/>
  <c r="F29" i="4"/>
  <c r="G28" i="4"/>
  <c r="F28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<sst xmlns="http://schemas.openxmlformats.org/spreadsheetml/2006/main" count="2627" uniqueCount="896">
  <si>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</si>
  <si>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</si>
  <si>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</si>
  <si>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</si>
  <si>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24</t>
  </si>
  <si>
    <t>Semana 25</t>
  </si>
  <si>
    <t>Variación semanal</t>
  </si>
  <si>
    <t xml:space="preserve">Variación semanal </t>
  </si>
  <si>
    <t>(especificaciones)</t>
  </si>
  <si>
    <t>14-20/06</t>
  </si>
  <si>
    <t>21-27/06</t>
  </si>
  <si>
    <t>euros</t>
  </si>
  <si>
    <t>%</t>
  </si>
  <si>
    <t>CEREALES</t>
  </si>
  <si>
    <t>(1)</t>
  </si>
  <si>
    <t>Trigo blando panificable (€/t)</t>
  </si>
  <si>
    <t>227,08</t>
  </si>
  <si>
    <t>Trigo duro (€/t)</t>
  </si>
  <si>
    <t>270,86</t>
  </si>
  <si>
    <t>Cebada pienso (€/t)</t>
  </si>
  <si>
    <t>207,02</t>
  </si>
  <si>
    <t>Cebada malta (€/t)</t>
  </si>
  <si>
    <t>209,62</t>
  </si>
  <si>
    <t xml:space="preserve">Maíz grano (€/t)                            </t>
  </si>
  <si>
    <t>270,60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</si>
  <si>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</si>
  <si>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</si>
  <si>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</si>
  <si>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</si>
  <si>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</si>
  <si>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</si>
  <si>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</si>
  <si>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</si>
  <si>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</si>
  <si>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</si>
  <si>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</si>
  <si>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</si>
  <si>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428,13</t>
  </si>
  <si>
    <t>Pipa de girasol alto oleico (€/t)</t>
  </si>
  <si>
    <t>436,32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</si>
  <si>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</si>
  <si>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</si>
  <si>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</si>
  <si>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</si>
  <si>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</si>
  <si>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</si>
  <si>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</si>
  <si>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</si>
  <si>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</si>
  <si>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</si>
  <si>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</si>
  <si>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</si>
  <si>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</si>
  <si>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</si>
  <si>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</si>
  <si>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>26,09</t>
  </si>
  <si>
    <t xml:space="preserve">Vino tinto sin DOP/IGP, 12 p. color (€/hectolitro) </t>
  </si>
  <si>
    <t>34,52</t>
  </si>
  <si>
    <t>ACEITE DE OLIVA Y ORUJO</t>
  </si>
  <si>
    <t>(6)</t>
  </si>
  <si>
    <t xml:space="preserve">Aceite de oliva virgen extra &lt; 0,8º (€/100 kg)  </t>
  </si>
  <si>
    <t>331,00</t>
  </si>
  <si>
    <t xml:space="preserve">Aceite de oliva virgen, de 0,8º a 2º (€/100 kg)  </t>
  </si>
  <si>
    <t>307,51</t>
  </si>
  <si>
    <t>Aceite de oliva lampante &gt; 2º (€/100 kg)</t>
  </si>
  <si>
    <t>295,90</t>
  </si>
  <si>
    <t>(7)</t>
  </si>
  <si>
    <t xml:space="preserve">Aceite de oliva refinado (€/100 kg) </t>
  </si>
  <si>
    <t>302,44</t>
  </si>
  <si>
    <t>(8)</t>
  </si>
  <si>
    <t xml:space="preserve">Aceite de orujo de oliva crudo (€/100 kg) </t>
  </si>
  <si>
    <t>114,11</t>
  </si>
  <si>
    <t xml:space="preserve">Aceite de orujo de oliva refinado (€/100 kg) </t>
  </si>
  <si>
    <t>162,75</t>
  </si>
  <si>
    <t xml:space="preserve">ACEITE DE GIRASOL </t>
  </si>
  <si>
    <t>Aceite de girasol refinado convencional (€/100 kg)</t>
  </si>
  <si>
    <t>126,95</t>
  </si>
  <si>
    <t>Aceite de girasol refinado alto oleico (€/100 kg)</t>
  </si>
  <si>
    <t>130,23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</si>
  <si>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</si>
  <si>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</si>
  <si>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</si>
  <si>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</si>
  <si>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</si>
  <si>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</si>
  <si>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</si>
  <si>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</si>
  <si>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</si>
  <si>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 xml:space="preserve">semanal </t>
  </si>
  <si>
    <t>FRUTAS</t>
  </si>
  <si>
    <t>Limón  (€/100 kg)</t>
  </si>
  <si>
    <t>Naranja grupo Blancas (€/100 kg)</t>
  </si>
  <si>
    <t xml:space="preserve">Naranja Valencia Late (€/100 kg)*    </t>
  </si>
  <si>
    <t>Manzana Golden (€/100 kg)*</t>
  </si>
  <si>
    <t>Manzana Granny Smith (€/100 kg)*</t>
  </si>
  <si>
    <t>Manzana Red Delicious y demás var. rojas (€/100 kg)*</t>
  </si>
  <si>
    <t>-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</si>
  <si>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</si>
  <si>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</si>
  <si>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</si>
  <si>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</si>
  <si>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</si>
  <si>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</si>
  <si>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</si>
  <si>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</si>
  <si>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Níspero (€/100 kg)</t>
  </si>
  <si>
    <t>Plátano (€/100 kg)*</t>
  </si>
  <si>
    <t>HORTALIZAS</t>
  </si>
  <si>
    <t>Acelga (€/100kg)</t>
  </si>
  <si>
    <t>Ajo seco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</si>
  <si>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</si>
  <si>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</si>
  <si>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</si>
  <si>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</si>
  <si>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</si>
  <si>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</si>
  <si>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</si>
  <si>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Espárrago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</si>
  <si>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</si>
  <si>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</si>
  <si>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</si>
  <si>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</si>
  <si>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</si>
  <si>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</si>
  <si>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</si>
  <si>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</si>
  <si>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</si>
  <si>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</si>
  <si>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</si>
  <si>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</si>
  <si>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</si>
  <si>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</si>
  <si>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</si>
  <si>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</si>
  <si>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</si>
  <si>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</si>
  <si>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</si>
  <si>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</si>
  <si>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</si>
  <si>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</si>
  <si>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</si>
  <si>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</si>
  <si>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</si>
  <si>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</si>
  <si>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</si>
  <si>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</si>
  <si>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</si>
  <si>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</si>
  <si>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</si>
  <si>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</si>
  <si>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</si>
  <si>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</si>
  <si>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</si>
  <si>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</si>
  <si>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</si>
  <si>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</si>
  <si>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</si>
  <si>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</si>
  <si>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</si>
  <si>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</si>
  <si>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</si>
  <si>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</si>
  <si>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</si>
  <si>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</si>
  <si>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</si>
  <si>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</si>
  <si>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</si>
  <si>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</si>
  <si>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</si>
  <si>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</si>
  <si>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abril 2021: 32,62 €/100 litros</t>
  </si>
  <si>
    <t>MIEL</t>
  </si>
  <si>
    <t>Miel multifloral a granel (€/100 kg)</t>
  </si>
  <si>
    <t>Precio abril 2021: 326,04 €/100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</si>
  <si>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</si>
  <si>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</si>
  <si>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</si>
  <si>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</si>
  <si>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</si>
  <si>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</si>
  <si>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</si>
  <si>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</si>
  <si>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</si>
  <si>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</si>
  <si>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</si>
  <si>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24
14-20/06</t>
  </si>
  <si>
    <t>Semana 25
21-27/06</t>
  </si>
  <si>
    <t>Variación
 €</t>
  </si>
  <si>
    <t xml:space="preserve"> Trigo Blando Panificable</t>
  </si>
  <si>
    <t xml:space="preserve">   Albacete</t>
  </si>
  <si>
    <t>230,00</t>
  </si>
  <si>
    <t>227,00</t>
  </si>
  <si>
    <t>-3,00</t>
  </si>
  <si>
    <t xml:space="preserve">   Ávila</t>
  </si>
  <si>
    <t>224,00</t>
  </si>
  <si>
    <t>0,00</t>
  </si>
  <si>
    <t xml:space="preserve">   Barcelona</t>
  </si>
  <si>
    <t>250,00</t>
  </si>
  <si>
    <t>245,00</t>
  </si>
  <si>
    <t>-5,00</t>
  </si>
  <si>
    <t xml:space="preserve">   Burgos</t>
  </si>
  <si>
    <t>213,80</t>
  </si>
  <si>
    <t>213,40</t>
  </si>
  <si>
    <t>-0,40</t>
  </si>
  <si>
    <t xml:space="preserve">   Cádiz</t>
  </si>
  <si>
    <t>228,00</t>
  </si>
  <si>
    <t xml:space="preserve">   Guadalajara</t>
  </si>
  <si>
    <t>226,80</t>
  </si>
  <si>
    <t xml:space="preserve">   Huesca</t>
  </si>
  <si>
    <t>234,00</t>
  </si>
  <si>
    <t>-4,00</t>
  </si>
  <si>
    <t xml:space="preserve">   León</t>
  </si>
  <si>
    <t>224,20</t>
  </si>
  <si>
    <t xml:space="preserve">   Lérida</t>
  </si>
  <si>
    <t xml:space="preserve">   Madrid</t>
  </si>
  <si>
    <t xml:space="preserve">   Murcia</t>
  </si>
  <si>
    <t>241,00</t>
  </si>
  <si>
    <t>237,00</t>
  </si>
  <si>
    <t xml:space="preserve">   Navarra</t>
  </si>
  <si>
    <t xml:space="preserve">   Palencia</t>
  </si>
  <si>
    <t>220,60</t>
  </si>
  <si>
    <t>219,00</t>
  </si>
  <si>
    <t>-1,60</t>
  </si>
  <si>
    <t xml:space="preserve">   Pontevedra</t>
  </si>
  <si>
    <t xml:space="preserve">   Salamanca</t>
  </si>
  <si>
    <t>224,80</t>
  </si>
  <si>
    <t>220,80</t>
  </si>
  <si>
    <t xml:space="preserve">   Segovia</t>
  </si>
  <si>
    <t>213,60</t>
  </si>
  <si>
    <t>-0,20</t>
  </si>
  <si>
    <t xml:space="preserve">   Sevilla</t>
  </si>
  <si>
    <t xml:space="preserve">   Soria</t>
  </si>
  <si>
    <t>223,60</t>
  </si>
  <si>
    <t xml:space="preserve">   Tarragona</t>
  </si>
  <si>
    <t>246,00</t>
  </si>
  <si>
    <t xml:space="preserve">   Valladolid</t>
  </si>
  <si>
    <t>221,00</t>
  </si>
  <si>
    <t xml:space="preserve">   Zamora</t>
  </si>
  <si>
    <t>223,20</t>
  </si>
  <si>
    <t xml:space="preserve"> </t>
  </si>
  <si>
    <t xml:space="preserve">   Zaragoza</t>
  </si>
  <si>
    <t>226,00</t>
  </si>
  <si>
    <t>225,00</t>
  </si>
  <si>
    <t>-1,00</t>
  </si>
  <si>
    <t xml:space="preserve"> Trigo Duro</t>
  </si>
  <si>
    <t>275,00</t>
  </si>
  <si>
    <t xml:space="preserve">   Córdoba</t>
  </si>
  <si>
    <t>278,00</t>
  </si>
  <si>
    <t>3,00</t>
  </si>
  <si>
    <t>260,00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</si>
  <si>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</si>
  <si>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</si>
  <si>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</si>
  <si>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</si>
  <si>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</si>
  <si>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</si>
  <si>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</si>
  <si>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202,40</t>
  </si>
  <si>
    <t>208,00</t>
  </si>
  <si>
    <t>204,00</t>
  </si>
  <si>
    <t>207,00</t>
  </si>
  <si>
    <t>220,00</t>
  </si>
  <si>
    <t xml:space="preserve">   Ciudad Real</t>
  </si>
  <si>
    <t>203,00</t>
  </si>
  <si>
    <t>205,00</t>
  </si>
  <si>
    <t>206,00</t>
  </si>
  <si>
    <t>1,00</t>
  </si>
  <si>
    <t xml:space="preserve">   La Coruña</t>
  </si>
  <si>
    <t xml:space="preserve">   Cuenca</t>
  </si>
  <si>
    <t xml:space="preserve">   Granada</t>
  </si>
  <si>
    <t>212,00</t>
  </si>
  <si>
    <t>206,80</t>
  </si>
  <si>
    <t>210,00</t>
  </si>
  <si>
    <t>216,00</t>
  </si>
  <si>
    <t>215,00</t>
  </si>
  <si>
    <t>-2,00</t>
  </si>
  <si>
    <t>200,00</t>
  </si>
  <si>
    <t xml:space="preserve">   Teruel</t>
  </si>
  <si>
    <t>207,70</t>
  </si>
  <si>
    <t>204,50</t>
  </si>
  <si>
    <t>-3,20</t>
  </si>
  <si>
    <t xml:space="preserve"> Cebada Malta</t>
  </si>
  <si>
    <t>206,20</t>
  </si>
  <si>
    <t>3,80</t>
  </si>
  <si>
    <t>209,20</t>
  </si>
  <si>
    <t>202,80</t>
  </si>
  <si>
    <t>6,40</t>
  </si>
  <si>
    <t>208,40</t>
  </si>
  <si>
    <t>207,20</t>
  </si>
  <si>
    <t>-1,20</t>
  </si>
  <si>
    <t>209,60</t>
  </si>
  <si>
    <t>-4,60</t>
  </si>
  <si>
    <t>203,20</t>
  </si>
  <si>
    <t>-1,80</t>
  </si>
  <si>
    <t>217,00</t>
  </si>
  <si>
    <t>213,00</t>
  </si>
  <si>
    <t>206,94</t>
  </si>
  <si>
    <t>-0,14</t>
  </si>
  <si>
    <t>211,00</t>
  </si>
  <si>
    <t>210,60</t>
  </si>
  <si>
    <t>218,00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</si>
  <si>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</si>
  <si>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</si>
  <si>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</si>
  <si>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</si>
  <si>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</si>
  <si>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</si>
  <si>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266,20</t>
  </si>
  <si>
    <t xml:space="preserve">   Badajoz</t>
  </si>
  <si>
    <t>282,00</t>
  </si>
  <si>
    <t>283,00</t>
  </si>
  <si>
    <t xml:space="preserve">   Cáceres</t>
  </si>
  <si>
    <t>270,40</t>
  </si>
  <si>
    <t>267,20</t>
  </si>
  <si>
    <t>267,00</t>
  </si>
  <si>
    <t xml:space="preserve">   Gerona</t>
  </si>
  <si>
    <t>279,00</t>
  </si>
  <si>
    <t>276,00</t>
  </si>
  <si>
    <t>269,00</t>
  </si>
  <si>
    <t>264,20</t>
  </si>
  <si>
    <t>270,00</t>
  </si>
  <si>
    <t>267,40</t>
  </si>
  <si>
    <t>257,20</t>
  </si>
  <si>
    <t>257,50</t>
  </si>
  <si>
    <t>257,60</t>
  </si>
  <si>
    <t>0,10</t>
  </si>
  <si>
    <t>263,20</t>
  </si>
  <si>
    <t>284,00</t>
  </si>
  <si>
    <t>Arroz cáscara (Indica)</t>
  </si>
  <si>
    <t>350,00</t>
  </si>
  <si>
    <t>365,58</t>
  </si>
  <si>
    <t>312,00</t>
  </si>
  <si>
    <t xml:space="preserve">   Valencia</t>
  </si>
  <si>
    <t>325,00</t>
  </si>
  <si>
    <t>Arroz cáscara (Japónica)</t>
  </si>
  <si>
    <t>330,00</t>
  </si>
  <si>
    <t>370,50</t>
  </si>
  <si>
    <t>347,50</t>
  </si>
  <si>
    <t>386,75</t>
  </si>
  <si>
    <t>373,93</t>
  </si>
  <si>
    <t>Arroz blanco (Indica)</t>
  </si>
  <si>
    <t>613,00</t>
  </si>
  <si>
    <t>617,50</t>
  </si>
  <si>
    <t>Arroz blanco (Japónica)</t>
  </si>
  <si>
    <t>636,00</t>
  </si>
  <si>
    <t>635,00</t>
  </si>
  <si>
    <t>653,00</t>
  </si>
  <si>
    <t xml:space="preserve">Arroz blanco vaporizado </t>
  </si>
  <si>
    <t>631,50</t>
  </si>
  <si>
    <t>Arroz partido</t>
  </si>
  <si>
    <t>321,25</t>
  </si>
  <si>
    <t>321,26</t>
  </si>
  <si>
    <t>341,06</t>
  </si>
  <si>
    <t>341,07</t>
  </si>
  <si>
    <t>385,00</t>
  </si>
  <si>
    <t>385,01</t>
  </si>
  <si>
    <t>380,00</t>
  </si>
  <si>
    <t>380,01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</si>
  <si>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</si>
  <si>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</si>
  <si>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</si>
  <si>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</si>
  <si>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29,49</t>
  </si>
  <si>
    <t>28,18</t>
  </si>
  <si>
    <t>-1,31</t>
  </si>
  <si>
    <t>24,64</t>
  </si>
  <si>
    <t>25,50</t>
  </si>
  <si>
    <t>0,86</t>
  </si>
  <si>
    <t>24,80</t>
  </si>
  <si>
    <t>24,32</t>
  </si>
  <si>
    <t>-0,47</t>
  </si>
  <si>
    <t>23,98</t>
  </si>
  <si>
    <t>23,17</t>
  </si>
  <si>
    <t>-0,82</t>
  </si>
  <si>
    <t>Vino Tinto sin DOP / IPG</t>
  </si>
  <si>
    <t>Precio de vino tinto referido al producto de 12 puntos de color</t>
  </si>
  <si>
    <t>28,49</t>
  </si>
  <si>
    <t>29,76</t>
  </si>
  <si>
    <t>1,27</t>
  </si>
  <si>
    <t>41,88</t>
  </si>
  <si>
    <t>43,70</t>
  </si>
  <si>
    <t>1,82</t>
  </si>
  <si>
    <t>32,58</t>
  </si>
  <si>
    <t>36,57</t>
  </si>
  <si>
    <t>38,08</t>
  </si>
  <si>
    <t>1,50</t>
  </si>
  <si>
    <t>30,75</t>
  </si>
  <si>
    <t>31,89</t>
  </si>
  <si>
    <t>1,14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</si>
  <si>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</si>
  <si>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</si>
  <si>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</si>
  <si>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</si>
  <si>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</si>
  <si>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329,00</t>
  </si>
  <si>
    <t>Menos de 0,8º</t>
  </si>
  <si>
    <t xml:space="preserve">   Almería</t>
  </si>
  <si>
    <t>327,60</t>
  </si>
  <si>
    <t>337,56</t>
  </si>
  <si>
    <t>9,96</t>
  </si>
  <si>
    <t>337,67</t>
  </si>
  <si>
    <t>6,67</t>
  </si>
  <si>
    <t>340,00</t>
  </si>
  <si>
    <t>335,00</t>
  </si>
  <si>
    <t>342,15</t>
  </si>
  <si>
    <t>7,15</t>
  </si>
  <si>
    <t>334,50</t>
  </si>
  <si>
    <t>335,50</t>
  </si>
  <si>
    <t>332,50</t>
  </si>
  <si>
    <t>2,50</t>
  </si>
  <si>
    <t>324,40</t>
  </si>
  <si>
    <t>313,30</t>
  </si>
  <si>
    <t>-11,10</t>
  </si>
  <si>
    <t xml:space="preserve">   Huelva</t>
  </si>
  <si>
    <t>330,05</t>
  </si>
  <si>
    <t xml:space="preserve">   Jaén</t>
  </si>
  <si>
    <t>326,50</t>
  </si>
  <si>
    <t>331,50</t>
  </si>
  <si>
    <t>5,00</t>
  </si>
  <si>
    <t xml:space="preserve">   Málaga</t>
  </si>
  <si>
    <t>337,50</t>
  </si>
  <si>
    <t>317,50</t>
  </si>
  <si>
    <t>15,00</t>
  </si>
  <si>
    <t>336,00</t>
  </si>
  <si>
    <t xml:space="preserve">ACEITE DE OLIVA VIRGEN </t>
  </si>
  <si>
    <t>308,00</t>
  </si>
  <si>
    <t>De 0,8º a 2º</t>
  </si>
  <si>
    <t>315,00</t>
  </si>
  <si>
    <t>320,00</t>
  </si>
  <si>
    <t>12,00</t>
  </si>
  <si>
    <t>311,30</t>
  </si>
  <si>
    <t>311,00</t>
  </si>
  <si>
    <t>312,50</t>
  </si>
  <si>
    <t>305,00</t>
  </si>
  <si>
    <t>310,00</t>
  </si>
  <si>
    <t>310,15</t>
  </si>
  <si>
    <t>304,50</t>
  </si>
  <si>
    <t>0,50</t>
  </si>
  <si>
    <t>311,50</t>
  </si>
  <si>
    <t>307,50</t>
  </si>
  <si>
    <t>ACEITE DE OLIVA LAMPANTE</t>
  </si>
  <si>
    <t>288,00</t>
  </si>
  <si>
    <t>290,00</t>
  </si>
  <si>
    <t>2,00</t>
  </si>
  <si>
    <t>Más de 2º</t>
  </si>
  <si>
    <t>287,67</t>
  </si>
  <si>
    <t>300,00</t>
  </si>
  <si>
    <t>294,00</t>
  </si>
  <si>
    <t>295,00</t>
  </si>
  <si>
    <t>297,50</t>
  </si>
  <si>
    <t>294,50</t>
  </si>
  <si>
    <t>-0,50</t>
  </si>
  <si>
    <t>293,30</t>
  </si>
  <si>
    <t>296,06</t>
  </si>
  <si>
    <t>-1,06</t>
  </si>
  <si>
    <t>296,36</t>
  </si>
  <si>
    <t>297,00</t>
  </si>
  <si>
    <t>298,30</t>
  </si>
  <si>
    <t>298,00</t>
  </si>
  <si>
    <t>-0,30</t>
  </si>
  <si>
    <t>280,00</t>
  </si>
  <si>
    <t>276,50</t>
  </si>
  <si>
    <t>-3,50</t>
  </si>
  <si>
    <t>ACEITE DE OLIVA REFINADO</t>
  </si>
  <si>
    <t>301,50</t>
  </si>
  <si>
    <t>301,00</t>
  </si>
  <si>
    <t>298,50</t>
  </si>
  <si>
    <t>308,75</t>
  </si>
  <si>
    <t>303,75</t>
  </si>
  <si>
    <t xml:space="preserve">ACEITE DE ORUJO DE OLIVA CRUDO </t>
  </si>
  <si>
    <t>120,00</t>
  </si>
  <si>
    <t>114,50</t>
  </si>
  <si>
    <t>110,75</t>
  </si>
  <si>
    <t>111,50</t>
  </si>
  <si>
    <t>0,75</t>
  </si>
  <si>
    <t>103,85</t>
  </si>
  <si>
    <t>104,00</t>
  </si>
  <si>
    <t>0,15</t>
  </si>
  <si>
    <t>115,22</t>
  </si>
  <si>
    <t>112,50</t>
  </si>
  <si>
    <t>110,00</t>
  </si>
  <si>
    <t>-2,50</t>
  </si>
  <si>
    <t>115,00</t>
  </si>
  <si>
    <t>ACEITE DE ORUJO DE OLIVA REFINADO</t>
  </si>
  <si>
    <t>164,18</t>
  </si>
  <si>
    <t>PIPA DE GIRASOL</t>
  </si>
  <si>
    <t xml:space="preserve">   Centro</t>
  </si>
  <si>
    <t>347,89</t>
  </si>
  <si>
    <t>Alto oleico</t>
  </si>
  <si>
    <t xml:space="preserve">   Norte</t>
  </si>
  <si>
    <t>385,67</t>
  </si>
  <si>
    <t xml:space="preserve">   Sur</t>
  </si>
  <si>
    <t>533,93</t>
  </si>
  <si>
    <t>347,57</t>
  </si>
  <si>
    <t>Convencional</t>
  </si>
  <si>
    <t>370,98</t>
  </si>
  <si>
    <t>528,93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</si>
  <si>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</si>
  <si>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</si>
  <si>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</si>
  <si>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</si>
  <si>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</si>
  <si>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</si>
  <si>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</si>
  <si>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</si>
  <si>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</si>
  <si>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</si>
  <si>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</si>
  <si>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</si>
  <si>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</si>
  <si>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</si>
  <si>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</si>
  <si>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</si>
  <si>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</si>
  <si>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</si>
  <si>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</si>
  <si>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Málaga</t>
  </si>
  <si>
    <t>Murcia</t>
  </si>
  <si>
    <t>NARANJA</t>
  </si>
  <si>
    <t>Castellón</t>
  </si>
  <si>
    <t>Barberina</t>
  </si>
  <si>
    <t>3-6</t>
  </si>
  <si>
    <t>Valencia</t>
  </si>
  <si>
    <t>Navel Lane Late</t>
  </si>
  <si>
    <t>Navel Powel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</si>
  <si>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</si>
  <si>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</si>
  <si>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</si>
  <si>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</si>
  <si>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</si>
  <si>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</si>
  <si>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</si>
  <si>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</si>
  <si>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</si>
  <si>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</si>
  <si>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</si>
  <si>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</si>
  <si>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</si>
  <si>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</si>
  <si>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</si>
  <si>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</si>
  <si>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PERA</t>
  </si>
  <si>
    <t>Conferencia</t>
  </si>
  <si>
    <t xml:space="preserve">55-60 </t>
  </si>
  <si>
    <t>60-65+</t>
  </si>
  <si>
    <t>Magallonera</t>
  </si>
  <si>
    <t>FRUTAS DE HUESO</t>
  </si>
  <si>
    <t>ALBARICOQUE</t>
  </si>
  <si>
    <t>Albacete</t>
  </si>
  <si>
    <t>Todos los tipos y variedades</t>
  </si>
  <si>
    <t>45-50 mm</t>
  </si>
  <si>
    <t>Badajoz</t>
  </si>
  <si>
    <t>Teruel</t>
  </si>
  <si>
    <t>CEREZA</t>
  </si>
  <si>
    <t>Barcelona</t>
  </si>
  <si>
    <t>Todas las variedades dulces</t>
  </si>
  <si>
    <t>22 y más</t>
  </si>
  <si>
    <t>Burgos</t>
  </si>
  <si>
    <t>Cáceres</t>
  </si>
  <si>
    <t>León</t>
  </si>
  <si>
    <t>Navarra</t>
  </si>
  <si>
    <t>Tarragona</t>
  </si>
  <si>
    <t>CIRUELA</t>
  </si>
  <si>
    <t>35 mm y más</t>
  </si>
  <si>
    <t>MELOCOTÓN</t>
  </si>
  <si>
    <t>Pulpa Amarilla</t>
  </si>
  <si>
    <t>A/B</t>
  </si>
  <si>
    <t>Huesca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</si>
  <si>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</si>
  <si>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</si>
  <si>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</si>
  <si>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</si>
  <si>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</si>
  <si>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</si>
  <si>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</si>
  <si>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25- 2021: 21/06 - 27/06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</si>
  <si>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</si>
  <si>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</si>
  <si>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</si>
  <si>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</si>
  <si>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</si>
  <si>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</si>
  <si>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</si>
  <si>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</si>
  <si>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</si>
  <si>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</si>
  <si>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</si>
  <si>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</si>
  <si>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</si>
  <si>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</si>
  <si>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</si>
  <si>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</si>
  <si>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</si>
  <si>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</si>
  <si>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</si>
  <si>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</si>
  <si>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</si>
  <si>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</si>
  <si>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</si>
  <si>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</si>
  <si>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</si>
  <si>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</si>
  <si>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</si>
  <si>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</si>
  <si>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</si>
  <si>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Granada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</si>
  <si>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</si>
  <si>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</si>
  <si>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</si>
  <si>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</si>
  <si>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</si>
  <si>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</si>
  <si>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</si>
  <si>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</si>
  <si>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</si>
  <si>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Guadalajara</t>
  </si>
  <si>
    <t>10-16+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</si>
  <si>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</si>
  <si>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</si>
  <si>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</si>
  <si>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</si>
  <si>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</si>
  <si>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</si>
  <si>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</si>
  <si>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</si>
  <si>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</si>
  <si>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</si>
  <si>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</si>
  <si>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</si>
  <si>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</si>
  <si>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</si>
  <si>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</si>
  <si>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</si>
  <si>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</si>
  <si>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</si>
  <si>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</si>
  <si>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</si>
  <si>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</si>
  <si>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</si>
  <si>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</si>
  <si>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</si>
  <si>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</si>
  <si>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</si>
  <si>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</si>
  <si>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</si>
  <si>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</si>
  <si>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</si>
  <si>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</si>
  <si>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</si>
  <si>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</si>
  <si>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</si>
  <si>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</si>
  <si>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</si>
  <si>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</si>
  <si>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</si>
  <si>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</si>
  <si>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</si>
  <si>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</si>
  <si>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</si>
  <si>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</si>
  <si>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</si>
  <si>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</si>
  <si>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</si>
  <si>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</si>
  <si>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</si>
  <si>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</si>
  <si>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</si>
  <si>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</si>
  <si>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</si>
  <si>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</si>
  <si>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</si>
  <si>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24
14-20/06
2021</t>
  </si>
  <si>
    <t>Semana 25
21-27/06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</si>
  <si>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</si>
  <si>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</si>
  <si>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</si>
  <si>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</si>
  <si>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</si>
  <si>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</si>
  <si>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378,99</t>
  </si>
  <si>
    <t>373,00</t>
  </si>
  <si>
    <t>Muy buena y cubierta (U-3)</t>
  </si>
  <si>
    <t>376,52</t>
  </si>
  <si>
    <t>379,67</t>
  </si>
  <si>
    <t>Precio medio ponderado Categoría U</t>
  </si>
  <si>
    <t>377,33</t>
  </si>
  <si>
    <t>377,49</t>
  </si>
  <si>
    <t>Buena y poco cubierta (R-2)</t>
  </si>
  <si>
    <t>369,57</t>
  </si>
  <si>
    <t>364,30</t>
  </si>
  <si>
    <t>Buena y cubierta (R-3)</t>
  </si>
  <si>
    <t>372,92</t>
  </si>
  <si>
    <t>375,09</t>
  </si>
  <si>
    <t>Precio medio ponderado Categoría R</t>
  </si>
  <si>
    <t>372,24</t>
  </si>
  <si>
    <t>372,91</t>
  </si>
  <si>
    <t>Menos buena y poco cubierta (O-2)</t>
  </si>
  <si>
    <t>329,25</t>
  </si>
  <si>
    <t>335,72</t>
  </si>
  <si>
    <t>Menos buena y cubierta  (O-3)</t>
  </si>
  <si>
    <t>334,14</t>
  </si>
  <si>
    <t>340,35</t>
  </si>
  <si>
    <t>Precio medio ponderado Categoría O</t>
  </si>
  <si>
    <t>332,44</t>
  </si>
  <si>
    <t>338,74</t>
  </si>
  <si>
    <t>Categoría D: Canales de hembras que hayan parido</t>
  </si>
  <si>
    <t>Mediocre  y poco cubierta (P-2)</t>
  </si>
  <si>
    <t>209,63</t>
  </si>
  <si>
    <t>219,57</t>
  </si>
  <si>
    <t>Mediocre y cubierta  (P-3)</t>
  </si>
  <si>
    <t>213,34</t>
  </si>
  <si>
    <t>212,25</t>
  </si>
  <si>
    <t>Precio medio ponderado Categoría P</t>
  </si>
  <si>
    <t>218,82</t>
  </si>
  <si>
    <t>268,54</t>
  </si>
  <si>
    <t>269,44</t>
  </si>
  <si>
    <t>Buena y grasa (R-4)</t>
  </si>
  <si>
    <t>316,42</t>
  </si>
  <si>
    <t>331,96</t>
  </si>
  <si>
    <t>283,54</t>
  </si>
  <si>
    <t>289,02</t>
  </si>
  <si>
    <t>233,18</t>
  </si>
  <si>
    <t>244,56</t>
  </si>
  <si>
    <t>Menos buena y cubierta (O-3)</t>
  </si>
  <si>
    <t>264,12</t>
  </si>
  <si>
    <t>264,32</t>
  </si>
  <si>
    <t>Menos buena y grasa (O-4)</t>
  </si>
  <si>
    <t>303,28</t>
  </si>
  <si>
    <t>302,88</t>
  </si>
  <si>
    <t>259,45</t>
  </si>
  <si>
    <t>263,41</t>
  </si>
  <si>
    <t>Categoría E: Canales de otras hembras ( de 12 meses o más)</t>
  </si>
  <si>
    <t>389,55</t>
  </si>
  <si>
    <t>387,70</t>
  </si>
  <si>
    <t>388,31</t>
  </si>
  <si>
    <t>387,52</t>
  </si>
  <si>
    <t>388,54</t>
  </si>
  <si>
    <t>385,55</t>
  </si>
  <si>
    <t>380,72</t>
  </si>
  <si>
    <t>373,38</t>
  </si>
  <si>
    <t>374,94</t>
  </si>
  <si>
    <t>385,73</t>
  </si>
  <si>
    <t>381,60</t>
  </si>
  <si>
    <t>375,38</t>
  </si>
  <si>
    <t>375,93</t>
  </si>
  <si>
    <t>320,49</t>
  </si>
  <si>
    <t>315,06</t>
  </si>
  <si>
    <t>318,55</t>
  </si>
  <si>
    <t>317,22</t>
  </si>
  <si>
    <t>329,36</t>
  </si>
  <si>
    <t>338,99</t>
  </si>
  <si>
    <t>319,14</t>
  </si>
  <si>
    <t>317,40</t>
  </si>
  <si>
    <t>Categoría Z: Canales de animales desde 8 a menos de 12 meses</t>
  </si>
  <si>
    <t>392,71</t>
  </si>
  <si>
    <t>393,57</t>
  </si>
  <si>
    <t>389,03</t>
  </si>
  <si>
    <t>389,51</t>
  </si>
  <si>
    <t>390,42</t>
  </si>
  <si>
    <t>391,04</t>
  </si>
  <si>
    <t>381,86</t>
  </si>
  <si>
    <t>379,03</t>
  </si>
  <si>
    <t>380,49</t>
  </si>
  <si>
    <t>380,85</t>
  </si>
  <si>
    <t>380,77</t>
  </si>
  <si>
    <t>380,48</t>
  </si>
  <si>
    <t>317,33</t>
  </si>
  <si>
    <t>325,44</t>
  </si>
  <si>
    <t>324,94</t>
  </si>
  <si>
    <t>333,65</t>
  </si>
  <si>
    <t>321,06</t>
  </si>
  <si>
    <t>329,46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</si>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</sst>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b/>
      <sz val="9"/>
      <color indexed="7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3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4" fillId="0" borderId="0" xfId="2" applyFont="1" applyAlignment="1">
      <alignment horizontal="left" vertical="center" wrapText="1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2" fontId="2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23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0" applyNumberFormat="1" applyFont="1" applyFill="1" applyBorder="1" applyAlignment="1" applyProtection="1">
      <alignment horizontal="left" vertical="center" wrapText="1"/>
    </xf>
    <xf numFmtId="49" fontId="24" fillId="4" borderId="58" xfId="0" applyNumberFormat="1" applyFont="1" applyFill="1" applyBorder="1" applyAlignment="1" applyProtection="1">
      <alignment horizontal="center" vertical="center" wrapText="1"/>
    </xf>
    <xf numFmtId="49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left" vertical="center" wrapText="1"/>
    </xf>
    <xf numFmtId="49" fontId="24" fillId="4" borderId="61" xfId="0" applyNumberFormat="1" applyFont="1" applyFill="1" applyBorder="1" applyAlignment="1" applyProtection="1">
      <alignment horizontal="center" vertical="center" wrapText="1"/>
    </xf>
    <xf numFmtId="49" fontId="17" fillId="4" borderId="61" xfId="0" applyNumberFormat="1" applyFont="1" applyFill="1" applyBorder="1" applyAlignment="1" applyProtection="1">
      <alignment horizontal="center" vertical="center" wrapText="1"/>
    </xf>
    <xf numFmtId="49" fontId="17" fillId="4" borderId="62" xfId="0" applyNumberFormat="1" applyFont="1" applyFill="1" applyBorder="1" applyAlignment="1" applyProtection="1">
      <alignment horizontal="left" vertical="center" wrapText="1"/>
    </xf>
    <xf numFmtId="49" fontId="17" fillId="4" borderId="59" xfId="0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24" fillId="4" borderId="58" xfId="0" applyNumberFormat="1" applyFont="1" applyFill="1" applyBorder="1" applyAlignment="1" applyProtection="1">
      <alignment horizontal="center" vertical="top" wrapText="1"/>
    </xf>
    <xf numFmtId="49" fontId="17" fillId="4" borderId="58" xfId="0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24" fillId="4" borderId="61" xfId="0" applyNumberFormat="1" applyFont="1" applyFill="1" applyBorder="1" applyAlignment="1" applyProtection="1">
      <alignment horizontal="center" vertical="top" wrapText="1"/>
    </xf>
    <xf numFmtId="49" fontId="17" fillId="4" borderId="61" xfId="0" applyNumberFormat="1" applyFont="1" applyFill="1" applyBorder="1" applyAlignment="1" applyProtection="1">
      <alignment horizontal="center" vertical="top" wrapText="1"/>
    </xf>
    <xf numFmtId="49" fontId="17" fillId="4" borderId="63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center" wrapText="1"/>
    </xf>
    <xf numFmtId="2" fontId="24" fillId="4" borderId="51" xfId="3" applyNumberFormat="1" applyFont="1" applyFill="1" applyBorder="1" applyAlignment="1" applyProtection="1">
      <alignment horizontal="left" vertical="top" wrapText="1"/>
    </xf>
    <xf numFmtId="0" fontId="24" fillId="4" borderId="64" xfId="3" applyNumberFormat="1" applyFont="1" applyFill="1" applyBorder="1" applyAlignment="1" applyProtection="1">
      <alignment horizontal="center" vertical="top" wrapText="1"/>
    </xf>
    <xf numFmtId="2" fontId="17" fillId="4" borderId="65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>
      <alignment horizontal="left" vertical="center"/>
    </xf>
    <xf numFmtId="2" fontId="24" fillId="4" borderId="13" xfId="3" applyNumberFormat="1" applyFont="1" applyFill="1" applyBorder="1" applyAlignment="1" applyProtection="1">
      <alignment horizontal="left" vertical="top" wrapText="1"/>
    </xf>
    <xf numFmtId="0" fontId="24" fillId="4" borderId="66" xfId="3" applyNumberFormat="1" applyFont="1" applyFill="1" applyBorder="1" applyAlignment="1" applyProtection="1">
      <alignment horizontal="center" vertical="top" wrapText="1"/>
    </xf>
    <xf numFmtId="0" fontId="17" fillId="4" borderId="58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/>
    <xf numFmtId="0" fontId="19" fillId="0" borderId="63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left" vertical="top" wrapText="1"/>
    </xf>
    <xf numFmtId="0" fontId="24" fillId="4" borderId="63" xfId="3" applyNumberFormat="1" applyFont="1" applyFill="1" applyBorder="1" applyAlignment="1" applyProtection="1">
      <alignment horizontal="center" vertical="top" wrapText="1"/>
    </xf>
    <xf numFmtId="0" fontId="17" fillId="4" borderId="61" xfId="3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0" fillId="4" borderId="0" xfId="4" applyFont="1" applyFill="1" applyAlignment="1">
      <alignment horizontal="center" vertical="center"/>
    </xf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4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4" xfId="4" applyFont="1" applyFill="1" applyBorder="1"/>
    <xf numFmtId="2" fontId="24" fillId="4" borderId="64" xfId="4" applyNumberFormat="1" applyFont="1" applyFill="1" applyBorder="1" applyAlignment="1" applyProtection="1">
      <alignment horizontal="center"/>
      <protection locked="0"/>
    </xf>
    <xf numFmtId="2" fontId="20" fillId="4" borderId="64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6" xfId="4" applyFont="1" applyFill="1" applyBorder="1"/>
    <xf numFmtId="2" fontId="24" fillId="4" borderId="66" xfId="4" applyNumberFormat="1" applyFont="1" applyFill="1" applyBorder="1" applyAlignment="1" applyProtection="1">
      <alignment horizontal="center"/>
      <protection locked="0"/>
    </xf>
    <xf numFmtId="2" fontId="20" fillId="4" borderId="66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3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49" fontId="24" fillId="4" borderId="68" xfId="0" applyNumberFormat="1" applyFont="1" applyFill="1" applyBorder="1" applyAlignment="1" applyProtection="1">
      <alignment horizontal="left" vertical="top" wrapText="1"/>
    </xf>
    <xf numFmtId="49" fontId="24" fillId="4" borderId="68" xfId="0" applyNumberFormat="1" applyFont="1" applyFill="1" applyBorder="1" applyAlignment="1" applyProtection="1">
      <alignment horizontal="center" vertical="top" wrapText="1"/>
    </xf>
    <xf numFmtId="49" fontId="24" fillId="4" borderId="57" xfId="0" applyNumberFormat="1" applyFont="1" applyFill="1" applyBorder="1" applyAlignment="1" applyProtection="1">
      <alignment horizontal="left" vertical="top" wrapText="1"/>
    </xf>
    <xf numFmtId="49" fontId="24" fillId="4" borderId="57" xfId="0" applyNumberFormat="1" applyFont="1" applyFill="1" applyBorder="1" applyAlignment="1" applyProtection="1">
      <alignment horizontal="center" vertical="top" wrapText="1"/>
    </xf>
    <xf numFmtId="49" fontId="17" fillId="4" borderId="57" xfId="0" applyNumberFormat="1" applyFont="1" applyFill="1" applyBorder="1" applyAlignment="1" applyProtection="1">
      <alignment horizontal="center" vertical="top" wrapText="1"/>
    </xf>
    <xf numFmtId="0" fontId="20" fillId="4" borderId="31" xfId="4" applyFont="1" applyFill="1" applyBorder="1"/>
    <xf numFmtId="49" fontId="24" fillId="4" borderId="60" xfId="0" applyNumberFormat="1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center" vertical="top" wrapText="1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4" xfId="4" applyFont="1" applyFill="1" applyBorder="1" applyAlignment="1">
      <alignment vertical="center"/>
    </xf>
    <xf numFmtId="0" fontId="19" fillId="4" borderId="66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20" fillId="4" borderId="69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9" fillId="0" borderId="0" xfId="6" applyFont="1" applyBorder="1" applyAlignment="1">
      <alignment horizontal="center"/>
    </xf>
    <xf numFmtId="0" fontId="7" fillId="0" borderId="32" xfId="2" applyFont="1" applyBorder="1" applyAlignment="1">
      <alignment horizontal="left" vertical="top" wrapText="1"/>
    </xf>
    <xf numFmtId="166" fontId="30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5" xfId="5" applyNumberFormat="1" applyFont="1" applyFill="1" applyBorder="1" applyProtection="1"/>
    <xf numFmtId="166" fontId="17" fillId="8" borderId="5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166" fontId="17" fillId="4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19" fillId="4" borderId="78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3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7" fillId="4" borderId="45" xfId="5" applyNumberFormat="1" applyFont="1" applyFill="1" applyBorder="1" applyAlignment="1" applyProtection="1">
      <alignment horizontal="center" vertic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24" fillId="4" borderId="48" xfId="5" applyNumberFormat="1" applyFont="1" applyFill="1" applyBorder="1" applyAlignment="1" applyProtection="1">
      <alignment horizontal="center" vertical="center"/>
    </xf>
    <xf numFmtId="2" fontId="24" fillId="4" borderId="19" xfId="5" applyNumberFormat="1" applyFont="1" applyFill="1" applyBorder="1" applyAlignment="1" applyProtection="1">
      <alignment horizontal="center" vertical="center"/>
    </xf>
    <xf numFmtId="2" fontId="17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17" fillId="10" borderId="79" xfId="5" applyNumberFormat="1" applyFont="1" applyFill="1" applyBorder="1" applyAlignment="1" applyProtection="1">
      <alignment horizontal="left"/>
    </xf>
    <xf numFmtId="166" fontId="17" fillId="10" borderId="71" xfId="5" applyNumberFormat="1" applyFont="1" applyFill="1" applyBorder="1" applyProtection="1"/>
    <xf numFmtId="166" fontId="17" fillId="10" borderId="71" xfId="5" applyNumberFormat="1" applyFont="1" applyFill="1" applyBorder="1" applyAlignment="1" applyProtection="1">
      <alignment horizontal="left"/>
    </xf>
    <xf numFmtId="166" fontId="17" fillId="10" borderId="72" xfId="5" applyNumberFormat="1" applyFont="1" applyFill="1" applyBorder="1" applyProtection="1"/>
    <xf numFmtId="167" fontId="17" fillId="7" borderId="78" xfId="5" applyNumberFormat="1" applyFont="1" applyFill="1" applyBorder="1" applyAlignment="1" applyProtection="1">
      <alignment horizontal="center"/>
    </xf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3" fillId="4" borderId="0" xfId="5" applyNumberFormat="1" applyFont="1" applyFill="1" applyBorder="1" applyAlignment="1" applyProtection="1">
      <alignment horizontal="center"/>
    </xf>
    <xf numFmtId="166" fontId="20" fillId="10" borderId="46" xfId="5" applyNumberFormat="1" applyFont="1" applyFill="1" applyBorder="1" applyAlignment="1" applyProtection="1">
      <alignment horizontal="center"/>
    </xf>
    <xf numFmtId="166" fontId="20" fillId="10" borderId="6" xfId="5" quotePrefix="1" applyNumberFormat="1" applyFont="1" applyFill="1" applyBorder="1" applyAlignment="1" applyProtection="1">
      <alignment horizontal="center"/>
    </xf>
    <xf numFmtId="166" fontId="20" fillId="10" borderId="6" xfId="5" applyNumberFormat="1" applyFont="1" applyFill="1" applyBorder="1" applyAlignment="1" applyProtection="1">
      <alignment horizontal="center"/>
    </xf>
    <xf numFmtId="166" fontId="20" fillId="10" borderId="73" xfId="5" applyNumberFormat="1" applyFont="1" applyFill="1" applyBorder="1" applyProtection="1"/>
    <xf numFmtId="166" fontId="20" fillId="10" borderId="74" xfId="5" applyNumberFormat="1" applyFont="1" applyFill="1" applyBorder="1" applyProtection="1"/>
    <xf numFmtId="166" fontId="20" fillId="10" borderId="74" xfId="5" applyNumberFormat="1" applyFont="1" applyFill="1" applyBorder="1" applyAlignment="1" applyProtection="1">
      <alignment horizontal="center"/>
    </xf>
    <xf numFmtId="167" fontId="17" fillId="11" borderId="75" xfId="5" applyNumberFormat="1" applyFont="1" applyFill="1" applyBorder="1" applyAlignment="1" applyProtection="1">
      <alignment horizontal="center"/>
    </xf>
    <xf numFmtId="167" fontId="17" fillId="11" borderId="80" xfId="5" applyNumberFormat="1" applyFont="1" applyFill="1" applyBorder="1" applyAlignment="1" applyProtection="1">
      <alignment horizontal="center"/>
    </xf>
    <xf numFmtId="167" fontId="17" fillId="11" borderId="81" xfId="5" applyNumberFormat="1" applyFont="1" applyFill="1" applyBorder="1" applyAlignment="1" applyProtection="1">
      <alignment horizontal="center"/>
    </xf>
    <xf numFmtId="0" fontId="25" fillId="4" borderId="0" xfId="3" applyFont="1" applyFill="1" applyBorder="1" applyAlignment="1" applyProtection="1">
      <alignment horizontal="left" vertical="top" wrapText="1"/>
    </xf>
    <xf numFmtId="0" fontId="3" fillId="0" borderId="0" xfId="3"/>
    <xf numFmtId="0" fontId="14" fillId="0" borderId="0" xfId="2" applyFont="1" applyAlignment="1">
      <alignment horizontal="right" vertical="top"/>
    </xf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7" fillId="8" borderId="15" xfId="5" applyNumberFormat="1" applyFont="1" applyFill="1" applyBorder="1" applyAlignment="1" applyProtection="1">
      <alignment horizontal="center"/>
    </xf>
    <xf numFmtId="166" fontId="20" fillId="8" borderId="74" xfId="5" applyNumberFormat="1" applyFont="1" applyFill="1" applyBorder="1" applyAlignment="1" applyProtection="1">
      <alignment horizontal="center" vertical="center"/>
    </xf>
    <xf numFmtId="167" fontId="17" fillId="7" borderId="82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0" fillId="9" borderId="83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166" fontId="20" fillId="9" borderId="75" xfId="5" quotePrefix="1" applyNumberFormat="1" applyFont="1" applyFill="1" applyBorder="1" applyAlignment="1" applyProtection="1">
      <alignment horizontal="center" vertical="center"/>
    </xf>
    <xf numFmtId="2" fontId="17" fillId="4" borderId="78" xfId="5" applyNumberFormat="1" applyFont="1" applyFill="1" applyBorder="1" applyAlignment="1" applyProtection="1">
      <alignment horizontal="center" vertical="center"/>
    </xf>
    <xf numFmtId="0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4" xfId="5" applyNumberFormat="1" applyFont="1" applyFill="1" applyBorder="1" applyAlignment="1" applyProtection="1">
      <alignment horizontal="center" vertical="center"/>
    </xf>
    <xf numFmtId="166" fontId="17" fillId="4" borderId="84" xfId="5" quotePrefix="1" applyNumberFormat="1" applyFont="1" applyFill="1" applyBorder="1" applyAlignment="1" applyProtection="1">
      <alignment horizontal="center" vertical="center"/>
    </xf>
    <xf numFmtId="2" fontId="38" fillId="4" borderId="85" xfId="3" applyNumberFormat="1" applyFont="1" applyFill="1" applyBorder="1" applyAlignment="1" applyProtection="1">
      <alignment horizontal="center" vertical="center" wrapText="1"/>
    </xf>
    <xf numFmtId="2" fontId="34" fillId="0" borderId="0" xfId="6" applyNumberFormat="1" applyFont="1" applyFill="1" applyBorder="1" applyAlignment="1" applyProtection="1">
      <alignment horizontal="center" vertical="center"/>
    </xf>
    <xf numFmtId="2" fontId="38" fillId="4" borderId="86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17" fillId="4" borderId="11" xfId="5" applyNumberFormat="1" applyFont="1" applyFill="1" applyBorder="1" applyAlignment="1" applyProtection="1">
      <alignment horizontal="center" vertical="center"/>
    </xf>
    <xf numFmtId="2" fontId="17" fillId="4" borderId="19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8" fillId="4" borderId="0" xfId="5" applyNumberFormat="1" applyFont="1" applyFill="1" applyBorder="1" applyAlignment="1" applyProtection="1">
      <alignment horizontal="center"/>
    </xf>
    <xf numFmtId="167" fontId="17" fillId="7" borderId="8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87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 vertical="top"/>
    </xf>
    <xf numFmtId="166" fontId="20" fillId="9" borderId="77" xfId="5" applyNumberFormat="1" applyFont="1" applyFill="1" applyBorder="1" applyAlignment="1" applyProtection="1">
      <alignment horizontal="center" vertical="center"/>
    </xf>
    <xf numFmtId="2" fontId="19" fillId="4" borderId="80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5" xfId="5" applyNumberFormat="1" applyFont="1" applyFill="1" applyBorder="1" applyAlignment="1" applyProtection="1">
      <alignment horizontal="center" vertical="center"/>
    </xf>
    <xf numFmtId="2" fontId="19" fillId="0" borderId="80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2" fontId="19" fillId="0" borderId="75" xfId="5" quotePrefix="1" applyNumberFormat="1" applyFont="1" applyFill="1" applyBorder="1" applyAlignment="1" applyProtection="1">
      <alignment horizontal="center" vertical="center"/>
    </xf>
    <xf numFmtId="2" fontId="19" fillId="0" borderId="80" xfId="5" quotePrefix="1" applyNumberFormat="1" applyFont="1" applyFill="1" applyBorder="1" applyAlignment="1" applyProtection="1">
      <alignment horizontal="center" vertical="center"/>
    </xf>
    <xf numFmtId="2" fontId="19" fillId="4" borderId="80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24" fillId="4" borderId="89" xfId="3" applyNumberFormat="1" applyFont="1" applyFill="1" applyBorder="1" applyAlignment="1" applyProtection="1">
      <alignment horizontal="center" vertical="center" wrapText="1"/>
    </xf>
    <xf numFmtId="2" fontId="17" fillId="4" borderId="90" xfId="3" applyNumberFormat="1" applyFont="1" applyFill="1" applyBorder="1" applyAlignment="1" applyProtection="1">
      <alignment horizontal="center" vertical="center" wrapText="1"/>
    </xf>
    <xf numFmtId="166" fontId="20" fillId="9" borderId="91" xfId="5" applyNumberFormat="1" applyFont="1" applyFill="1" applyBorder="1" applyAlignment="1" applyProtection="1">
      <alignment horizontal="center" vertical="center"/>
    </xf>
    <xf numFmtId="166" fontId="20" fillId="9" borderId="92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2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3" borderId="0" xfId="5" applyNumberFormat="1" applyFont="1" applyFill="1" applyBorder="1" applyProtection="1"/>
    <xf numFmtId="167" fontId="33" fillId="12" borderId="0" xfId="5" applyNumberFormat="1" applyFont="1" applyFill="1" applyBorder="1" applyAlignment="1" applyProtection="1">
      <alignment horizontal="center"/>
    </xf>
    <xf numFmtId="2" fontId="28" fillId="0" borderId="0" xfId="6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83" xfId="5" applyNumberFormat="1" applyFont="1" applyFill="1" applyBorder="1" applyAlignment="1" applyProtection="1">
      <alignment horizontal="center" vertical="center"/>
    </xf>
    <xf numFmtId="166" fontId="17" fillId="4" borderId="83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4" borderId="91" xfId="5" applyNumberFormat="1" applyFont="1" applyFill="1" applyBorder="1" applyAlignment="1" applyProtection="1">
      <alignment horizontal="center" vertical="center"/>
    </xf>
    <xf numFmtId="166" fontId="17" fillId="4" borderId="92" xfId="5" applyNumberFormat="1" applyFont="1" applyFill="1" applyBorder="1" applyAlignment="1" applyProtection="1">
      <alignment horizontal="center" vertical="center"/>
    </xf>
    <xf numFmtId="2" fontId="17" fillId="4" borderId="94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10" xfId="3" applyNumberFormat="1" applyFont="1" applyFill="1" applyBorder="1" applyAlignment="1">
      <alignment horizontal="center"/>
    </xf>
    <xf numFmtId="0" fontId="20" fillId="7" borderId="9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wrapText="1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4" fillId="14" borderId="96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>
      <alignment horizontal="center" wrapText="1"/>
    </xf>
    <xf numFmtId="0" fontId="19" fillId="0" borderId="87" xfId="3" applyNumberFormat="1" applyFont="1" applyFill="1" applyBorder="1" applyAlignment="1"/>
    <xf numFmtId="0" fontId="19" fillId="0" borderId="97" xfId="3" applyNumberFormat="1" applyFont="1" applyFill="1" applyBorder="1" applyAlignment="1"/>
    <xf numFmtId="0" fontId="19" fillId="0" borderId="98" xfId="3" applyNumberFormat="1" applyFont="1" applyFill="1" applyBorder="1" applyAlignment="1"/>
    <xf numFmtId="2" fontId="24" fillId="14" borderId="99" xfId="3" applyNumberFormat="1" applyFont="1" applyFill="1" applyBorder="1" applyAlignment="1" applyProtection="1">
      <alignment horizontal="center" vertical="top" wrapText="1"/>
    </xf>
    <xf numFmtId="2" fontId="20" fillId="0" borderId="100" xfId="3" applyNumberFormat="1" applyFont="1" applyFill="1" applyBorder="1" applyAlignment="1">
      <alignment horizontal="center" vertical="top"/>
    </xf>
    <xf numFmtId="0" fontId="20" fillId="0" borderId="87" xfId="3" applyNumberFormat="1" applyFont="1" applyFill="1" applyBorder="1" applyAlignment="1"/>
    <xf numFmtId="2" fontId="17" fillId="14" borderId="101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4" borderId="102" xfId="3" applyNumberFormat="1" applyFont="1" applyFill="1" applyBorder="1" applyAlignment="1" applyProtection="1">
      <alignment horizontal="center" vertical="top" wrapText="1"/>
    </xf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2" xfId="3" applyNumberFormat="1" applyFont="1" applyFill="1" applyBorder="1" applyAlignment="1"/>
    <xf numFmtId="0" fontId="19" fillId="0" borderId="103" xfId="3" applyNumberFormat="1" applyFont="1" applyFill="1" applyBorder="1" applyAlignment="1"/>
    <xf numFmtId="0" fontId="19" fillId="0" borderId="66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4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0" fillId="7" borderId="105" xfId="3" applyFont="1" applyFill="1" applyBorder="1" applyAlignment="1">
      <alignment vertical="center"/>
    </xf>
    <xf numFmtId="0" fontId="20" fillId="7" borderId="106" xfId="3" applyFont="1" applyFill="1" applyBorder="1" applyAlignment="1">
      <alignment horizontal="center" vertical="center" wrapText="1"/>
    </xf>
    <xf numFmtId="0" fontId="20" fillId="7" borderId="107" xfId="3" applyFont="1" applyFill="1" applyBorder="1" applyAlignment="1">
      <alignment horizontal="center" vertical="center"/>
    </xf>
    <xf numFmtId="0" fontId="19" fillId="4" borderId="108" xfId="3" applyFont="1" applyFill="1" applyBorder="1" applyAlignment="1">
      <alignment vertical="top"/>
    </xf>
    <xf numFmtId="2" fontId="19" fillId="4" borderId="109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10" xfId="3" applyFont="1" applyFill="1" applyBorder="1" applyAlignment="1">
      <alignment vertical="center"/>
    </xf>
    <xf numFmtId="0" fontId="20" fillId="7" borderId="72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40" fillId="0" borderId="111" xfId="3" applyFont="1" applyFill="1" applyBorder="1" applyAlignment="1">
      <alignment vertical="top"/>
    </xf>
    <xf numFmtId="2" fontId="41" fillId="4" borderId="75" xfId="3" applyNumberFormat="1" applyFont="1" applyFill="1" applyBorder="1" applyAlignment="1">
      <alignment horizontal="center" vertical="center"/>
    </xf>
    <xf numFmtId="2" fontId="41" fillId="4" borderId="76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40" fillId="4" borderId="112" xfId="3" applyFont="1" applyFill="1" applyBorder="1" applyAlignment="1">
      <alignment vertical="top"/>
    </xf>
    <xf numFmtId="2" fontId="41" fillId="4" borderId="92" xfId="3" applyNumberFormat="1" applyFont="1" applyFill="1" applyBorder="1" applyAlignment="1">
      <alignment horizontal="center" vertical="center"/>
    </xf>
    <xf numFmtId="2" fontId="41" fillId="4" borderId="113" xfId="3" applyNumberFormat="1" applyFont="1" applyFill="1" applyBorder="1" applyAlignment="1" applyProtection="1">
      <alignment horizontal="center" vertical="center"/>
    </xf>
    <xf numFmtId="0" fontId="40" fillId="4" borderId="0" xfId="3" applyFont="1" applyFill="1" applyBorder="1" applyAlignment="1">
      <alignment vertical="top"/>
    </xf>
    <xf numFmtId="0" fontId="41" fillId="4" borderId="0" xfId="3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center" vertical="center"/>
    </xf>
    <xf numFmtId="0" fontId="10" fillId="4" borderId="114" xfId="3" applyNumberFormat="1" applyFont="1" applyFill="1" applyBorder="1" applyAlignment="1" applyProtection="1">
      <alignment horizontal="center" vertical="center"/>
    </xf>
    <xf numFmtId="0" fontId="20" fillId="7" borderId="115" xfId="3" applyFont="1" applyFill="1" applyBorder="1" applyAlignment="1">
      <alignment vertical="center"/>
    </xf>
    <xf numFmtId="0" fontId="20" fillId="7" borderId="116" xfId="3" applyFont="1" applyFill="1" applyBorder="1" applyAlignment="1">
      <alignment horizontal="center" vertical="center"/>
    </xf>
    <xf numFmtId="0" fontId="19" fillId="4" borderId="117" xfId="3" applyFont="1" applyFill="1" applyBorder="1" applyAlignment="1">
      <alignment vertical="top"/>
    </xf>
    <xf numFmtId="2" fontId="19" fillId="4" borderId="109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40" fillId="4" borderId="118" xfId="3" applyFont="1" applyFill="1" applyBorder="1" applyAlignment="1">
      <alignment vertical="top"/>
    </xf>
    <xf numFmtId="2" fontId="41" fillId="4" borderId="119" xfId="3" applyNumberFormat="1" applyFont="1" applyFill="1" applyBorder="1" applyAlignment="1">
      <alignment horizontal="center" vertical="center"/>
    </xf>
    <xf numFmtId="2" fontId="41" fillId="4" borderId="120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20" fillId="7" borderId="121" xfId="3" applyFont="1" applyFill="1" applyBorder="1" applyAlignment="1">
      <alignment horizontal="center" vertical="center" wrapText="1"/>
    </xf>
    <xf numFmtId="0" fontId="19" fillId="4" borderId="117" xfId="3" applyFont="1" applyFill="1" applyBorder="1" applyAlignment="1">
      <alignment horizontal="left" vertical="center"/>
    </xf>
    <xf numFmtId="2" fontId="20" fillId="4" borderId="122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3" xfId="3" applyFont="1" applyFill="1" applyBorder="1" applyAlignment="1">
      <alignment horizontal="left" vertical="center"/>
    </xf>
    <xf numFmtId="2" fontId="19" fillId="4" borderId="124" xfId="3" applyNumberFormat="1" applyFont="1" applyFill="1" applyBorder="1" applyAlignment="1">
      <alignment horizontal="center" vertical="center"/>
    </xf>
    <xf numFmtId="2" fontId="20" fillId="4" borderId="125" xfId="3" applyNumberFormat="1" applyFont="1" applyFill="1" applyBorder="1" applyAlignment="1" applyProtection="1">
      <alignment horizontal="center" vertical="center"/>
    </xf>
    <xf numFmtId="0" fontId="42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6" xfId="3" applyFont="1" applyFill="1" applyBorder="1" applyAlignment="1">
      <alignment horizontal="center" vertical="center" wrapText="1"/>
    </xf>
    <xf numFmtId="0" fontId="20" fillId="7" borderId="127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70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20" fillId="7" borderId="124" xfId="3" applyFont="1" applyFill="1" applyBorder="1" applyAlignment="1">
      <alignment horizontal="center" vertical="center" wrapText="1"/>
    </xf>
    <xf numFmtId="0" fontId="20" fillId="7" borderId="124" xfId="3" applyFont="1" applyFill="1" applyBorder="1" applyAlignment="1">
      <alignment horizontal="center" vertical="center"/>
    </xf>
    <xf numFmtId="0" fontId="20" fillId="7" borderId="89" xfId="3" applyFont="1" applyFill="1" applyBorder="1" applyAlignment="1">
      <alignment horizontal="center" vertical="center" wrapText="1"/>
    </xf>
    <xf numFmtId="0" fontId="20" fillId="7" borderId="89" xfId="3" applyFont="1" applyFill="1" applyBorder="1" applyAlignment="1">
      <alignment horizontal="center" vertical="center"/>
    </xf>
    <xf numFmtId="0" fontId="20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horizontal="center" vertical="center" wrapText="1"/>
    </xf>
    <xf numFmtId="2" fontId="19" fillId="4" borderId="135" xfId="3" applyNumberFormat="1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0" fillId="4" borderId="136" xfId="3" applyNumberFormat="1" applyFont="1" applyFill="1" applyBorder="1" applyAlignment="1" applyProtection="1">
      <alignment horizontal="center" vertical="center" wrapText="1"/>
    </xf>
    <xf numFmtId="0" fontId="19" fillId="0" borderId="132" xfId="3" applyNumberFormat="1" applyFont="1" applyFill="1" applyBorder="1" applyAlignment="1">
      <alignment vertical="center"/>
    </xf>
    <xf numFmtId="2" fontId="19" fillId="0" borderId="89" xfId="3" applyNumberFormat="1" applyFont="1" applyFill="1" applyBorder="1" applyAlignment="1">
      <alignment horizontal="center" vertical="center"/>
    </xf>
    <xf numFmtId="2" fontId="20" fillId="0" borderId="89" xfId="3" applyNumberFormat="1" applyFont="1" applyFill="1" applyBorder="1" applyAlignment="1">
      <alignment horizontal="center" vertical="center"/>
    </xf>
    <xf numFmtId="2" fontId="20" fillId="0" borderId="133" xfId="3" applyNumberFormat="1" applyFont="1" applyFill="1" applyBorder="1" applyAlignment="1">
      <alignment horizontal="center" vertical="center"/>
    </xf>
    <xf numFmtId="0" fontId="19" fillId="0" borderId="134" xfId="3" applyNumberFormat="1" applyFont="1" applyFill="1" applyBorder="1" applyAlignment="1">
      <alignment vertical="center"/>
    </xf>
    <xf numFmtId="2" fontId="19" fillId="0" borderId="135" xfId="3" applyNumberFormat="1" applyFont="1" applyFill="1" applyBorder="1" applyAlignment="1">
      <alignment horizontal="center" vertical="center"/>
    </xf>
    <xf numFmtId="2" fontId="20" fillId="0" borderId="135" xfId="3" applyNumberFormat="1" applyFont="1" applyFill="1" applyBorder="1" applyAlignment="1">
      <alignment horizontal="center" vertical="center"/>
    </xf>
    <xf numFmtId="2" fontId="20" fillId="0" borderId="136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7" xfId="3" applyNumberFormat="1" applyFont="1" applyFill="1" applyBorder="1" applyAlignment="1" applyProtection="1">
      <alignment horizontal="left" vertical="center" wrapText="1"/>
    </xf>
    <xf numFmtId="0" fontId="20" fillId="7" borderId="116" xfId="3" applyFont="1" applyFill="1" applyBorder="1" applyAlignment="1">
      <alignment horizontal="center" vertical="center" wrapText="1"/>
    </xf>
    <xf numFmtId="0" fontId="19" fillId="0" borderId="138" xfId="3" applyFont="1" applyFill="1" applyBorder="1" applyAlignment="1">
      <alignment horizontal="left" vertical="top" wrapText="1"/>
    </xf>
    <xf numFmtId="2" fontId="19" fillId="0" borderId="89" xfId="3" applyNumberFormat="1" applyFont="1" applyFill="1" applyBorder="1" applyAlignment="1">
      <alignment horizontal="center" vertical="center" wrapText="1"/>
    </xf>
    <xf numFmtId="2" fontId="20" fillId="0" borderId="85" xfId="3" applyNumberFormat="1" applyFont="1" applyFill="1" applyBorder="1" applyAlignment="1">
      <alignment horizontal="center" vertical="center" wrapText="1"/>
    </xf>
    <xf numFmtId="0" fontId="20" fillId="7" borderId="138" xfId="3" applyNumberFormat="1" applyFont="1" applyFill="1" applyBorder="1" applyAlignment="1" applyProtection="1">
      <alignment horizontal="left" vertical="center" wrapText="1"/>
    </xf>
    <xf numFmtId="2" fontId="19" fillId="7" borderId="89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5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39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3" applyFont="1" applyFill="1" applyBorder="1" applyAlignment="1">
      <alignment horizontal="left" vertical="top" wrapText="1"/>
    </xf>
    <xf numFmtId="2" fontId="19" fillId="0" borderId="119" xfId="3" applyNumberFormat="1" applyFont="1" applyFill="1" applyBorder="1" applyAlignment="1">
      <alignment horizontal="center" vertical="center" wrapText="1"/>
    </xf>
    <xf numFmtId="2" fontId="20" fillId="0" borderId="86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0" borderId="114" xfId="3" applyNumberFormat="1" applyFont="1" applyFill="1" applyBorder="1" applyAlignment="1">
      <alignment horizontal="center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0" fontId="20" fillId="7" borderId="121" xfId="3" applyNumberFormat="1" applyFont="1" applyFill="1" applyBorder="1" applyAlignment="1" applyProtection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0" fontId="20" fillId="7" borderId="143" xfId="3" applyFont="1" applyFill="1" applyBorder="1" applyAlignment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20" fillId="7" borderId="142" xfId="3" applyNumberFormat="1" applyFont="1" applyFill="1" applyBorder="1" applyAlignment="1" applyProtection="1">
      <alignment horizontal="center" vertical="center" wrapText="1"/>
    </xf>
    <xf numFmtId="2" fontId="19" fillId="0" borderId="109" xfId="3" applyNumberFormat="1" applyFont="1" applyFill="1" applyBorder="1" applyAlignment="1">
      <alignment horizontal="center" vertical="center" wrapText="1"/>
    </xf>
    <xf numFmtId="2" fontId="20" fillId="0" borderId="144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6" fillId="0" borderId="8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0" xfId="9" applyNumberFormat="1" applyFont="1" applyFill="1" applyBorder="1" applyAlignment="1" applyProtection="1">
      <alignment horizontal="center"/>
    </xf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56</xdr:row>
          <xdr:rowOff>38100</xdr:rowOff>
        </xdr:from>
        <xdr:to>
          <xdr:col>8</xdr:col>
          <xdr:colOff>28575</xdr:colOff>
          <xdr:row>83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51</xdr:row>
      <xdr:rowOff>586315</xdr:rowOff>
    </xdr:from>
    <xdr:to>
      <xdr:col>6</xdr:col>
      <xdr:colOff>1495425</xdr:colOff>
      <xdr:row>70</xdr:row>
      <xdr:rowOff>185056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3397440"/>
          <a:ext cx="10744199" cy="39802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conservan las tendencias apuntadas la semana anterior: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perdiendo posiciones el precio medio en árbol de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(-7,20%) en el final de su campaña, al tiempo que se ajusta levemente al alza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(1,34 %).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Recta final de teporada en este sector con, de nuevo, pocas variaciones de precios en origen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     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(-0,22 %).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en la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todas las variedades de hueso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descender el precio del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(-1,78 %), aumento en la cotización 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(19,25%) –por incremento de la oferta de las variedades menos cotizadas− y, repite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Ante un pequeño descenso de la oferta, se ajusta al alza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(5,86 %), que se encuentra en valores por encima, a estas alturas, de los observados en las últimas cinco campañas, con excepción de la de 2018.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significativamente los precios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(-30,02 %)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(-14,02).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los productos que ven subir sus valores esta semana –menos que los que bajan y, en general, con variaciones de menor magnitud−, sobresalen los incrementos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(5,90 %),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(8,21 %),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(3,30 %). Se mantiene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(0,37 %) en niveles apreciablemente superiores a los del año pasado en esta época.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44</xdr:row>
          <xdr:rowOff>57150</xdr:rowOff>
        </xdr:from>
        <xdr:to>
          <xdr:col>6</xdr:col>
          <xdr:colOff>1019175</xdr:colOff>
          <xdr:row>63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5RE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44368</v>
          </cell>
          <cell r="H13">
            <v>44369</v>
          </cell>
          <cell r="I13">
            <v>44370</v>
          </cell>
          <cell r="J13">
            <v>44371</v>
          </cell>
          <cell r="K13">
            <v>44372</v>
          </cell>
          <cell r="L13">
            <v>44373</v>
          </cell>
          <cell r="M13">
            <v>44374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25- 2021: 21/06 - 27/06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51"/>
  </cols>
  <sheetData>
    <row r="1" spans="1:5">
      <c r="A1" s="751" t="s">
        <v>863</v>
      </c>
    </row>
    <row r="2" spans="1:5">
      <c r="A2" s="751" t="s">
        <v>864</v>
      </c>
    </row>
    <row r="3" spans="1:5">
      <c r="A3" s="751" t="s">
        <v>865</v>
      </c>
    </row>
    <row r="4" spans="1:5">
      <c r="A4" s="752" t="s">
        <v>866</v>
      </c>
      <c r="B4" s="752"/>
      <c r="C4" s="752"/>
      <c r="D4" s="752"/>
      <c r="E4" s="752"/>
    </row>
    <row r="5" spans="1:5">
      <c r="A5" s="752" t="s">
        <v>886</v>
      </c>
      <c r="B5" s="752"/>
      <c r="C5" s="752"/>
      <c r="D5" s="752"/>
      <c r="E5" s="752"/>
    </row>
    <row r="7" spans="1:5">
      <c r="A7" s="751" t="s">
        <v>867</v>
      </c>
    </row>
    <row r="8" spans="1:5">
      <c r="A8" s="752" t="s">
        <v>868</v>
      </c>
      <c r="B8" s="752"/>
      <c r="C8" s="752"/>
      <c r="D8" s="752"/>
      <c r="E8" s="752"/>
    </row>
    <row r="10" spans="1:5">
      <c r="A10" s="751" t="s">
        <v>869</v>
      </c>
    </row>
    <row r="11" spans="1:5">
      <c r="A11" s="751" t="s">
        <v>870</v>
      </c>
    </row>
    <row r="12" spans="1:5">
      <c r="A12" s="752" t="s">
        <v>887</v>
      </c>
      <c r="B12" s="752"/>
      <c r="C12" s="752"/>
      <c r="D12" s="752"/>
      <c r="E12" s="752"/>
    </row>
    <row r="13" spans="1:5">
      <c r="A13" s="752" t="s">
        <v>888</v>
      </c>
      <c r="B13" s="752"/>
      <c r="C13" s="752"/>
      <c r="D13" s="752"/>
      <c r="E13" s="752"/>
    </row>
    <row r="14" spans="1:5">
      <c r="A14" s="752" t="s">
        <v>889</v>
      </c>
      <c r="B14" s="752"/>
      <c r="C14" s="752"/>
      <c r="D14" s="752"/>
      <c r="E14" s="752"/>
    </row>
    <row r="15" spans="1:5">
      <c r="A15" s="752" t="s">
        <v>890</v>
      </c>
      <c r="B15" s="752"/>
      <c r="C15" s="752"/>
      <c r="D15" s="752"/>
      <c r="E15" s="752"/>
    </row>
    <row r="16" spans="1:5">
      <c r="A16" s="752" t="s">
        <v>891</v>
      </c>
      <c r="B16" s="752"/>
      <c r="C16" s="752"/>
      <c r="D16" s="752"/>
      <c r="E16" s="752"/>
    </row>
    <row r="17" spans="1:5">
      <c r="A17" s="751" t="s">
        <v>871</v>
      </c>
    </row>
    <row r="18" spans="1:5">
      <c r="A18" s="751" t="s">
        <v>872</v>
      </c>
    </row>
    <row r="19" spans="1:5">
      <c r="A19" s="752" t="s">
        <v>873</v>
      </c>
      <c r="B19" s="752"/>
      <c r="C19" s="752"/>
      <c r="D19" s="752"/>
      <c r="E19" s="752"/>
    </row>
    <row r="20" spans="1:5">
      <c r="A20" s="752" t="s">
        <v>892</v>
      </c>
      <c r="B20" s="752"/>
      <c r="C20" s="752"/>
      <c r="D20" s="752"/>
      <c r="E20" s="752"/>
    </row>
    <row r="21" spans="1:5">
      <c r="A21" s="751" t="s">
        <v>874</v>
      </c>
    </row>
    <row r="22" spans="1:5">
      <c r="A22" s="752" t="s">
        <v>875</v>
      </c>
      <c r="B22" s="752"/>
      <c r="C22" s="752"/>
      <c r="D22" s="752"/>
      <c r="E22" s="752"/>
    </row>
    <row r="23" spans="1:5">
      <c r="A23" s="752" t="s">
        <v>876</v>
      </c>
      <c r="B23" s="752"/>
      <c r="C23" s="752"/>
      <c r="D23" s="752"/>
      <c r="E23" s="752"/>
    </row>
    <row r="24" spans="1:5">
      <c r="A24" s="751" t="s">
        <v>877</v>
      </c>
    </row>
    <row r="25" spans="1:5">
      <c r="A25" s="751" t="s">
        <v>878</v>
      </c>
    </row>
    <row r="26" spans="1:5">
      <c r="A26" s="752" t="s">
        <v>893</v>
      </c>
      <c r="B26" s="752"/>
      <c r="C26" s="752"/>
      <c r="D26" s="752"/>
      <c r="E26" s="752"/>
    </row>
    <row r="27" spans="1:5">
      <c r="A27" s="752" t="s">
        <v>894</v>
      </c>
      <c r="B27" s="752"/>
      <c r="C27" s="752"/>
      <c r="D27" s="752"/>
      <c r="E27" s="752"/>
    </row>
    <row r="28" spans="1:5">
      <c r="A28" s="752" t="s">
        <v>895</v>
      </c>
      <c r="B28" s="752"/>
      <c r="C28" s="752"/>
      <c r="D28" s="752"/>
      <c r="E28" s="752"/>
    </row>
    <row r="29" spans="1:5">
      <c r="A29" s="751" t="s">
        <v>879</v>
      </c>
    </row>
    <row r="30" spans="1:5">
      <c r="A30" s="752" t="s">
        <v>880</v>
      </c>
      <c r="B30" s="752"/>
      <c r="C30" s="752"/>
      <c r="D30" s="752"/>
      <c r="E30" s="752"/>
    </row>
    <row r="31" spans="1:5">
      <c r="A31" s="751" t="s">
        <v>881</v>
      </c>
    </row>
    <row r="32" spans="1:5">
      <c r="A32" s="752" t="s">
        <v>882</v>
      </c>
      <c r="B32" s="752"/>
      <c r="C32" s="752"/>
      <c r="D32" s="752"/>
      <c r="E32" s="752"/>
    </row>
    <row r="33" spans="1:5">
      <c r="A33" s="752" t="s">
        <v>883</v>
      </c>
      <c r="B33" s="752"/>
      <c r="C33" s="752"/>
      <c r="D33" s="752"/>
      <c r="E33" s="752"/>
    </row>
    <row r="34" spans="1:5">
      <c r="A34" s="752" t="s">
        <v>884</v>
      </c>
      <c r="B34" s="752"/>
      <c r="C34" s="752"/>
      <c r="D34" s="752"/>
      <c r="E34" s="752"/>
    </row>
    <row r="35" spans="1:5">
      <c r="A35" s="752" t="s">
        <v>885</v>
      </c>
      <c r="B35" s="752"/>
      <c r="C35" s="752"/>
      <c r="D35" s="752"/>
      <c r="E35" s="752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showGridLines="0" zoomScale="70" zoomScaleNormal="70" zoomScaleSheetLayoutView="100" workbookViewId="0">
      <selection activeCell="T15" sqref="T15"/>
    </sheetView>
  </sheetViews>
  <sheetFormatPr baseColWidth="10" defaultColWidth="12.5703125" defaultRowHeight="15"/>
  <cols>
    <col min="1" max="1" width="2.7109375" style="374" customWidth="1"/>
    <col min="2" max="2" width="20.5703125" style="375" customWidth="1"/>
    <col min="3" max="3" width="12" style="375" bestFit="1" customWidth="1"/>
    <col min="4" max="4" width="35.42578125" style="375" bestFit="1" customWidth="1"/>
    <col min="5" max="5" width="8.140625" style="375" customWidth="1"/>
    <col min="6" max="6" width="18.140625" style="375" bestFit="1" customWidth="1"/>
    <col min="7" max="13" width="10.7109375" style="375" customWidth="1"/>
    <col min="14" max="14" width="14.7109375" style="375" customWidth="1"/>
    <col min="15" max="15" width="2.140625" style="376" customWidth="1"/>
    <col min="16" max="16" width="8.140625" style="376" customWidth="1"/>
    <col min="17" max="17" width="12.5703125" style="376"/>
    <col min="18" max="19" width="14.7109375" style="376" bestFit="1" customWidth="1"/>
    <col min="20" max="20" width="12.85546875" style="376" bestFit="1" customWidth="1"/>
    <col min="21" max="16384" width="12.5703125" style="376"/>
  </cols>
  <sheetData>
    <row r="1" spans="1:21" ht="11.25" customHeight="1"/>
    <row r="2" spans="1:21">
      <c r="J2" s="377"/>
      <c r="K2" s="377"/>
      <c r="L2" s="378"/>
      <c r="M2" s="378"/>
      <c r="N2" s="379"/>
      <c r="O2" s="380"/>
    </row>
    <row r="3" spans="1:21" ht="0.75" customHeight="1">
      <c r="J3" s="377"/>
      <c r="K3" s="377"/>
      <c r="L3" s="378"/>
      <c r="M3" s="378"/>
      <c r="N3" s="378"/>
      <c r="O3" s="380"/>
    </row>
    <row r="4" spans="1:21" ht="27" customHeight="1">
      <c r="B4" s="381" t="s">
        <v>497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2"/>
    </row>
    <row r="5" spans="1:21" ht="26.25" customHeight="1" thickBot="1">
      <c r="B5" s="383" t="s">
        <v>498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4"/>
    </row>
    <row r="6" spans="1:21" ht="24.75" customHeight="1">
      <c r="B6" s="385" t="s">
        <v>499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/>
      <c r="O6" s="384"/>
    </row>
    <row r="7" spans="1:21" ht="19.5" customHeight="1" thickBot="1">
      <c r="B7" s="388" t="s">
        <v>500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90"/>
      <c r="O7" s="384"/>
      <c r="Q7" s="375"/>
    </row>
    <row r="8" spans="1:21" ht="16.5" customHeight="1">
      <c r="B8" s="391" t="s">
        <v>501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84"/>
    </row>
    <row r="9" spans="1:21" s="394" customFormat="1" ht="12" customHeight="1">
      <c r="A9" s="392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4"/>
    </row>
    <row r="10" spans="1:21" s="394" customFormat="1" ht="24.75" customHeight="1">
      <c r="A10" s="392"/>
      <c r="B10" s="395" t="s">
        <v>502</v>
      </c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84"/>
    </row>
    <row r="11" spans="1:21" ht="6" customHeight="1" thickBot="1"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7"/>
    </row>
    <row r="12" spans="1:21" ht="25.9" customHeight="1">
      <c r="B12" s="398" t="s">
        <v>305</v>
      </c>
      <c r="C12" s="399" t="s">
        <v>503</v>
      </c>
      <c r="D12" s="400" t="s">
        <v>504</v>
      </c>
      <c r="E12" s="399" t="s">
        <v>505</v>
      </c>
      <c r="F12" s="400" t="s">
        <v>506</v>
      </c>
      <c r="G12" s="401" t="s">
        <v>239</v>
      </c>
      <c r="H12" s="402"/>
      <c r="I12" s="403"/>
      <c r="J12" s="402" t="s">
        <v>507</v>
      </c>
      <c r="K12" s="402"/>
      <c r="L12" s="404"/>
      <c r="M12" s="404"/>
      <c r="N12" s="405"/>
      <c r="O12" s="406"/>
      <c r="U12" s="375"/>
    </row>
    <row r="13" spans="1:21" ht="19.7" customHeight="1">
      <c r="B13" s="407"/>
      <c r="C13" s="408"/>
      <c r="D13" s="409" t="s">
        <v>508</v>
      </c>
      <c r="E13" s="408"/>
      <c r="F13" s="409"/>
      <c r="G13" s="410">
        <v>44368</v>
      </c>
      <c r="H13" s="410">
        <f>G13+1</f>
        <v>44369</v>
      </c>
      <c r="I13" s="410">
        <f t="shared" ref="I13:M13" si="0">H13+1</f>
        <v>44370</v>
      </c>
      <c r="J13" s="410">
        <f t="shared" si="0"/>
        <v>44371</v>
      </c>
      <c r="K13" s="410">
        <f t="shared" si="0"/>
        <v>44372</v>
      </c>
      <c r="L13" s="410">
        <f t="shared" si="0"/>
        <v>44373</v>
      </c>
      <c r="M13" s="410">
        <f t="shared" si="0"/>
        <v>44374</v>
      </c>
      <c r="N13" s="411" t="s">
        <v>509</v>
      </c>
      <c r="O13" s="412"/>
    </row>
    <row r="14" spans="1:21" s="422" customFormat="1" ht="20.100000000000001" customHeight="1">
      <c r="A14" s="374"/>
      <c r="B14" s="413" t="s">
        <v>510</v>
      </c>
      <c r="C14" s="414" t="s">
        <v>511</v>
      </c>
      <c r="D14" s="414" t="s">
        <v>512</v>
      </c>
      <c r="E14" s="414" t="s">
        <v>513</v>
      </c>
      <c r="F14" s="414" t="s">
        <v>514</v>
      </c>
      <c r="G14" s="415">
        <v>81.010000000000005</v>
      </c>
      <c r="H14" s="415">
        <v>81.91</v>
      </c>
      <c r="I14" s="415">
        <v>80.03</v>
      </c>
      <c r="J14" s="415">
        <v>80.930000000000007</v>
      </c>
      <c r="K14" s="416">
        <v>79.94</v>
      </c>
      <c r="L14" s="416" t="s">
        <v>515</v>
      </c>
      <c r="M14" s="417" t="s">
        <v>515</v>
      </c>
      <c r="N14" s="418">
        <v>80.77</v>
      </c>
      <c r="O14" s="419"/>
      <c r="P14" s="420"/>
      <c r="Q14" s="421"/>
    </row>
    <row r="15" spans="1:21" s="422" customFormat="1" ht="20.100000000000001" customHeight="1">
      <c r="A15" s="374"/>
      <c r="B15" s="423"/>
      <c r="C15" s="414" t="s">
        <v>516</v>
      </c>
      <c r="D15" s="414" t="s">
        <v>512</v>
      </c>
      <c r="E15" s="414" t="s">
        <v>513</v>
      </c>
      <c r="F15" s="414" t="s">
        <v>514</v>
      </c>
      <c r="G15" s="415">
        <v>93.88</v>
      </c>
      <c r="H15" s="415">
        <v>93.66</v>
      </c>
      <c r="I15" s="415">
        <v>92.83</v>
      </c>
      <c r="J15" s="415">
        <v>93.79</v>
      </c>
      <c r="K15" s="416">
        <v>92.14</v>
      </c>
      <c r="L15" s="416" t="s">
        <v>515</v>
      </c>
      <c r="M15" s="417" t="s">
        <v>515</v>
      </c>
      <c r="N15" s="418">
        <v>93.26</v>
      </c>
      <c r="O15" s="419"/>
      <c r="P15" s="420"/>
      <c r="Q15" s="421"/>
    </row>
    <row r="16" spans="1:21" s="422" customFormat="1" ht="20.100000000000001" customHeight="1">
      <c r="A16" s="374"/>
      <c r="B16" s="424"/>
      <c r="C16" s="414" t="s">
        <v>517</v>
      </c>
      <c r="D16" s="414" t="s">
        <v>512</v>
      </c>
      <c r="E16" s="414" t="s">
        <v>513</v>
      </c>
      <c r="F16" s="414" t="s">
        <v>514</v>
      </c>
      <c r="G16" s="415">
        <v>85</v>
      </c>
      <c r="H16" s="415">
        <v>86</v>
      </c>
      <c r="I16" s="415">
        <v>84</v>
      </c>
      <c r="J16" s="415">
        <v>84</v>
      </c>
      <c r="K16" s="416">
        <v>86</v>
      </c>
      <c r="L16" s="416" t="s">
        <v>515</v>
      </c>
      <c r="M16" s="417" t="s">
        <v>515</v>
      </c>
      <c r="N16" s="418">
        <v>84.99</v>
      </c>
      <c r="O16" s="419"/>
      <c r="P16" s="420"/>
      <c r="Q16" s="421"/>
    </row>
    <row r="17" spans="1:17" s="422" customFormat="1" ht="19.5" customHeight="1">
      <c r="A17" s="374"/>
      <c r="B17" s="423" t="s">
        <v>518</v>
      </c>
      <c r="C17" s="425" t="s">
        <v>519</v>
      </c>
      <c r="D17" s="425" t="s">
        <v>520</v>
      </c>
      <c r="E17" s="425" t="s">
        <v>513</v>
      </c>
      <c r="F17" s="425" t="s">
        <v>521</v>
      </c>
      <c r="G17" s="415">
        <v>97.65</v>
      </c>
      <c r="H17" s="415">
        <v>98.1</v>
      </c>
      <c r="I17" s="415">
        <v>98.1</v>
      </c>
      <c r="J17" s="415">
        <v>98.1</v>
      </c>
      <c r="K17" s="416">
        <v>98.1</v>
      </c>
      <c r="L17" s="416" t="s">
        <v>515</v>
      </c>
      <c r="M17" s="417" t="s">
        <v>515</v>
      </c>
      <c r="N17" s="418">
        <v>97.96</v>
      </c>
      <c r="O17" s="419"/>
      <c r="P17" s="420"/>
      <c r="Q17" s="421"/>
    </row>
    <row r="18" spans="1:17" s="422" customFormat="1" ht="20.100000000000001" customHeight="1">
      <c r="A18" s="374"/>
      <c r="B18" s="423"/>
      <c r="C18" s="425" t="s">
        <v>522</v>
      </c>
      <c r="D18" s="425" t="s">
        <v>523</v>
      </c>
      <c r="E18" s="425" t="s">
        <v>513</v>
      </c>
      <c r="F18" s="425" t="s">
        <v>521</v>
      </c>
      <c r="G18" s="415">
        <v>100</v>
      </c>
      <c r="H18" s="415">
        <v>98.95</v>
      </c>
      <c r="I18" s="415">
        <v>99.19</v>
      </c>
      <c r="J18" s="415">
        <v>99.65</v>
      </c>
      <c r="K18" s="416">
        <v>98.83</v>
      </c>
      <c r="L18" s="416">
        <v>98.5</v>
      </c>
      <c r="M18" s="417">
        <v>98.5</v>
      </c>
      <c r="N18" s="418">
        <v>99.15</v>
      </c>
      <c r="O18" s="419"/>
      <c r="P18" s="420"/>
      <c r="Q18" s="421"/>
    </row>
    <row r="19" spans="1:17" s="422" customFormat="1" ht="20.100000000000001" customHeight="1">
      <c r="A19" s="374"/>
      <c r="B19" s="423"/>
      <c r="C19" s="425" t="s">
        <v>522</v>
      </c>
      <c r="D19" s="425" t="s">
        <v>524</v>
      </c>
      <c r="E19" s="425" t="s">
        <v>513</v>
      </c>
      <c r="F19" s="425" t="s">
        <v>521</v>
      </c>
      <c r="G19" s="415">
        <v>81.41</v>
      </c>
      <c r="H19" s="415">
        <v>84.18</v>
      </c>
      <c r="I19" s="415">
        <v>81</v>
      </c>
      <c r="J19" s="415">
        <v>81</v>
      </c>
      <c r="K19" s="416">
        <v>81</v>
      </c>
      <c r="L19" s="416" t="s">
        <v>515</v>
      </c>
      <c r="M19" s="417">
        <v>69.849999999999994</v>
      </c>
      <c r="N19" s="418">
        <v>71.44</v>
      </c>
      <c r="O19" s="419"/>
      <c r="P19" s="420"/>
      <c r="Q19" s="421"/>
    </row>
    <row r="20" spans="1:17" s="422" customFormat="1" ht="20.100000000000001" customHeight="1">
      <c r="A20" s="374"/>
      <c r="B20" s="423"/>
      <c r="C20" s="414" t="s">
        <v>519</v>
      </c>
      <c r="D20" s="414" t="s">
        <v>525</v>
      </c>
      <c r="E20" s="414" t="s">
        <v>513</v>
      </c>
      <c r="F20" s="414" t="s">
        <v>521</v>
      </c>
      <c r="G20" s="415">
        <v>86.2</v>
      </c>
      <c r="H20" s="415">
        <v>94.46</v>
      </c>
      <c r="I20" s="415">
        <v>91.65</v>
      </c>
      <c r="J20" s="415">
        <v>88.68</v>
      </c>
      <c r="K20" s="416">
        <v>92.85</v>
      </c>
      <c r="L20" s="416">
        <v>93.54</v>
      </c>
      <c r="M20" s="417" t="s">
        <v>515</v>
      </c>
      <c r="N20" s="418">
        <v>90.08</v>
      </c>
      <c r="O20" s="419"/>
      <c r="P20" s="420"/>
      <c r="Q20" s="421"/>
    </row>
    <row r="21" spans="1:17" s="422" customFormat="1" ht="20.100000000000001" customHeight="1">
      <c r="A21" s="374"/>
      <c r="B21" s="423"/>
      <c r="C21" s="414" t="s">
        <v>526</v>
      </c>
      <c r="D21" s="414" t="s">
        <v>525</v>
      </c>
      <c r="E21" s="414" t="s">
        <v>513</v>
      </c>
      <c r="F21" s="414" t="s">
        <v>521</v>
      </c>
      <c r="G21" s="415">
        <v>62</v>
      </c>
      <c r="H21" s="415">
        <v>62</v>
      </c>
      <c r="I21" s="415">
        <v>62</v>
      </c>
      <c r="J21" s="415">
        <v>62</v>
      </c>
      <c r="K21" s="416">
        <v>62</v>
      </c>
      <c r="L21" s="416" t="s">
        <v>515</v>
      </c>
      <c r="M21" s="417" t="s">
        <v>515</v>
      </c>
      <c r="N21" s="418">
        <v>62</v>
      </c>
      <c r="O21" s="419"/>
      <c r="P21" s="420"/>
      <c r="Q21" s="421"/>
    </row>
    <row r="22" spans="1:17" s="422" customFormat="1" ht="20.100000000000001" customHeight="1">
      <c r="A22" s="374"/>
      <c r="B22" s="423"/>
      <c r="C22" s="414" t="s">
        <v>527</v>
      </c>
      <c r="D22" s="414" t="s">
        <v>525</v>
      </c>
      <c r="E22" s="414" t="s">
        <v>513</v>
      </c>
      <c r="F22" s="414" t="s">
        <v>521</v>
      </c>
      <c r="G22" s="415">
        <v>63</v>
      </c>
      <c r="H22" s="415">
        <v>63</v>
      </c>
      <c r="I22" s="415">
        <v>63</v>
      </c>
      <c r="J22" s="415">
        <v>63</v>
      </c>
      <c r="K22" s="416">
        <v>63</v>
      </c>
      <c r="L22" s="416" t="s">
        <v>515</v>
      </c>
      <c r="M22" s="417" t="s">
        <v>515</v>
      </c>
      <c r="N22" s="418">
        <v>63</v>
      </c>
      <c r="O22" s="419"/>
      <c r="P22" s="420"/>
      <c r="Q22" s="421"/>
    </row>
    <row r="23" spans="1:17" s="422" customFormat="1" ht="20.100000000000001" customHeight="1">
      <c r="A23" s="374"/>
      <c r="B23" s="423"/>
      <c r="C23" s="414" t="s">
        <v>528</v>
      </c>
      <c r="D23" s="414" t="s">
        <v>525</v>
      </c>
      <c r="E23" s="414" t="s">
        <v>513</v>
      </c>
      <c r="F23" s="414" t="s">
        <v>521</v>
      </c>
      <c r="G23" s="415">
        <v>65</v>
      </c>
      <c r="H23" s="415">
        <v>65</v>
      </c>
      <c r="I23" s="415">
        <v>65</v>
      </c>
      <c r="J23" s="415">
        <v>65</v>
      </c>
      <c r="K23" s="416">
        <v>65</v>
      </c>
      <c r="L23" s="416" t="s">
        <v>515</v>
      </c>
      <c r="M23" s="417" t="s">
        <v>515</v>
      </c>
      <c r="N23" s="418">
        <v>65</v>
      </c>
      <c r="O23" s="419"/>
      <c r="P23" s="420"/>
      <c r="Q23" s="421"/>
    </row>
    <row r="24" spans="1:17" s="422" customFormat="1" ht="20.100000000000001" customHeight="1">
      <c r="A24" s="374"/>
      <c r="B24" s="423"/>
      <c r="C24" s="414" t="s">
        <v>522</v>
      </c>
      <c r="D24" s="414" t="s">
        <v>525</v>
      </c>
      <c r="E24" s="414" t="s">
        <v>513</v>
      </c>
      <c r="F24" s="414" t="s">
        <v>521</v>
      </c>
      <c r="G24" s="415">
        <v>83</v>
      </c>
      <c r="H24" s="415">
        <v>82.28</v>
      </c>
      <c r="I24" s="415">
        <v>81.55</v>
      </c>
      <c r="J24" s="415">
        <v>80.62</v>
      </c>
      <c r="K24" s="416">
        <v>81.95</v>
      </c>
      <c r="L24" s="416">
        <v>83.87</v>
      </c>
      <c r="M24" s="417">
        <v>85.6</v>
      </c>
      <c r="N24" s="418">
        <v>82.32</v>
      </c>
      <c r="O24" s="419"/>
      <c r="P24" s="420"/>
      <c r="Q24" s="421"/>
    </row>
    <row r="25" spans="1:17" s="422" customFormat="1" ht="20.100000000000001" customHeight="1">
      <c r="A25" s="374"/>
      <c r="B25" s="423"/>
      <c r="C25" s="414" t="s">
        <v>519</v>
      </c>
      <c r="D25" s="414" t="s">
        <v>529</v>
      </c>
      <c r="E25" s="414" t="s">
        <v>513</v>
      </c>
      <c r="F25" s="414" t="s">
        <v>521</v>
      </c>
      <c r="G25" s="415" t="s">
        <v>515</v>
      </c>
      <c r="H25" s="415" t="s">
        <v>515</v>
      </c>
      <c r="I25" s="415">
        <v>84.15</v>
      </c>
      <c r="J25" s="415" t="s">
        <v>515</v>
      </c>
      <c r="K25" s="416" t="s">
        <v>515</v>
      </c>
      <c r="L25" s="416" t="s">
        <v>515</v>
      </c>
      <c r="M25" s="417" t="s">
        <v>515</v>
      </c>
      <c r="N25" s="418">
        <v>84.15</v>
      </c>
      <c r="O25" s="419"/>
      <c r="P25" s="420"/>
      <c r="Q25" s="421"/>
    </row>
    <row r="26" spans="1:17" s="422" customFormat="1" ht="20.100000000000001" customHeight="1" thickBot="1">
      <c r="A26" s="374"/>
      <c r="B26" s="426"/>
      <c r="C26" s="427" t="s">
        <v>522</v>
      </c>
      <c r="D26" s="427" t="s">
        <v>529</v>
      </c>
      <c r="E26" s="427" t="s">
        <v>513</v>
      </c>
      <c r="F26" s="427" t="s">
        <v>521</v>
      </c>
      <c r="G26" s="428">
        <v>92</v>
      </c>
      <c r="H26" s="428">
        <v>98.5</v>
      </c>
      <c r="I26" s="428">
        <v>94.17</v>
      </c>
      <c r="J26" s="428">
        <v>94.01</v>
      </c>
      <c r="K26" s="428">
        <v>95.78</v>
      </c>
      <c r="L26" s="428">
        <v>123.06</v>
      </c>
      <c r="M26" s="429">
        <v>100.47</v>
      </c>
      <c r="N26" s="430">
        <v>97.11</v>
      </c>
      <c r="O26" s="420"/>
      <c r="P26" s="420"/>
      <c r="Q26" s="421"/>
    </row>
    <row r="27" spans="1:17" s="436" customFormat="1" ht="18.75" customHeight="1">
      <c r="A27" s="431"/>
      <c r="B27" s="432"/>
      <c r="C27" s="433"/>
      <c r="D27" s="432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4"/>
      <c r="P27" s="435"/>
      <c r="Q27" s="434"/>
    </row>
    <row r="28" spans="1:17" ht="15" customHeight="1">
      <c r="B28" s="395" t="s">
        <v>530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7"/>
      <c r="Q28" s="434"/>
    </row>
    <row r="29" spans="1:17" ht="4.5" customHeight="1" thickBot="1">
      <c r="B29" s="393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8"/>
      <c r="Q29" s="434"/>
    </row>
    <row r="30" spans="1:17" ht="27" customHeight="1">
      <c r="B30" s="398" t="s">
        <v>305</v>
      </c>
      <c r="C30" s="399" t="s">
        <v>503</v>
      </c>
      <c r="D30" s="400" t="s">
        <v>504</v>
      </c>
      <c r="E30" s="399" t="s">
        <v>505</v>
      </c>
      <c r="F30" s="400" t="s">
        <v>506</v>
      </c>
      <c r="G30" s="439" t="s">
        <v>239</v>
      </c>
      <c r="H30" s="440"/>
      <c r="I30" s="441"/>
      <c r="J30" s="440" t="s">
        <v>507</v>
      </c>
      <c r="K30" s="440"/>
      <c r="L30" s="440"/>
      <c r="M30" s="440"/>
      <c r="N30" s="442"/>
      <c r="O30" s="406"/>
      <c r="Q30" s="434"/>
    </row>
    <row r="31" spans="1:17" s="422" customFormat="1" ht="20.100000000000001" customHeight="1">
      <c r="A31" s="374"/>
      <c r="B31" s="407"/>
      <c r="C31" s="408"/>
      <c r="D31" s="409" t="s">
        <v>508</v>
      </c>
      <c r="E31" s="408"/>
      <c r="F31" s="409"/>
      <c r="G31" s="410">
        <f t="shared" ref="G31:N31" si="1">G13</f>
        <v>44368</v>
      </c>
      <c r="H31" s="410">
        <f t="shared" si="1"/>
        <v>44369</v>
      </c>
      <c r="I31" s="410">
        <f t="shared" si="1"/>
        <v>44370</v>
      </c>
      <c r="J31" s="410">
        <f t="shared" si="1"/>
        <v>44371</v>
      </c>
      <c r="K31" s="410">
        <f t="shared" si="1"/>
        <v>44372</v>
      </c>
      <c r="L31" s="410">
        <f t="shared" si="1"/>
        <v>44373</v>
      </c>
      <c r="M31" s="443">
        <f t="shared" si="1"/>
        <v>44374</v>
      </c>
      <c r="N31" s="411" t="str">
        <f t="shared" si="1"/>
        <v>PMPS</v>
      </c>
      <c r="O31" s="419"/>
      <c r="P31" s="420"/>
      <c r="Q31" s="421"/>
    </row>
    <row r="32" spans="1:17" s="422" customFormat="1" ht="19.5" customHeight="1">
      <c r="A32" s="374"/>
      <c r="B32" s="423" t="s">
        <v>531</v>
      </c>
      <c r="C32" s="414" t="s">
        <v>532</v>
      </c>
      <c r="D32" s="414" t="s">
        <v>533</v>
      </c>
      <c r="E32" s="414" t="s">
        <v>513</v>
      </c>
      <c r="F32" s="414" t="s">
        <v>534</v>
      </c>
      <c r="G32" s="415">
        <v>142.18</v>
      </c>
      <c r="H32" s="415">
        <v>142.18</v>
      </c>
      <c r="I32" s="415">
        <v>142.18</v>
      </c>
      <c r="J32" s="415">
        <v>142.18</v>
      </c>
      <c r="K32" s="416">
        <v>142.18</v>
      </c>
      <c r="L32" s="416" t="s">
        <v>515</v>
      </c>
      <c r="M32" s="417" t="s">
        <v>515</v>
      </c>
      <c r="N32" s="418">
        <v>142.18</v>
      </c>
      <c r="O32" s="419"/>
      <c r="P32" s="420"/>
      <c r="Q32" s="421"/>
    </row>
    <row r="33" spans="1:17" s="422" customFormat="1" ht="19.5" customHeight="1">
      <c r="A33" s="374"/>
      <c r="B33" s="423"/>
      <c r="C33" s="414" t="s">
        <v>535</v>
      </c>
      <c r="D33" s="414" t="s">
        <v>533</v>
      </c>
      <c r="E33" s="414" t="s">
        <v>513</v>
      </c>
      <c r="F33" s="414" t="s">
        <v>534</v>
      </c>
      <c r="G33" s="415">
        <v>84.5</v>
      </c>
      <c r="H33" s="415">
        <v>84.5</v>
      </c>
      <c r="I33" s="415">
        <v>84.5</v>
      </c>
      <c r="J33" s="415">
        <v>84.5</v>
      </c>
      <c r="K33" s="416">
        <v>84.5</v>
      </c>
      <c r="L33" s="416" t="s">
        <v>515</v>
      </c>
      <c r="M33" s="417" t="s">
        <v>515</v>
      </c>
      <c r="N33" s="418">
        <v>84.5</v>
      </c>
      <c r="O33" s="419"/>
      <c r="P33" s="420"/>
      <c r="Q33" s="421"/>
    </row>
    <row r="34" spans="1:17" s="422" customFormat="1" ht="20.100000000000001" customHeight="1">
      <c r="A34" s="374"/>
      <c r="B34" s="423"/>
      <c r="C34" s="414" t="s">
        <v>536</v>
      </c>
      <c r="D34" s="414" t="s">
        <v>533</v>
      </c>
      <c r="E34" s="414" t="s">
        <v>513</v>
      </c>
      <c r="F34" s="414" t="s">
        <v>534</v>
      </c>
      <c r="G34" s="415">
        <v>101.8</v>
      </c>
      <c r="H34" s="415" t="s">
        <v>515</v>
      </c>
      <c r="I34" s="415">
        <v>101.8</v>
      </c>
      <c r="J34" s="415" t="s">
        <v>515</v>
      </c>
      <c r="K34" s="416" t="s">
        <v>515</v>
      </c>
      <c r="L34" s="416" t="s">
        <v>515</v>
      </c>
      <c r="M34" s="417" t="s">
        <v>515</v>
      </c>
      <c r="N34" s="418">
        <v>101.8</v>
      </c>
      <c r="O34" s="419"/>
      <c r="P34" s="420"/>
      <c r="Q34" s="421"/>
    </row>
    <row r="35" spans="1:17" s="422" customFormat="1" ht="20.100000000000001" customHeight="1">
      <c r="A35" s="374"/>
      <c r="B35" s="423"/>
      <c r="C35" s="414" t="s">
        <v>532</v>
      </c>
      <c r="D35" s="414" t="s">
        <v>537</v>
      </c>
      <c r="E35" s="414" t="s">
        <v>513</v>
      </c>
      <c r="F35" s="414" t="s">
        <v>534</v>
      </c>
      <c r="G35" s="415">
        <v>112.79</v>
      </c>
      <c r="H35" s="415">
        <v>112.79</v>
      </c>
      <c r="I35" s="415">
        <v>112.79</v>
      </c>
      <c r="J35" s="415">
        <v>112.79</v>
      </c>
      <c r="K35" s="416">
        <v>112.79</v>
      </c>
      <c r="L35" s="416" t="s">
        <v>515</v>
      </c>
      <c r="M35" s="417" t="s">
        <v>515</v>
      </c>
      <c r="N35" s="418">
        <v>112.79</v>
      </c>
      <c r="O35" s="419"/>
      <c r="P35" s="420"/>
      <c r="Q35" s="421"/>
    </row>
    <row r="36" spans="1:17" s="422" customFormat="1" ht="20.100000000000001" customHeight="1">
      <c r="A36" s="374"/>
      <c r="B36" s="423"/>
      <c r="C36" s="414" t="s">
        <v>535</v>
      </c>
      <c r="D36" s="414" t="s">
        <v>537</v>
      </c>
      <c r="E36" s="414" t="s">
        <v>513</v>
      </c>
      <c r="F36" s="414" t="s">
        <v>534</v>
      </c>
      <c r="G36" s="415">
        <v>80.5</v>
      </c>
      <c r="H36" s="415">
        <v>79.8</v>
      </c>
      <c r="I36" s="415">
        <v>79.98</v>
      </c>
      <c r="J36" s="415">
        <v>76.5</v>
      </c>
      <c r="K36" s="416">
        <v>78.680000000000007</v>
      </c>
      <c r="L36" s="416" t="s">
        <v>515</v>
      </c>
      <c r="M36" s="417" t="s">
        <v>515</v>
      </c>
      <c r="N36" s="418">
        <v>79.510000000000005</v>
      </c>
      <c r="O36" s="419"/>
      <c r="P36" s="420"/>
      <c r="Q36" s="421"/>
    </row>
    <row r="37" spans="1:17" s="422" customFormat="1" ht="20.100000000000001" customHeight="1">
      <c r="A37" s="374"/>
      <c r="B37" s="423"/>
      <c r="C37" s="414" t="s">
        <v>536</v>
      </c>
      <c r="D37" s="414" t="s">
        <v>537</v>
      </c>
      <c r="E37" s="414" t="s">
        <v>513</v>
      </c>
      <c r="F37" s="414" t="s">
        <v>534</v>
      </c>
      <c r="G37" s="415">
        <v>102.06</v>
      </c>
      <c r="H37" s="415">
        <v>95.58</v>
      </c>
      <c r="I37" s="415">
        <v>98.84</v>
      </c>
      <c r="J37" s="415">
        <v>120.46</v>
      </c>
      <c r="K37" s="416" t="s">
        <v>515</v>
      </c>
      <c r="L37" s="416" t="s">
        <v>515</v>
      </c>
      <c r="M37" s="417" t="s">
        <v>515</v>
      </c>
      <c r="N37" s="418">
        <v>102.47</v>
      </c>
      <c r="O37" s="419"/>
      <c r="P37" s="420"/>
      <c r="Q37" s="421"/>
    </row>
    <row r="38" spans="1:17" s="422" customFormat="1" ht="20.100000000000001" customHeight="1">
      <c r="A38" s="374"/>
      <c r="B38" s="423"/>
      <c r="C38" s="414" t="s">
        <v>532</v>
      </c>
      <c r="D38" s="414" t="s">
        <v>538</v>
      </c>
      <c r="E38" s="414" t="s">
        <v>513</v>
      </c>
      <c r="F38" s="414" t="s">
        <v>534</v>
      </c>
      <c r="G38" s="415">
        <v>97.6</v>
      </c>
      <c r="H38" s="415">
        <v>97.6</v>
      </c>
      <c r="I38" s="415">
        <v>97.6</v>
      </c>
      <c r="J38" s="415">
        <v>97.6</v>
      </c>
      <c r="K38" s="416">
        <v>97.6</v>
      </c>
      <c r="L38" s="416" t="s">
        <v>515</v>
      </c>
      <c r="M38" s="417" t="s">
        <v>515</v>
      </c>
      <c r="N38" s="418">
        <v>97.61</v>
      </c>
      <c r="O38" s="419"/>
      <c r="P38" s="420"/>
      <c r="Q38" s="421"/>
    </row>
    <row r="39" spans="1:17" s="422" customFormat="1" ht="20.100000000000001" customHeight="1">
      <c r="A39" s="374"/>
      <c r="B39" s="423"/>
      <c r="C39" s="414" t="s">
        <v>535</v>
      </c>
      <c r="D39" s="414" t="s">
        <v>538</v>
      </c>
      <c r="E39" s="414" t="s">
        <v>513</v>
      </c>
      <c r="F39" s="414" t="s">
        <v>534</v>
      </c>
      <c r="G39" s="415">
        <v>64.5</v>
      </c>
      <c r="H39" s="415">
        <v>64.5</v>
      </c>
      <c r="I39" s="415">
        <v>64.5</v>
      </c>
      <c r="J39" s="415">
        <v>64.5</v>
      </c>
      <c r="K39" s="416">
        <v>64.5</v>
      </c>
      <c r="L39" s="416" t="s">
        <v>515</v>
      </c>
      <c r="M39" s="417" t="s">
        <v>515</v>
      </c>
      <c r="N39" s="418">
        <v>64.5</v>
      </c>
      <c r="O39" s="419"/>
      <c r="P39" s="420"/>
      <c r="Q39" s="421"/>
    </row>
    <row r="40" spans="1:17" s="422" customFormat="1" ht="19.5" customHeight="1">
      <c r="A40" s="374"/>
      <c r="B40" s="423"/>
      <c r="C40" s="414" t="s">
        <v>535</v>
      </c>
      <c r="D40" s="414" t="s">
        <v>539</v>
      </c>
      <c r="E40" s="414" t="s">
        <v>513</v>
      </c>
      <c r="F40" s="414" t="s">
        <v>534</v>
      </c>
      <c r="G40" s="415">
        <v>59.5</v>
      </c>
      <c r="H40" s="415">
        <v>59.5</v>
      </c>
      <c r="I40" s="415">
        <v>59.5</v>
      </c>
      <c r="J40" s="415">
        <v>59.5</v>
      </c>
      <c r="K40" s="416">
        <v>59.5</v>
      </c>
      <c r="L40" s="416" t="s">
        <v>515</v>
      </c>
      <c r="M40" s="417" t="s">
        <v>515</v>
      </c>
      <c r="N40" s="418">
        <v>59.5</v>
      </c>
      <c r="O40" s="419"/>
      <c r="P40" s="420"/>
      <c r="Q40" s="421"/>
    </row>
    <row r="41" spans="1:17" s="422" customFormat="1" ht="20.100000000000001" customHeight="1">
      <c r="A41" s="374"/>
      <c r="B41" s="424"/>
      <c r="C41" s="414" t="s">
        <v>532</v>
      </c>
      <c r="D41" s="414" t="s">
        <v>540</v>
      </c>
      <c r="E41" s="414" t="s">
        <v>513</v>
      </c>
      <c r="F41" s="414" t="s">
        <v>534</v>
      </c>
      <c r="G41" s="415">
        <v>106.47</v>
      </c>
      <c r="H41" s="415">
        <v>106.47</v>
      </c>
      <c r="I41" s="415">
        <v>106.47</v>
      </c>
      <c r="J41" s="415">
        <v>106.47</v>
      </c>
      <c r="K41" s="416">
        <v>106.47</v>
      </c>
      <c r="L41" s="416" t="s">
        <v>515</v>
      </c>
      <c r="M41" s="417" t="s">
        <v>515</v>
      </c>
      <c r="N41" s="418">
        <v>106.47</v>
      </c>
      <c r="O41" s="419"/>
      <c r="P41" s="420"/>
      <c r="Q41" s="421"/>
    </row>
    <row r="42" spans="1:17" s="422" customFormat="1" ht="20.100000000000001" customHeight="1">
      <c r="A42" s="374"/>
      <c r="B42" s="423" t="s">
        <v>541</v>
      </c>
      <c r="C42" s="414" t="s">
        <v>535</v>
      </c>
      <c r="D42" s="414" t="s">
        <v>542</v>
      </c>
      <c r="E42" s="414" t="s">
        <v>513</v>
      </c>
      <c r="F42" s="414" t="s">
        <v>543</v>
      </c>
      <c r="G42" s="415">
        <v>94</v>
      </c>
      <c r="H42" s="415">
        <v>94.64</v>
      </c>
      <c r="I42" s="415">
        <v>94.66</v>
      </c>
      <c r="J42" s="415">
        <v>94</v>
      </c>
      <c r="K42" s="416">
        <v>94.36</v>
      </c>
      <c r="L42" s="416" t="s">
        <v>515</v>
      </c>
      <c r="M42" s="417" t="s">
        <v>515</v>
      </c>
      <c r="N42" s="418">
        <v>94.33</v>
      </c>
      <c r="O42" s="419"/>
      <c r="P42" s="420"/>
      <c r="Q42" s="421"/>
    </row>
    <row r="43" spans="1:17" s="422" customFormat="1" ht="20.100000000000001" customHeight="1">
      <c r="A43" s="374"/>
      <c r="B43" s="423"/>
      <c r="C43" s="414" t="s">
        <v>536</v>
      </c>
      <c r="D43" s="414" t="s">
        <v>542</v>
      </c>
      <c r="E43" s="414" t="s">
        <v>513</v>
      </c>
      <c r="F43" s="414" t="s">
        <v>544</v>
      </c>
      <c r="G43" s="415">
        <v>95.7</v>
      </c>
      <c r="H43" s="415">
        <v>88.33</v>
      </c>
      <c r="I43" s="415">
        <v>95.25</v>
      </c>
      <c r="J43" s="415" t="s">
        <v>515</v>
      </c>
      <c r="K43" s="416" t="s">
        <v>515</v>
      </c>
      <c r="L43" s="416" t="s">
        <v>515</v>
      </c>
      <c r="M43" s="417" t="s">
        <v>515</v>
      </c>
      <c r="N43" s="418">
        <v>94</v>
      </c>
      <c r="O43" s="419"/>
      <c r="P43" s="420"/>
      <c r="Q43" s="421"/>
    </row>
    <row r="44" spans="1:17" s="422" customFormat="1" ht="20.100000000000001" customHeight="1" thickBot="1">
      <c r="A44" s="374"/>
      <c r="B44" s="426"/>
      <c r="C44" s="427" t="s">
        <v>536</v>
      </c>
      <c r="D44" s="427" t="s">
        <v>545</v>
      </c>
      <c r="E44" s="427" t="s">
        <v>513</v>
      </c>
      <c r="F44" s="427" t="s">
        <v>544</v>
      </c>
      <c r="G44" s="428" t="s">
        <v>515</v>
      </c>
      <c r="H44" s="428" t="s">
        <v>515</v>
      </c>
      <c r="I44" s="428" t="s">
        <v>515</v>
      </c>
      <c r="J44" s="428">
        <v>110</v>
      </c>
      <c r="K44" s="428" t="s">
        <v>515</v>
      </c>
      <c r="L44" s="428" t="s">
        <v>515</v>
      </c>
      <c r="M44" s="429" t="s">
        <v>515</v>
      </c>
      <c r="N44" s="430">
        <v>110</v>
      </c>
      <c r="O44" s="420"/>
      <c r="P44" s="420"/>
      <c r="Q44" s="421"/>
    </row>
    <row r="45" spans="1:17" ht="15.6" customHeight="1">
      <c r="B45" s="432"/>
      <c r="C45" s="433"/>
      <c r="D45" s="432"/>
      <c r="E45" s="433"/>
      <c r="F45" s="433"/>
      <c r="G45" s="433"/>
      <c r="H45" s="433"/>
      <c r="I45" s="433"/>
      <c r="J45" s="433"/>
      <c r="K45" s="433"/>
      <c r="L45" s="433"/>
      <c r="M45" s="444"/>
      <c r="N45" s="445"/>
      <c r="O45" s="446"/>
      <c r="Q45" s="434"/>
    </row>
    <row r="46" spans="1:17">
      <c r="M46" s="333"/>
    </row>
    <row r="47" spans="1:17" ht="15" customHeight="1">
      <c r="B47" s="395" t="s">
        <v>546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7"/>
      <c r="Q47" s="434"/>
    </row>
    <row r="48" spans="1:17" ht="4.5" customHeight="1" thickBot="1">
      <c r="B48" s="393"/>
      <c r="C48" s="437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8"/>
      <c r="Q48" s="434"/>
    </row>
    <row r="49" spans="1:17" ht="27" customHeight="1">
      <c r="B49" s="447" t="s">
        <v>305</v>
      </c>
      <c r="C49" s="448" t="s">
        <v>503</v>
      </c>
      <c r="D49" s="449" t="s">
        <v>504</v>
      </c>
      <c r="E49" s="448" t="s">
        <v>505</v>
      </c>
      <c r="F49" s="449" t="s">
        <v>506</v>
      </c>
      <c r="G49" s="439" t="s">
        <v>239</v>
      </c>
      <c r="H49" s="440"/>
      <c r="I49" s="441"/>
      <c r="J49" s="440" t="s">
        <v>507</v>
      </c>
      <c r="K49" s="440"/>
      <c r="L49" s="440"/>
      <c r="M49" s="440"/>
      <c r="N49" s="442"/>
      <c r="O49" s="406"/>
      <c r="Q49" s="434"/>
    </row>
    <row r="50" spans="1:17" ht="19.7" customHeight="1">
      <c r="B50" s="450"/>
      <c r="C50" s="451"/>
      <c r="D50" s="452" t="s">
        <v>508</v>
      </c>
      <c r="E50" s="451"/>
      <c r="F50" s="452"/>
      <c r="G50" s="453">
        <f t="shared" ref="G50:N50" si="2">G13</f>
        <v>44368</v>
      </c>
      <c r="H50" s="453">
        <f t="shared" si="2"/>
        <v>44369</v>
      </c>
      <c r="I50" s="453">
        <f t="shared" si="2"/>
        <v>44370</v>
      </c>
      <c r="J50" s="453">
        <f t="shared" si="2"/>
        <v>44371</v>
      </c>
      <c r="K50" s="453">
        <f t="shared" si="2"/>
        <v>44372</v>
      </c>
      <c r="L50" s="453">
        <f t="shared" si="2"/>
        <v>44373</v>
      </c>
      <c r="M50" s="454">
        <f t="shared" si="2"/>
        <v>44374</v>
      </c>
      <c r="N50" s="455" t="str">
        <f t="shared" si="2"/>
        <v>PMPS</v>
      </c>
      <c r="O50" s="412"/>
      <c r="Q50" s="434"/>
    </row>
    <row r="51" spans="1:17" s="422" customFormat="1" ht="20.100000000000001" customHeight="1">
      <c r="A51" s="374"/>
      <c r="B51" s="423" t="s">
        <v>547</v>
      </c>
      <c r="C51" s="414" t="s">
        <v>548</v>
      </c>
      <c r="D51" s="414" t="s">
        <v>549</v>
      </c>
      <c r="E51" s="414" t="s">
        <v>96</v>
      </c>
      <c r="F51" s="414" t="s">
        <v>550</v>
      </c>
      <c r="G51" s="415">
        <v>150</v>
      </c>
      <c r="H51" s="415">
        <v>150</v>
      </c>
      <c r="I51" s="415">
        <v>150</v>
      </c>
      <c r="J51" s="415">
        <v>150</v>
      </c>
      <c r="K51" s="416">
        <v>150</v>
      </c>
      <c r="L51" s="416" t="s">
        <v>515</v>
      </c>
      <c r="M51" s="417" t="s">
        <v>515</v>
      </c>
      <c r="N51" s="418">
        <v>150</v>
      </c>
      <c r="O51" s="419"/>
      <c r="P51" s="420"/>
      <c r="Q51" s="421"/>
    </row>
    <row r="52" spans="1:17" s="422" customFormat="1" ht="20.100000000000001" customHeight="1">
      <c r="A52" s="374"/>
      <c r="B52" s="423"/>
      <c r="C52" s="414" t="s">
        <v>551</v>
      </c>
      <c r="D52" s="414" t="s">
        <v>549</v>
      </c>
      <c r="E52" s="414" t="s">
        <v>96</v>
      </c>
      <c r="F52" s="414" t="s">
        <v>550</v>
      </c>
      <c r="G52" s="415">
        <v>130</v>
      </c>
      <c r="H52" s="415">
        <v>130</v>
      </c>
      <c r="I52" s="415">
        <v>130</v>
      </c>
      <c r="J52" s="415">
        <v>130</v>
      </c>
      <c r="K52" s="416">
        <v>130</v>
      </c>
      <c r="L52" s="416" t="s">
        <v>515</v>
      </c>
      <c r="M52" s="417" t="s">
        <v>515</v>
      </c>
      <c r="N52" s="418">
        <v>130</v>
      </c>
      <c r="O52" s="419"/>
      <c r="P52" s="420"/>
      <c r="Q52" s="421"/>
    </row>
    <row r="53" spans="1:17" s="422" customFormat="1" ht="20.100000000000001" customHeight="1">
      <c r="A53" s="374"/>
      <c r="B53" s="423"/>
      <c r="C53" s="414" t="s">
        <v>517</v>
      </c>
      <c r="D53" s="414" t="s">
        <v>549</v>
      </c>
      <c r="E53" s="414" t="s">
        <v>96</v>
      </c>
      <c r="F53" s="414" t="s">
        <v>550</v>
      </c>
      <c r="G53" s="415">
        <v>120</v>
      </c>
      <c r="H53" s="415">
        <v>135</v>
      </c>
      <c r="I53" s="415">
        <v>150</v>
      </c>
      <c r="J53" s="415">
        <v>135</v>
      </c>
      <c r="K53" s="416">
        <v>135</v>
      </c>
      <c r="L53" s="416" t="s">
        <v>515</v>
      </c>
      <c r="M53" s="417" t="s">
        <v>515</v>
      </c>
      <c r="N53" s="418">
        <v>134.71</v>
      </c>
      <c r="O53" s="419"/>
      <c r="P53" s="420"/>
      <c r="Q53" s="421"/>
    </row>
    <row r="54" spans="1:17" s="422" customFormat="1" ht="20.100000000000001" customHeight="1">
      <c r="A54" s="374"/>
      <c r="B54" s="423"/>
      <c r="C54" s="414" t="s">
        <v>552</v>
      </c>
      <c r="D54" s="414" t="s">
        <v>549</v>
      </c>
      <c r="E54" s="414" t="s">
        <v>96</v>
      </c>
      <c r="F54" s="414" t="s">
        <v>550</v>
      </c>
      <c r="G54" s="415">
        <v>193.67</v>
      </c>
      <c r="H54" s="415">
        <v>193.67</v>
      </c>
      <c r="I54" s="415">
        <v>193.67</v>
      </c>
      <c r="J54" s="415">
        <v>193.67</v>
      </c>
      <c r="K54" s="416">
        <v>193.67</v>
      </c>
      <c r="L54" s="416" t="s">
        <v>515</v>
      </c>
      <c r="M54" s="417" t="s">
        <v>515</v>
      </c>
      <c r="N54" s="418">
        <v>193.67</v>
      </c>
      <c r="O54" s="419"/>
      <c r="P54" s="420"/>
      <c r="Q54" s="421"/>
    </row>
    <row r="55" spans="1:17" s="422" customFormat="1" ht="20.100000000000001" customHeight="1">
      <c r="A55" s="374"/>
      <c r="B55" s="423"/>
      <c r="C55" s="414" t="s">
        <v>522</v>
      </c>
      <c r="D55" s="414" t="s">
        <v>549</v>
      </c>
      <c r="E55" s="414" t="s">
        <v>96</v>
      </c>
      <c r="F55" s="414" t="s">
        <v>550</v>
      </c>
      <c r="G55" s="415">
        <v>123.33</v>
      </c>
      <c r="H55" s="415">
        <v>123.33</v>
      </c>
      <c r="I55" s="415">
        <v>123.33</v>
      </c>
      <c r="J55" s="415">
        <v>123.33</v>
      </c>
      <c r="K55" s="416">
        <v>123.33</v>
      </c>
      <c r="L55" s="416" t="s">
        <v>515</v>
      </c>
      <c r="M55" s="417" t="s">
        <v>515</v>
      </c>
      <c r="N55" s="418">
        <v>123.33</v>
      </c>
      <c r="O55" s="419"/>
      <c r="P55" s="420"/>
      <c r="Q55" s="421"/>
    </row>
    <row r="56" spans="1:17" s="422" customFormat="1" ht="20.100000000000001" customHeight="1">
      <c r="A56" s="374"/>
      <c r="B56" s="424"/>
      <c r="C56" s="414" t="s">
        <v>536</v>
      </c>
      <c r="D56" s="414" t="s">
        <v>549</v>
      </c>
      <c r="E56" s="414" t="s">
        <v>96</v>
      </c>
      <c r="F56" s="414" t="s">
        <v>550</v>
      </c>
      <c r="G56" s="415">
        <v>158.69</v>
      </c>
      <c r="H56" s="415">
        <v>127.97</v>
      </c>
      <c r="I56" s="415">
        <v>171.9</v>
      </c>
      <c r="J56" s="415">
        <v>168.31</v>
      </c>
      <c r="K56" s="416" t="s">
        <v>515</v>
      </c>
      <c r="L56" s="416" t="s">
        <v>515</v>
      </c>
      <c r="M56" s="417" t="s">
        <v>515</v>
      </c>
      <c r="N56" s="418">
        <v>155.75</v>
      </c>
      <c r="O56" s="419"/>
      <c r="P56" s="420"/>
      <c r="Q56" s="421"/>
    </row>
    <row r="57" spans="1:17" s="422" customFormat="1" ht="20.100000000000001" customHeight="1">
      <c r="A57" s="374"/>
      <c r="B57" s="423" t="s">
        <v>553</v>
      </c>
      <c r="C57" s="414" t="s">
        <v>554</v>
      </c>
      <c r="D57" s="414" t="s">
        <v>555</v>
      </c>
      <c r="E57" s="414" t="s">
        <v>96</v>
      </c>
      <c r="F57" s="414" t="s">
        <v>556</v>
      </c>
      <c r="G57" s="415">
        <v>409.2</v>
      </c>
      <c r="H57" s="415">
        <v>409.2</v>
      </c>
      <c r="I57" s="415">
        <v>409.2</v>
      </c>
      <c r="J57" s="415">
        <v>409.2</v>
      </c>
      <c r="K57" s="416">
        <v>409.2</v>
      </c>
      <c r="L57" s="416" t="s">
        <v>515</v>
      </c>
      <c r="M57" s="417" t="s">
        <v>515</v>
      </c>
      <c r="N57" s="418">
        <v>409.2</v>
      </c>
      <c r="O57" s="419"/>
      <c r="P57" s="420"/>
      <c r="Q57" s="421"/>
    </row>
    <row r="58" spans="1:17" s="422" customFormat="1" ht="20.100000000000001" customHeight="1">
      <c r="A58" s="374"/>
      <c r="B58" s="423"/>
      <c r="C58" s="414" t="s">
        <v>557</v>
      </c>
      <c r="D58" s="414" t="s">
        <v>555</v>
      </c>
      <c r="E58" s="414" t="s">
        <v>96</v>
      </c>
      <c r="F58" s="414" t="s">
        <v>556</v>
      </c>
      <c r="G58" s="415">
        <v>290</v>
      </c>
      <c r="H58" s="415">
        <v>290</v>
      </c>
      <c r="I58" s="415">
        <v>290</v>
      </c>
      <c r="J58" s="415">
        <v>290</v>
      </c>
      <c r="K58" s="416" t="s">
        <v>515</v>
      </c>
      <c r="L58" s="416" t="s">
        <v>515</v>
      </c>
      <c r="M58" s="417" t="s">
        <v>515</v>
      </c>
      <c r="N58" s="418">
        <v>290</v>
      </c>
      <c r="O58" s="419"/>
      <c r="P58" s="420"/>
      <c r="Q58" s="421"/>
    </row>
    <row r="59" spans="1:17" s="422" customFormat="1" ht="20.100000000000001" customHeight="1">
      <c r="A59" s="374"/>
      <c r="B59" s="423"/>
      <c r="C59" s="414" t="s">
        <v>558</v>
      </c>
      <c r="D59" s="414" t="s">
        <v>555</v>
      </c>
      <c r="E59" s="414" t="s">
        <v>96</v>
      </c>
      <c r="F59" s="414" t="s">
        <v>556</v>
      </c>
      <c r="G59" s="415">
        <v>220</v>
      </c>
      <c r="H59" s="415">
        <v>220</v>
      </c>
      <c r="I59" s="415">
        <v>220</v>
      </c>
      <c r="J59" s="415">
        <v>220</v>
      </c>
      <c r="K59" s="416">
        <v>220</v>
      </c>
      <c r="L59" s="416" t="s">
        <v>515</v>
      </c>
      <c r="M59" s="417" t="s">
        <v>515</v>
      </c>
      <c r="N59" s="418">
        <v>220</v>
      </c>
      <c r="O59" s="419"/>
      <c r="P59" s="420"/>
      <c r="Q59" s="421"/>
    </row>
    <row r="60" spans="1:17" s="422" customFormat="1" ht="20.100000000000001" customHeight="1">
      <c r="A60" s="374"/>
      <c r="B60" s="423"/>
      <c r="C60" s="414" t="s">
        <v>559</v>
      </c>
      <c r="D60" s="414" t="s">
        <v>555</v>
      </c>
      <c r="E60" s="414" t="s">
        <v>96</v>
      </c>
      <c r="F60" s="414" t="s">
        <v>556</v>
      </c>
      <c r="G60" s="415">
        <v>200</v>
      </c>
      <c r="H60" s="415">
        <v>200</v>
      </c>
      <c r="I60" s="415">
        <v>200</v>
      </c>
      <c r="J60" s="415">
        <v>200</v>
      </c>
      <c r="K60" s="416">
        <v>200</v>
      </c>
      <c r="L60" s="416" t="s">
        <v>515</v>
      </c>
      <c r="M60" s="417" t="s">
        <v>515</v>
      </c>
      <c r="N60" s="418">
        <v>200</v>
      </c>
      <c r="O60" s="419"/>
      <c r="P60" s="420"/>
      <c r="Q60" s="421"/>
    </row>
    <row r="61" spans="1:17" s="422" customFormat="1" ht="20.100000000000001" customHeight="1">
      <c r="A61" s="374"/>
      <c r="B61" s="423"/>
      <c r="C61" s="414" t="s">
        <v>517</v>
      </c>
      <c r="D61" s="414" t="s">
        <v>555</v>
      </c>
      <c r="E61" s="414" t="s">
        <v>96</v>
      </c>
      <c r="F61" s="414" t="s">
        <v>556</v>
      </c>
      <c r="G61" s="415">
        <v>190</v>
      </c>
      <c r="H61" s="415">
        <v>240</v>
      </c>
      <c r="I61" s="415">
        <v>300</v>
      </c>
      <c r="J61" s="415">
        <v>260</v>
      </c>
      <c r="K61" s="416">
        <v>235</v>
      </c>
      <c r="L61" s="416" t="s">
        <v>515</v>
      </c>
      <c r="M61" s="417" t="s">
        <v>515</v>
      </c>
      <c r="N61" s="418">
        <v>244.82</v>
      </c>
      <c r="O61" s="419"/>
      <c r="P61" s="420"/>
      <c r="Q61" s="421"/>
    </row>
    <row r="62" spans="1:17" s="422" customFormat="1" ht="19.5" customHeight="1">
      <c r="A62" s="374"/>
      <c r="B62" s="423"/>
      <c r="C62" s="414" t="s">
        <v>560</v>
      </c>
      <c r="D62" s="414" t="s">
        <v>555</v>
      </c>
      <c r="E62" s="414" t="s">
        <v>96</v>
      </c>
      <c r="F62" s="414" t="s">
        <v>556</v>
      </c>
      <c r="G62" s="415">
        <v>240</v>
      </c>
      <c r="H62" s="415">
        <v>240</v>
      </c>
      <c r="I62" s="415">
        <v>240</v>
      </c>
      <c r="J62" s="415">
        <v>240</v>
      </c>
      <c r="K62" s="416">
        <v>240</v>
      </c>
      <c r="L62" s="416" t="s">
        <v>515</v>
      </c>
      <c r="M62" s="417" t="s">
        <v>515</v>
      </c>
      <c r="N62" s="418">
        <v>240</v>
      </c>
      <c r="O62" s="419"/>
      <c r="P62" s="420"/>
      <c r="Q62" s="421"/>
    </row>
    <row r="63" spans="1:17" s="422" customFormat="1" ht="19.5" customHeight="1">
      <c r="A63" s="374"/>
      <c r="B63" s="423"/>
      <c r="C63" s="414" t="s">
        <v>561</v>
      </c>
      <c r="D63" s="414" t="s">
        <v>555</v>
      </c>
      <c r="E63" s="414" t="s">
        <v>96</v>
      </c>
      <c r="F63" s="414" t="s">
        <v>556</v>
      </c>
      <c r="G63" s="415">
        <v>225</v>
      </c>
      <c r="H63" s="415">
        <v>225</v>
      </c>
      <c r="I63" s="415">
        <v>225</v>
      </c>
      <c r="J63" s="415">
        <v>225</v>
      </c>
      <c r="K63" s="416">
        <v>225</v>
      </c>
      <c r="L63" s="416" t="s">
        <v>515</v>
      </c>
      <c r="M63" s="417" t="s">
        <v>515</v>
      </c>
      <c r="N63" s="418">
        <v>225</v>
      </c>
      <c r="O63" s="419"/>
      <c r="P63" s="420"/>
      <c r="Q63" s="421"/>
    </row>
    <row r="64" spans="1:17" s="422" customFormat="1" ht="20.100000000000001" customHeight="1">
      <c r="A64" s="374"/>
      <c r="B64" s="424"/>
      <c r="C64" s="414" t="s">
        <v>536</v>
      </c>
      <c r="D64" s="414" t="s">
        <v>555</v>
      </c>
      <c r="E64" s="414" t="s">
        <v>96</v>
      </c>
      <c r="F64" s="414" t="s">
        <v>556</v>
      </c>
      <c r="G64" s="415">
        <v>193.68</v>
      </c>
      <c r="H64" s="415">
        <v>209.47</v>
      </c>
      <c r="I64" s="415">
        <v>196.21</v>
      </c>
      <c r="J64" s="415">
        <v>226.85</v>
      </c>
      <c r="K64" s="416" t="s">
        <v>515</v>
      </c>
      <c r="L64" s="416" t="s">
        <v>515</v>
      </c>
      <c r="M64" s="417" t="s">
        <v>515</v>
      </c>
      <c r="N64" s="418">
        <v>201.42</v>
      </c>
      <c r="O64" s="419"/>
      <c r="P64" s="420"/>
      <c r="Q64" s="421"/>
    </row>
    <row r="65" spans="1:17" s="422" customFormat="1" ht="20.100000000000001" customHeight="1">
      <c r="A65" s="374"/>
      <c r="B65" s="423" t="s">
        <v>562</v>
      </c>
      <c r="C65" s="414" t="s">
        <v>551</v>
      </c>
      <c r="D65" s="414" t="s">
        <v>549</v>
      </c>
      <c r="E65" s="414" t="s">
        <v>96</v>
      </c>
      <c r="F65" s="414" t="s">
        <v>563</v>
      </c>
      <c r="G65" s="415">
        <v>80</v>
      </c>
      <c r="H65" s="415">
        <v>80</v>
      </c>
      <c r="I65" s="415">
        <v>80</v>
      </c>
      <c r="J65" s="415">
        <v>80</v>
      </c>
      <c r="K65" s="416">
        <v>80</v>
      </c>
      <c r="L65" s="416" t="s">
        <v>515</v>
      </c>
      <c r="M65" s="417" t="s">
        <v>515</v>
      </c>
      <c r="N65" s="418">
        <v>80</v>
      </c>
      <c r="O65" s="419"/>
      <c r="P65" s="420"/>
      <c r="Q65" s="421"/>
    </row>
    <row r="66" spans="1:17" s="422" customFormat="1" ht="20.100000000000001" customHeight="1">
      <c r="A66" s="374"/>
      <c r="B66" s="424"/>
      <c r="C66" s="414" t="s">
        <v>558</v>
      </c>
      <c r="D66" s="414" t="s">
        <v>549</v>
      </c>
      <c r="E66" s="414" t="s">
        <v>96</v>
      </c>
      <c r="F66" s="414" t="s">
        <v>563</v>
      </c>
      <c r="G66" s="415">
        <v>80</v>
      </c>
      <c r="H66" s="415">
        <v>80</v>
      </c>
      <c r="I66" s="415">
        <v>80</v>
      </c>
      <c r="J66" s="415">
        <v>80</v>
      </c>
      <c r="K66" s="416">
        <v>80</v>
      </c>
      <c r="L66" s="416" t="s">
        <v>515</v>
      </c>
      <c r="M66" s="417" t="s">
        <v>515</v>
      </c>
      <c r="N66" s="418">
        <v>80</v>
      </c>
      <c r="O66" s="419"/>
      <c r="P66" s="420"/>
      <c r="Q66" s="421"/>
    </row>
    <row r="67" spans="1:17" s="422" customFormat="1" ht="20.100000000000001" customHeight="1">
      <c r="A67" s="374"/>
      <c r="B67" s="423" t="s">
        <v>564</v>
      </c>
      <c r="C67" s="414" t="s">
        <v>551</v>
      </c>
      <c r="D67" s="414" t="s">
        <v>565</v>
      </c>
      <c r="E67" s="414" t="s">
        <v>513</v>
      </c>
      <c r="F67" s="414" t="s">
        <v>566</v>
      </c>
      <c r="G67" s="415">
        <v>110</v>
      </c>
      <c r="H67" s="415">
        <v>110</v>
      </c>
      <c r="I67" s="415">
        <v>110</v>
      </c>
      <c r="J67" s="415">
        <v>110</v>
      </c>
      <c r="K67" s="416">
        <v>110</v>
      </c>
      <c r="L67" s="416" t="s">
        <v>515</v>
      </c>
      <c r="M67" s="417" t="s">
        <v>515</v>
      </c>
      <c r="N67" s="418">
        <v>110</v>
      </c>
      <c r="O67" s="419"/>
      <c r="P67" s="420"/>
      <c r="Q67" s="421"/>
    </row>
    <row r="68" spans="1:17" s="422" customFormat="1" ht="20.100000000000001" customHeight="1">
      <c r="A68" s="374"/>
      <c r="B68" s="423"/>
      <c r="C68" s="414" t="s">
        <v>554</v>
      </c>
      <c r="D68" s="414" t="s">
        <v>565</v>
      </c>
      <c r="E68" s="414" t="s">
        <v>513</v>
      </c>
      <c r="F68" s="414" t="s">
        <v>566</v>
      </c>
      <c r="G68" s="415">
        <v>190</v>
      </c>
      <c r="H68" s="415">
        <v>190</v>
      </c>
      <c r="I68" s="415">
        <v>190</v>
      </c>
      <c r="J68" s="415">
        <v>190</v>
      </c>
      <c r="K68" s="416">
        <v>190</v>
      </c>
      <c r="L68" s="416" t="s">
        <v>515</v>
      </c>
      <c r="M68" s="417" t="s">
        <v>515</v>
      </c>
      <c r="N68" s="418">
        <v>190</v>
      </c>
      <c r="O68" s="419"/>
      <c r="P68" s="420"/>
      <c r="Q68" s="421"/>
    </row>
    <row r="69" spans="1:17" s="422" customFormat="1" ht="20.100000000000001" customHeight="1">
      <c r="A69" s="374"/>
      <c r="B69" s="423"/>
      <c r="C69" s="414" t="s">
        <v>558</v>
      </c>
      <c r="D69" s="414" t="s">
        <v>565</v>
      </c>
      <c r="E69" s="414" t="s">
        <v>513</v>
      </c>
      <c r="F69" s="414" t="s">
        <v>566</v>
      </c>
      <c r="G69" s="415">
        <v>115</v>
      </c>
      <c r="H69" s="415">
        <v>115</v>
      </c>
      <c r="I69" s="415">
        <v>115</v>
      </c>
      <c r="J69" s="415">
        <v>115</v>
      </c>
      <c r="K69" s="416">
        <v>115</v>
      </c>
      <c r="L69" s="416" t="s">
        <v>515</v>
      </c>
      <c r="M69" s="417" t="s">
        <v>515</v>
      </c>
      <c r="N69" s="418">
        <v>115</v>
      </c>
      <c r="O69" s="419"/>
      <c r="P69" s="420"/>
      <c r="Q69" s="421"/>
    </row>
    <row r="70" spans="1:17" s="422" customFormat="1" ht="20.100000000000001" customHeight="1">
      <c r="A70" s="374"/>
      <c r="B70" s="423"/>
      <c r="C70" s="414" t="s">
        <v>567</v>
      </c>
      <c r="D70" s="414" t="s">
        <v>565</v>
      </c>
      <c r="E70" s="414" t="s">
        <v>513</v>
      </c>
      <c r="F70" s="414" t="s">
        <v>566</v>
      </c>
      <c r="G70" s="415">
        <v>80.61</v>
      </c>
      <c r="H70" s="415">
        <v>80.61</v>
      </c>
      <c r="I70" s="415">
        <v>80.61</v>
      </c>
      <c r="J70" s="415">
        <v>80.61</v>
      </c>
      <c r="K70" s="416">
        <v>80.61</v>
      </c>
      <c r="L70" s="416" t="s">
        <v>515</v>
      </c>
      <c r="M70" s="417" t="s">
        <v>515</v>
      </c>
      <c r="N70" s="418">
        <v>80.61</v>
      </c>
      <c r="O70" s="419"/>
      <c r="P70" s="420"/>
      <c r="Q70" s="421"/>
    </row>
    <row r="71" spans="1:17" s="422" customFormat="1" ht="20.100000000000001" customHeight="1">
      <c r="A71" s="374"/>
      <c r="B71" s="423"/>
      <c r="C71" s="414" t="s">
        <v>535</v>
      </c>
      <c r="D71" s="414" t="s">
        <v>565</v>
      </c>
      <c r="E71" s="414" t="s">
        <v>513</v>
      </c>
      <c r="F71" s="414" t="s">
        <v>566</v>
      </c>
      <c r="G71" s="415">
        <v>93.04</v>
      </c>
      <c r="H71" s="415">
        <v>97.02</v>
      </c>
      <c r="I71" s="415">
        <v>99.74</v>
      </c>
      <c r="J71" s="415">
        <v>115.41</v>
      </c>
      <c r="K71" s="416">
        <v>87.15</v>
      </c>
      <c r="L71" s="416" t="s">
        <v>515</v>
      </c>
      <c r="M71" s="417" t="s">
        <v>515</v>
      </c>
      <c r="N71" s="418">
        <v>95.68</v>
      </c>
      <c r="O71" s="419"/>
      <c r="P71" s="420"/>
      <c r="Q71" s="421"/>
    </row>
    <row r="72" spans="1:17" s="422" customFormat="1" ht="20.100000000000001" customHeight="1">
      <c r="A72" s="374"/>
      <c r="B72" s="423"/>
      <c r="C72" s="414" t="s">
        <v>517</v>
      </c>
      <c r="D72" s="414" t="s">
        <v>565</v>
      </c>
      <c r="E72" s="414" t="s">
        <v>513</v>
      </c>
      <c r="F72" s="414" t="s">
        <v>566</v>
      </c>
      <c r="G72" s="415">
        <v>110</v>
      </c>
      <c r="H72" s="415">
        <v>115</v>
      </c>
      <c r="I72" s="415">
        <v>130</v>
      </c>
      <c r="J72" s="415">
        <v>114.71</v>
      </c>
      <c r="K72" s="416">
        <v>100</v>
      </c>
      <c r="L72" s="416" t="s">
        <v>515</v>
      </c>
      <c r="M72" s="417" t="s">
        <v>515</v>
      </c>
      <c r="N72" s="418">
        <v>111.12</v>
      </c>
      <c r="O72" s="419"/>
      <c r="P72" s="420"/>
      <c r="Q72" s="421"/>
    </row>
    <row r="73" spans="1:17" s="422" customFormat="1" ht="19.5" customHeight="1">
      <c r="A73" s="374"/>
      <c r="B73" s="423"/>
      <c r="C73" s="414" t="s">
        <v>561</v>
      </c>
      <c r="D73" s="414" t="s">
        <v>565</v>
      </c>
      <c r="E73" s="414" t="s">
        <v>513</v>
      </c>
      <c r="F73" s="414" t="s">
        <v>566</v>
      </c>
      <c r="G73" s="415">
        <v>73.88</v>
      </c>
      <c r="H73" s="415">
        <v>73.88</v>
      </c>
      <c r="I73" s="415">
        <v>73.88</v>
      </c>
      <c r="J73" s="415">
        <v>73.88</v>
      </c>
      <c r="K73" s="416">
        <v>73.88</v>
      </c>
      <c r="L73" s="416" t="s">
        <v>515</v>
      </c>
      <c r="M73" s="417" t="s">
        <v>515</v>
      </c>
      <c r="N73" s="418">
        <v>73.88</v>
      </c>
      <c r="O73" s="419"/>
      <c r="P73" s="420"/>
      <c r="Q73" s="421"/>
    </row>
    <row r="74" spans="1:17" s="422" customFormat="1" ht="19.5" customHeight="1">
      <c r="A74" s="374"/>
      <c r="B74" s="423"/>
      <c r="C74" s="414" t="s">
        <v>522</v>
      </c>
      <c r="D74" s="414" t="s">
        <v>565</v>
      </c>
      <c r="E74" s="414" t="s">
        <v>513</v>
      </c>
      <c r="F74" s="414" t="s">
        <v>566</v>
      </c>
      <c r="G74" s="415">
        <v>95.64</v>
      </c>
      <c r="H74" s="415">
        <v>95.64</v>
      </c>
      <c r="I74" s="415">
        <v>95.64</v>
      </c>
      <c r="J74" s="415">
        <v>95.64</v>
      </c>
      <c r="K74" s="416">
        <v>95.64</v>
      </c>
      <c r="L74" s="416" t="s">
        <v>515</v>
      </c>
      <c r="M74" s="417" t="s">
        <v>515</v>
      </c>
      <c r="N74" s="418">
        <v>95.64</v>
      </c>
      <c r="O74" s="419"/>
      <c r="P74" s="420"/>
      <c r="Q74" s="421"/>
    </row>
    <row r="75" spans="1:17" s="422" customFormat="1" ht="20.100000000000001" customHeight="1">
      <c r="A75" s="374"/>
      <c r="B75" s="424"/>
      <c r="C75" s="414" t="s">
        <v>535</v>
      </c>
      <c r="D75" s="414" t="s">
        <v>568</v>
      </c>
      <c r="E75" s="414" t="s">
        <v>513</v>
      </c>
      <c r="F75" s="414" t="s">
        <v>566</v>
      </c>
      <c r="G75" s="415">
        <v>111.49</v>
      </c>
      <c r="H75" s="415">
        <v>110.7</v>
      </c>
      <c r="I75" s="415">
        <v>128.76</v>
      </c>
      <c r="J75" s="415">
        <v>185.96</v>
      </c>
      <c r="K75" s="416">
        <v>97.12</v>
      </c>
      <c r="L75" s="416" t="s">
        <v>515</v>
      </c>
      <c r="M75" s="417" t="s">
        <v>515</v>
      </c>
      <c r="N75" s="418">
        <v>112.21</v>
      </c>
      <c r="O75" s="419"/>
      <c r="P75" s="420"/>
      <c r="Q75" s="421"/>
    </row>
    <row r="76" spans="1:17" s="422" customFormat="1" ht="20.100000000000001" customHeight="1">
      <c r="A76" s="374"/>
      <c r="B76" s="423" t="s">
        <v>569</v>
      </c>
      <c r="C76" s="414" t="s">
        <v>551</v>
      </c>
      <c r="D76" s="414" t="s">
        <v>565</v>
      </c>
      <c r="E76" s="414" t="s">
        <v>513</v>
      </c>
      <c r="F76" s="414" t="s">
        <v>566</v>
      </c>
      <c r="G76" s="415">
        <v>125</v>
      </c>
      <c r="H76" s="415">
        <v>125</v>
      </c>
      <c r="I76" s="415">
        <v>125</v>
      </c>
      <c r="J76" s="415">
        <v>125</v>
      </c>
      <c r="K76" s="416">
        <v>125</v>
      </c>
      <c r="L76" s="416" t="s">
        <v>515</v>
      </c>
      <c r="M76" s="417" t="s">
        <v>515</v>
      </c>
      <c r="N76" s="418">
        <v>125</v>
      </c>
      <c r="O76" s="419"/>
      <c r="P76" s="420"/>
      <c r="Q76" s="421"/>
    </row>
    <row r="77" spans="1:17" s="422" customFormat="1" ht="20.100000000000001" customHeight="1">
      <c r="A77" s="374"/>
      <c r="B77" s="423"/>
      <c r="C77" s="414" t="s">
        <v>558</v>
      </c>
      <c r="D77" s="414" t="s">
        <v>565</v>
      </c>
      <c r="E77" s="414" t="s">
        <v>513</v>
      </c>
      <c r="F77" s="414" t="s">
        <v>566</v>
      </c>
      <c r="G77" s="415">
        <v>125</v>
      </c>
      <c r="H77" s="415">
        <v>125</v>
      </c>
      <c r="I77" s="415">
        <v>125</v>
      </c>
      <c r="J77" s="415">
        <v>125</v>
      </c>
      <c r="K77" s="416">
        <v>125</v>
      </c>
      <c r="L77" s="416" t="s">
        <v>515</v>
      </c>
      <c r="M77" s="417" t="s">
        <v>515</v>
      </c>
      <c r="N77" s="418">
        <v>125</v>
      </c>
      <c r="O77" s="419"/>
      <c r="P77" s="420"/>
      <c r="Q77" s="421"/>
    </row>
    <row r="78" spans="1:17" s="422" customFormat="1" ht="20.100000000000001" customHeight="1">
      <c r="A78" s="374"/>
      <c r="B78" s="423"/>
      <c r="C78" s="414" t="s">
        <v>527</v>
      </c>
      <c r="D78" s="414" t="s">
        <v>565</v>
      </c>
      <c r="E78" s="414" t="s">
        <v>513</v>
      </c>
      <c r="F78" s="414" t="s">
        <v>566</v>
      </c>
      <c r="G78" s="415">
        <v>122</v>
      </c>
      <c r="H78" s="415">
        <v>122</v>
      </c>
      <c r="I78" s="415">
        <v>122</v>
      </c>
      <c r="J78" s="415">
        <v>122</v>
      </c>
      <c r="K78" s="416">
        <v>122</v>
      </c>
      <c r="L78" s="416" t="s">
        <v>515</v>
      </c>
      <c r="M78" s="417" t="s">
        <v>515</v>
      </c>
      <c r="N78" s="418">
        <v>122</v>
      </c>
      <c r="O78" s="419"/>
      <c r="P78" s="420"/>
      <c r="Q78" s="421"/>
    </row>
    <row r="79" spans="1:17" s="422" customFormat="1" ht="19.5" customHeight="1">
      <c r="A79" s="374"/>
      <c r="B79" s="423"/>
      <c r="C79" s="414" t="s">
        <v>535</v>
      </c>
      <c r="D79" s="414" t="s">
        <v>565</v>
      </c>
      <c r="E79" s="414" t="s">
        <v>513</v>
      </c>
      <c r="F79" s="414" t="s">
        <v>566</v>
      </c>
      <c r="G79" s="415">
        <v>112.98</v>
      </c>
      <c r="H79" s="415">
        <v>118.41</v>
      </c>
      <c r="I79" s="415">
        <v>110.31</v>
      </c>
      <c r="J79" s="415">
        <v>106.36</v>
      </c>
      <c r="K79" s="416">
        <v>99.77</v>
      </c>
      <c r="L79" s="416" t="s">
        <v>515</v>
      </c>
      <c r="M79" s="417" t="s">
        <v>515</v>
      </c>
      <c r="N79" s="418">
        <v>108.91</v>
      </c>
      <c r="O79" s="419"/>
      <c r="P79" s="420"/>
      <c r="Q79" s="421"/>
    </row>
    <row r="80" spans="1:17" s="422" customFormat="1" ht="19.5" customHeight="1">
      <c r="A80" s="374"/>
      <c r="B80" s="423"/>
      <c r="C80" s="414" t="s">
        <v>517</v>
      </c>
      <c r="D80" s="414" t="s">
        <v>565</v>
      </c>
      <c r="E80" s="414" t="s">
        <v>513</v>
      </c>
      <c r="F80" s="414" t="s">
        <v>566</v>
      </c>
      <c r="G80" s="415">
        <v>120</v>
      </c>
      <c r="H80" s="415">
        <v>120</v>
      </c>
      <c r="I80" s="415">
        <v>140</v>
      </c>
      <c r="J80" s="415">
        <v>120</v>
      </c>
      <c r="K80" s="416">
        <v>120</v>
      </c>
      <c r="L80" s="416" t="s">
        <v>515</v>
      </c>
      <c r="M80" s="417" t="s">
        <v>515</v>
      </c>
      <c r="N80" s="418">
        <v>123.56</v>
      </c>
      <c r="O80" s="419"/>
      <c r="P80" s="420"/>
      <c r="Q80" s="421"/>
    </row>
    <row r="81" spans="1:17" s="422" customFormat="1" ht="20.100000000000001" customHeight="1">
      <c r="A81" s="374"/>
      <c r="B81" s="423"/>
      <c r="C81" s="414" t="s">
        <v>536</v>
      </c>
      <c r="D81" s="414" t="s">
        <v>565</v>
      </c>
      <c r="E81" s="414" t="s">
        <v>513</v>
      </c>
      <c r="F81" s="414" t="s">
        <v>566</v>
      </c>
      <c r="G81" s="415">
        <v>118.75</v>
      </c>
      <c r="H81" s="415">
        <v>118.75</v>
      </c>
      <c r="I81" s="415">
        <v>118.75</v>
      </c>
      <c r="J81" s="415">
        <v>118.75</v>
      </c>
      <c r="K81" s="416">
        <v>118.75</v>
      </c>
      <c r="L81" s="416" t="s">
        <v>515</v>
      </c>
      <c r="M81" s="417" t="s">
        <v>515</v>
      </c>
      <c r="N81" s="418">
        <v>118.75</v>
      </c>
      <c r="O81" s="419"/>
      <c r="P81" s="420"/>
      <c r="Q81" s="421"/>
    </row>
    <row r="82" spans="1:17" s="422" customFormat="1" ht="20.100000000000001" customHeight="1">
      <c r="A82" s="374"/>
      <c r="B82" s="423"/>
      <c r="C82" s="414" t="s">
        <v>522</v>
      </c>
      <c r="D82" s="414" t="s">
        <v>565</v>
      </c>
      <c r="E82" s="414" t="s">
        <v>513</v>
      </c>
      <c r="F82" s="414" t="s">
        <v>566</v>
      </c>
      <c r="G82" s="415" t="s">
        <v>515</v>
      </c>
      <c r="H82" s="415" t="s">
        <v>515</v>
      </c>
      <c r="I82" s="415">
        <v>110</v>
      </c>
      <c r="J82" s="415" t="s">
        <v>515</v>
      </c>
      <c r="K82" s="416" t="s">
        <v>515</v>
      </c>
      <c r="L82" s="416" t="s">
        <v>515</v>
      </c>
      <c r="M82" s="417" t="s">
        <v>515</v>
      </c>
      <c r="N82" s="418">
        <v>110</v>
      </c>
      <c r="O82" s="419"/>
      <c r="P82" s="420"/>
      <c r="Q82" s="421"/>
    </row>
    <row r="83" spans="1:17" s="422" customFormat="1" ht="20.100000000000001" customHeight="1">
      <c r="A83" s="374"/>
      <c r="B83" s="424"/>
      <c r="C83" s="414" t="s">
        <v>522</v>
      </c>
      <c r="D83" s="414" t="s">
        <v>568</v>
      </c>
      <c r="E83" s="414" t="s">
        <v>513</v>
      </c>
      <c r="F83" s="414" t="s">
        <v>566</v>
      </c>
      <c r="G83" s="415">
        <v>120</v>
      </c>
      <c r="H83" s="415">
        <v>120</v>
      </c>
      <c r="I83" s="415">
        <v>120</v>
      </c>
      <c r="J83" s="415">
        <v>120</v>
      </c>
      <c r="K83" s="416">
        <v>120</v>
      </c>
      <c r="L83" s="416" t="s">
        <v>515</v>
      </c>
      <c r="M83" s="417" t="s">
        <v>515</v>
      </c>
      <c r="N83" s="418">
        <v>120</v>
      </c>
      <c r="O83" s="419"/>
      <c r="P83" s="420"/>
      <c r="Q83" s="421"/>
    </row>
    <row r="84" spans="1:17" s="422" customFormat="1" ht="20.100000000000001" customHeight="1">
      <c r="A84" s="374"/>
      <c r="B84" s="423" t="s">
        <v>570</v>
      </c>
      <c r="C84" s="414" t="s">
        <v>535</v>
      </c>
      <c r="D84" s="414" t="s">
        <v>515</v>
      </c>
      <c r="E84" s="414" t="s">
        <v>96</v>
      </c>
      <c r="F84" s="414" t="s">
        <v>566</v>
      </c>
      <c r="G84" s="415">
        <v>97.48</v>
      </c>
      <c r="H84" s="415">
        <v>101.24</v>
      </c>
      <c r="I84" s="415">
        <v>113.33</v>
      </c>
      <c r="J84" s="415">
        <v>110.22</v>
      </c>
      <c r="K84" s="416">
        <v>98.42</v>
      </c>
      <c r="L84" s="416" t="s">
        <v>515</v>
      </c>
      <c r="M84" s="417" t="s">
        <v>515</v>
      </c>
      <c r="N84" s="418">
        <v>103.39</v>
      </c>
      <c r="O84" s="419"/>
      <c r="P84" s="420"/>
      <c r="Q84" s="421"/>
    </row>
    <row r="85" spans="1:17" s="457" customFormat="1" ht="20.100000000000001" customHeight="1">
      <c r="A85" s="456"/>
      <c r="B85" s="423"/>
      <c r="C85" s="414" t="s">
        <v>517</v>
      </c>
      <c r="D85" s="414" t="s">
        <v>515</v>
      </c>
      <c r="E85" s="414" t="s">
        <v>96</v>
      </c>
      <c r="F85" s="414" t="s">
        <v>566</v>
      </c>
      <c r="G85" s="415">
        <v>120</v>
      </c>
      <c r="H85" s="415">
        <v>120</v>
      </c>
      <c r="I85" s="415">
        <v>130</v>
      </c>
      <c r="J85" s="415">
        <v>120</v>
      </c>
      <c r="K85" s="416">
        <v>110</v>
      </c>
      <c r="L85" s="416" t="s">
        <v>515</v>
      </c>
      <c r="M85" s="417" t="s">
        <v>515</v>
      </c>
      <c r="N85" s="418">
        <v>119.04</v>
      </c>
      <c r="O85" s="456"/>
      <c r="P85" s="420"/>
      <c r="Q85" s="421"/>
    </row>
    <row r="86" spans="1:17" s="457" customFormat="1" ht="20.100000000000001" customHeight="1">
      <c r="A86" s="456"/>
      <c r="B86" s="423"/>
      <c r="C86" s="414" t="s">
        <v>522</v>
      </c>
      <c r="D86" s="414" t="s">
        <v>515</v>
      </c>
      <c r="E86" s="414" t="s">
        <v>96</v>
      </c>
      <c r="F86" s="414" t="s">
        <v>566</v>
      </c>
      <c r="G86" s="415">
        <v>113.59</v>
      </c>
      <c r="H86" s="415">
        <v>113.59</v>
      </c>
      <c r="I86" s="415">
        <v>113.59</v>
      </c>
      <c r="J86" s="415">
        <v>113.59</v>
      </c>
      <c r="K86" s="416">
        <v>113.59</v>
      </c>
      <c r="L86" s="416" t="s">
        <v>515</v>
      </c>
      <c r="M86" s="417" t="s">
        <v>515</v>
      </c>
      <c r="N86" s="418">
        <v>113.59</v>
      </c>
      <c r="O86" s="456"/>
      <c r="P86" s="420"/>
      <c r="Q86" s="421"/>
    </row>
    <row r="87" spans="1:17" s="457" customFormat="1" ht="20.100000000000001" customHeight="1" thickBot="1">
      <c r="A87" s="456"/>
      <c r="B87" s="426"/>
      <c r="C87" s="427" t="s">
        <v>536</v>
      </c>
      <c r="D87" s="427" t="s">
        <v>515</v>
      </c>
      <c r="E87" s="427" t="s">
        <v>96</v>
      </c>
      <c r="F87" s="427" t="s">
        <v>566</v>
      </c>
      <c r="G87" s="428" t="s">
        <v>515</v>
      </c>
      <c r="H87" s="428" t="s">
        <v>515</v>
      </c>
      <c r="I87" s="428">
        <v>110</v>
      </c>
      <c r="J87" s="428">
        <v>120</v>
      </c>
      <c r="K87" s="428" t="s">
        <v>515</v>
      </c>
      <c r="L87" s="428" t="s">
        <v>515</v>
      </c>
      <c r="M87" s="429" t="s">
        <v>515</v>
      </c>
      <c r="N87" s="430">
        <v>116.67</v>
      </c>
      <c r="O87" s="456"/>
      <c r="P87" s="420"/>
      <c r="Q87" s="421"/>
    </row>
    <row r="88" spans="1:17">
      <c r="N88" s="458" t="s">
        <v>134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1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opLeftCell="A27" zoomScale="70" zoomScaleNormal="70" zoomScaleSheetLayoutView="100" workbookViewId="0">
      <selection activeCell="G38" sqref="G38"/>
    </sheetView>
  </sheetViews>
  <sheetFormatPr baseColWidth="10" defaultColWidth="12.5703125" defaultRowHeight="15.75"/>
  <cols>
    <col min="1" max="1" width="2.7109375" style="459" customWidth="1"/>
    <col min="2" max="2" width="19.5703125" style="460" customWidth="1"/>
    <col min="3" max="3" width="15.7109375" style="460" customWidth="1"/>
    <col min="4" max="4" width="36" style="460" bestFit="1" customWidth="1"/>
    <col min="5" max="5" width="7.7109375" style="460" customWidth="1"/>
    <col min="6" max="6" width="21.7109375" style="460" customWidth="1"/>
    <col min="7" max="7" width="60.7109375" style="460" customWidth="1"/>
    <col min="8" max="8" width="3.140625" style="376" customWidth="1"/>
    <col min="9" max="9" width="9.28515625" style="376" customWidth="1"/>
    <col min="10" max="10" width="10.85546875" style="376" bestFit="1" customWidth="1"/>
    <col min="11" max="11" width="12.5703125" style="376"/>
    <col min="12" max="13" width="14.7109375" style="376" bestFit="1" customWidth="1"/>
    <col min="14" max="14" width="12.85546875" style="376" bestFit="1" customWidth="1"/>
    <col min="15" max="16384" width="12.5703125" style="376"/>
  </cols>
  <sheetData>
    <row r="1" spans="1:10" ht="11.25" customHeight="1"/>
    <row r="2" spans="1:10">
      <c r="G2" s="379"/>
      <c r="H2" s="380"/>
    </row>
    <row r="3" spans="1:10" ht="8.25" customHeight="1">
      <c r="H3" s="380"/>
    </row>
    <row r="4" spans="1:10" ht="1.5" customHeight="1" thickBot="1">
      <c r="H4" s="380"/>
    </row>
    <row r="5" spans="1:10" ht="26.25" customHeight="1" thickBot="1">
      <c r="B5" s="461" t="s">
        <v>571</v>
      </c>
      <c r="C5" s="462"/>
      <c r="D5" s="462"/>
      <c r="E5" s="462"/>
      <c r="F5" s="462"/>
      <c r="G5" s="463"/>
      <c r="H5" s="382"/>
    </row>
    <row r="6" spans="1:10" ht="15" customHeight="1">
      <c r="B6" s="464"/>
      <c r="C6" s="464"/>
      <c r="D6" s="464"/>
      <c r="E6" s="464"/>
      <c r="F6" s="464"/>
      <c r="G6" s="464"/>
      <c r="H6" s="384"/>
    </row>
    <row r="7" spans="1:10" ht="33.6" customHeight="1">
      <c r="B7" s="465" t="s">
        <v>572</v>
      </c>
      <c r="C7" s="465"/>
      <c r="D7" s="465"/>
      <c r="E7" s="465"/>
      <c r="F7" s="465"/>
      <c r="G7" s="465"/>
      <c r="H7" s="384"/>
    </row>
    <row r="8" spans="1:10" ht="27" customHeight="1">
      <c r="B8" s="466" t="s">
        <v>573</v>
      </c>
      <c r="C8" s="467"/>
      <c r="D8" s="467"/>
      <c r="E8" s="467"/>
      <c r="F8" s="467"/>
      <c r="G8" s="467"/>
      <c r="H8" s="384"/>
    </row>
    <row r="9" spans="1:10" ht="9" customHeight="1">
      <c r="B9" s="468"/>
      <c r="C9" s="469"/>
      <c r="D9" s="469"/>
      <c r="E9" s="469"/>
      <c r="F9" s="469"/>
      <c r="G9" s="469"/>
      <c r="H9" s="384"/>
    </row>
    <row r="10" spans="1:10" s="422" customFormat="1" ht="21" customHeight="1">
      <c r="A10" s="459"/>
      <c r="B10" s="470" t="s">
        <v>502</v>
      </c>
      <c r="C10" s="470"/>
      <c r="D10" s="470"/>
      <c r="E10" s="470"/>
      <c r="F10" s="470"/>
      <c r="G10" s="470"/>
      <c r="H10" s="471"/>
    </row>
    <row r="11" spans="1:10" ht="3.75" customHeight="1" thickBot="1">
      <c r="B11" s="472"/>
      <c r="C11" s="473"/>
      <c r="D11" s="473"/>
      <c r="E11" s="473"/>
      <c r="F11" s="473"/>
      <c r="G11" s="473"/>
      <c r="H11" s="438"/>
    </row>
    <row r="12" spans="1:10" ht="30" customHeight="1">
      <c r="B12" s="398" t="s">
        <v>305</v>
      </c>
      <c r="C12" s="399" t="s">
        <v>503</v>
      </c>
      <c r="D12" s="400" t="s">
        <v>504</v>
      </c>
      <c r="E12" s="399" t="s">
        <v>505</v>
      </c>
      <c r="F12" s="400" t="s">
        <v>506</v>
      </c>
      <c r="G12" s="474" t="s">
        <v>574</v>
      </c>
      <c r="H12" s="406"/>
    </row>
    <row r="13" spans="1:10" ht="30" customHeight="1">
      <c r="B13" s="407"/>
      <c r="C13" s="408"/>
      <c r="D13" s="475" t="s">
        <v>508</v>
      </c>
      <c r="E13" s="408"/>
      <c r="F13" s="409"/>
      <c r="G13" s="476" t="s">
        <v>575</v>
      </c>
      <c r="H13" s="412"/>
    </row>
    <row r="14" spans="1:10" s="484" customFormat="1" ht="30" customHeight="1">
      <c r="A14" s="477"/>
      <c r="B14" s="478" t="s">
        <v>510</v>
      </c>
      <c r="C14" s="479" t="s">
        <v>576</v>
      </c>
      <c r="D14" s="479" t="s">
        <v>577</v>
      </c>
      <c r="E14" s="479" t="s">
        <v>513</v>
      </c>
      <c r="F14" s="480" t="s">
        <v>578</v>
      </c>
      <c r="G14" s="481">
        <v>86.12</v>
      </c>
      <c r="H14" s="420"/>
      <c r="I14" s="482"/>
      <c r="J14" s="483"/>
    </row>
    <row r="15" spans="1:10" s="422" customFormat="1" ht="30" customHeight="1">
      <c r="A15" s="459"/>
      <c r="B15" s="413" t="s">
        <v>518</v>
      </c>
      <c r="C15" s="485" t="s">
        <v>576</v>
      </c>
      <c r="D15" s="485" t="s">
        <v>579</v>
      </c>
      <c r="E15" s="485" t="s">
        <v>513</v>
      </c>
      <c r="F15" s="486" t="s">
        <v>521</v>
      </c>
      <c r="G15" s="487">
        <v>99.15</v>
      </c>
      <c r="H15" s="420"/>
      <c r="I15" s="488"/>
      <c r="J15" s="483"/>
    </row>
    <row r="16" spans="1:10" s="484" customFormat="1" ht="30" customHeight="1" thickBot="1">
      <c r="A16" s="477"/>
      <c r="B16" s="426"/>
      <c r="C16" s="427" t="s">
        <v>576</v>
      </c>
      <c r="D16" s="427" t="s">
        <v>525</v>
      </c>
      <c r="E16" s="427" t="s">
        <v>513</v>
      </c>
      <c r="F16" s="427" t="s">
        <v>521</v>
      </c>
      <c r="G16" s="489">
        <v>65.16</v>
      </c>
      <c r="H16" s="420"/>
      <c r="I16" s="488"/>
      <c r="J16" s="483"/>
    </row>
    <row r="17" spans="1:14" s="484" customFormat="1" ht="50.25" customHeight="1">
      <c r="A17" s="490"/>
      <c r="B17" s="491"/>
      <c r="C17" s="492"/>
      <c r="D17" s="491"/>
      <c r="E17" s="492"/>
      <c r="F17" s="492"/>
      <c r="G17" s="492"/>
      <c r="H17" s="420"/>
      <c r="I17" s="493"/>
      <c r="J17" s="494"/>
      <c r="N17" s="495"/>
    </row>
    <row r="18" spans="1:14" s="422" customFormat="1" ht="15" customHeight="1">
      <c r="A18" s="459"/>
      <c r="B18" s="470" t="s">
        <v>530</v>
      </c>
      <c r="C18" s="470"/>
      <c r="D18" s="470"/>
      <c r="E18" s="470"/>
      <c r="F18" s="470"/>
      <c r="G18" s="470"/>
      <c r="H18" s="471"/>
    </row>
    <row r="19" spans="1:14" s="422" customFormat="1" ht="4.5" customHeight="1" thickBot="1">
      <c r="A19" s="459"/>
      <c r="B19" s="496"/>
      <c r="C19" s="497"/>
      <c r="D19" s="497"/>
      <c r="E19" s="497"/>
      <c r="F19" s="497"/>
      <c r="G19" s="497"/>
      <c r="H19" s="498"/>
    </row>
    <row r="20" spans="1:14" s="422" customFormat="1" ht="30" customHeight="1">
      <c r="A20" s="459"/>
      <c r="B20" s="499" t="s">
        <v>305</v>
      </c>
      <c r="C20" s="500" t="s">
        <v>503</v>
      </c>
      <c r="D20" s="501" t="s">
        <v>504</v>
      </c>
      <c r="E20" s="500" t="s">
        <v>505</v>
      </c>
      <c r="F20" s="501" t="s">
        <v>506</v>
      </c>
      <c r="G20" s="502" t="s">
        <v>574</v>
      </c>
      <c r="H20" s="503"/>
    </row>
    <row r="21" spans="1:14" s="422" customFormat="1" ht="30" customHeight="1">
      <c r="A21" s="459"/>
      <c r="B21" s="504"/>
      <c r="C21" s="505"/>
      <c r="D21" s="475" t="s">
        <v>508</v>
      </c>
      <c r="E21" s="505"/>
      <c r="F21" s="475" t="s">
        <v>580</v>
      </c>
      <c r="G21" s="476" t="str">
        <f>$G$13</f>
        <v>Semana 25- 2021: 21/06 - 27/06</v>
      </c>
      <c r="H21" s="506"/>
    </row>
    <row r="22" spans="1:14" s="422" customFormat="1" ht="30" customHeight="1">
      <c r="A22" s="459"/>
      <c r="B22" s="413" t="s">
        <v>531</v>
      </c>
      <c r="C22" s="485" t="s">
        <v>576</v>
      </c>
      <c r="D22" s="485" t="s">
        <v>533</v>
      </c>
      <c r="E22" s="485" t="s">
        <v>513</v>
      </c>
      <c r="F22" s="486" t="s">
        <v>581</v>
      </c>
      <c r="G22" s="487">
        <v>107.74</v>
      </c>
      <c r="H22" s="420"/>
      <c r="I22" s="488"/>
      <c r="J22" s="483"/>
    </row>
    <row r="23" spans="1:14" s="422" customFormat="1" ht="30" customHeight="1">
      <c r="A23" s="459"/>
      <c r="B23" s="507"/>
      <c r="C23" s="485" t="s">
        <v>576</v>
      </c>
      <c r="D23" s="485" t="s">
        <v>582</v>
      </c>
      <c r="E23" s="485" t="s">
        <v>513</v>
      </c>
      <c r="F23" s="486" t="s">
        <v>581</v>
      </c>
      <c r="G23" s="487">
        <v>86.83</v>
      </c>
      <c r="H23" s="420"/>
      <c r="I23" s="488"/>
      <c r="J23" s="483"/>
    </row>
    <row r="24" spans="1:14" s="422" customFormat="1" ht="30" customHeight="1">
      <c r="A24" s="459"/>
      <c r="B24" s="507"/>
      <c r="C24" s="485" t="s">
        <v>576</v>
      </c>
      <c r="D24" s="485" t="s">
        <v>538</v>
      </c>
      <c r="E24" s="485" t="s">
        <v>513</v>
      </c>
      <c r="F24" s="486" t="s">
        <v>581</v>
      </c>
      <c r="G24" s="487">
        <v>70.680000000000007</v>
      </c>
      <c r="H24" s="420"/>
      <c r="I24" s="488"/>
      <c r="J24" s="483"/>
    </row>
    <row r="25" spans="1:14" s="422" customFormat="1" ht="30" customHeight="1">
      <c r="A25" s="459"/>
      <c r="B25" s="507"/>
      <c r="C25" s="485" t="s">
        <v>576</v>
      </c>
      <c r="D25" s="485" t="s">
        <v>583</v>
      </c>
      <c r="E25" s="485" t="s">
        <v>513</v>
      </c>
      <c r="F25" s="486" t="s">
        <v>581</v>
      </c>
      <c r="G25" s="487">
        <v>76.87</v>
      </c>
      <c r="H25" s="420"/>
      <c r="I25" s="488"/>
      <c r="J25" s="483"/>
    </row>
    <row r="26" spans="1:14" s="422" customFormat="1" ht="30" customHeight="1" thickBot="1">
      <c r="A26" s="459"/>
      <c r="B26" s="426" t="s">
        <v>541</v>
      </c>
      <c r="C26" s="427" t="s">
        <v>576</v>
      </c>
      <c r="D26" s="427" t="s">
        <v>542</v>
      </c>
      <c r="E26" s="427" t="s">
        <v>513</v>
      </c>
      <c r="F26" s="427" t="s">
        <v>584</v>
      </c>
      <c r="G26" s="489">
        <v>94.32</v>
      </c>
      <c r="H26" s="420"/>
      <c r="I26" s="488"/>
      <c r="J26" s="483"/>
    </row>
    <row r="27" spans="1:14" ht="15.6" customHeight="1">
      <c r="B27" s="432"/>
      <c r="C27" s="433"/>
      <c r="D27" s="432"/>
      <c r="E27" s="433"/>
      <c r="F27" s="433"/>
      <c r="G27" s="433"/>
      <c r="H27" s="446"/>
    </row>
    <row r="28" spans="1:14" s="422" customFormat="1" ht="47.25" customHeight="1">
      <c r="A28" s="459"/>
      <c r="B28" s="470" t="s">
        <v>546</v>
      </c>
      <c r="C28" s="470"/>
      <c r="D28" s="470"/>
      <c r="E28" s="470"/>
      <c r="F28" s="470"/>
      <c r="G28" s="470"/>
      <c r="H28" s="471"/>
    </row>
    <row r="29" spans="1:14" s="422" customFormat="1" ht="4.5" customHeight="1" thickBot="1">
      <c r="A29" s="459"/>
      <c r="B29" s="496"/>
      <c r="C29" s="497"/>
      <c r="D29" s="497"/>
      <c r="E29" s="497"/>
      <c r="F29" s="497"/>
      <c r="G29" s="497"/>
      <c r="H29" s="498"/>
    </row>
    <row r="30" spans="1:14" s="422" customFormat="1" ht="30" customHeight="1">
      <c r="A30" s="459"/>
      <c r="B30" s="499" t="s">
        <v>305</v>
      </c>
      <c r="C30" s="500" t="s">
        <v>503</v>
      </c>
      <c r="D30" s="501" t="s">
        <v>504</v>
      </c>
      <c r="E30" s="500" t="s">
        <v>505</v>
      </c>
      <c r="F30" s="501" t="s">
        <v>506</v>
      </c>
      <c r="G30" s="502" t="s">
        <v>574</v>
      </c>
      <c r="H30" s="503"/>
    </row>
    <row r="31" spans="1:14" s="422" customFormat="1" ht="30" customHeight="1">
      <c r="A31" s="459"/>
      <c r="B31" s="504"/>
      <c r="C31" s="505"/>
      <c r="D31" s="475" t="s">
        <v>508</v>
      </c>
      <c r="E31" s="505"/>
      <c r="F31" s="475"/>
      <c r="G31" s="476" t="str">
        <f>$G$13</f>
        <v>Semana 25- 2021: 21/06 - 27/06</v>
      </c>
      <c r="H31" s="506"/>
    </row>
    <row r="32" spans="1:14" s="422" customFormat="1" ht="30" customHeight="1">
      <c r="A32" s="459"/>
      <c r="B32" s="413" t="s">
        <v>547</v>
      </c>
      <c r="C32" s="485" t="s">
        <v>576</v>
      </c>
      <c r="D32" s="485" t="s">
        <v>549</v>
      </c>
      <c r="E32" s="485" t="s">
        <v>96</v>
      </c>
      <c r="F32" s="486" t="s">
        <v>550</v>
      </c>
      <c r="G32" s="487">
        <v>137.44</v>
      </c>
      <c r="H32" s="420"/>
      <c r="I32" s="488"/>
      <c r="J32" s="483"/>
    </row>
    <row r="33" spans="1:10" s="422" customFormat="1" ht="30" customHeight="1">
      <c r="A33" s="459"/>
      <c r="B33" s="413" t="s">
        <v>553</v>
      </c>
      <c r="C33" s="485" t="s">
        <v>576</v>
      </c>
      <c r="D33" s="485" t="s">
        <v>555</v>
      </c>
      <c r="E33" s="485" t="s">
        <v>96</v>
      </c>
      <c r="F33" s="486" t="s">
        <v>556</v>
      </c>
      <c r="G33" s="487">
        <v>212.54</v>
      </c>
      <c r="H33" s="420"/>
      <c r="I33" s="488"/>
      <c r="J33" s="483"/>
    </row>
    <row r="34" spans="1:10" s="422" customFormat="1" ht="30" customHeight="1">
      <c r="A34" s="459"/>
      <c r="B34" s="413" t="s">
        <v>562</v>
      </c>
      <c r="C34" s="485" t="s">
        <v>576</v>
      </c>
      <c r="D34" s="485" t="s">
        <v>549</v>
      </c>
      <c r="E34" s="485" t="s">
        <v>96</v>
      </c>
      <c r="F34" s="486" t="s">
        <v>563</v>
      </c>
      <c r="G34" s="487">
        <v>80</v>
      </c>
      <c r="H34" s="420"/>
      <c r="I34" s="488"/>
      <c r="J34" s="483"/>
    </row>
    <row r="35" spans="1:10" s="422" customFormat="1" ht="30" customHeight="1">
      <c r="A35" s="459"/>
      <c r="B35" s="413" t="s">
        <v>564</v>
      </c>
      <c r="C35" s="485" t="s">
        <v>576</v>
      </c>
      <c r="D35" s="485" t="s">
        <v>565</v>
      </c>
      <c r="E35" s="485" t="s">
        <v>513</v>
      </c>
      <c r="F35" s="486" t="s">
        <v>566</v>
      </c>
      <c r="G35" s="487">
        <v>106.45</v>
      </c>
      <c r="H35" s="420"/>
      <c r="I35" s="488"/>
      <c r="J35" s="483"/>
    </row>
    <row r="36" spans="1:10" s="422" customFormat="1" ht="30" customHeight="1">
      <c r="A36" s="459"/>
      <c r="B36" s="507"/>
      <c r="C36" s="485" t="s">
        <v>576</v>
      </c>
      <c r="D36" s="485" t="s">
        <v>568</v>
      </c>
      <c r="E36" s="485" t="s">
        <v>513</v>
      </c>
      <c r="F36" s="486" t="s">
        <v>566</v>
      </c>
      <c r="G36" s="487">
        <v>112.21</v>
      </c>
      <c r="H36" s="420"/>
      <c r="I36" s="488"/>
      <c r="J36" s="483"/>
    </row>
    <row r="37" spans="1:10" s="484" customFormat="1" ht="30" customHeight="1" thickBot="1">
      <c r="A37" s="477"/>
      <c r="B37" s="426" t="s">
        <v>569</v>
      </c>
      <c r="C37" s="427" t="s">
        <v>576</v>
      </c>
      <c r="D37" s="427" t="s">
        <v>565</v>
      </c>
      <c r="E37" s="427" t="s">
        <v>513</v>
      </c>
      <c r="F37" s="427" t="s">
        <v>566</v>
      </c>
      <c r="G37" s="508">
        <v>116.66</v>
      </c>
      <c r="H37" s="420"/>
      <c r="I37" s="488"/>
      <c r="J37" s="483"/>
    </row>
    <row r="38" spans="1:10" ht="15.6" customHeight="1">
      <c r="B38" s="432"/>
      <c r="C38" s="433"/>
      <c r="D38" s="432"/>
      <c r="E38" s="433"/>
      <c r="F38" s="433"/>
      <c r="G38" s="179" t="s">
        <v>134</v>
      </c>
      <c r="H38" s="446"/>
    </row>
    <row r="39" spans="1:10">
      <c r="G39" s="376"/>
    </row>
  </sheetData>
  <mergeCells count="7">
    <mergeCell ref="B28:G28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1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opLeftCell="A88" zoomScale="70" zoomScaleNormal="70" zoomScaleSheetLayoutView="75" workbookViewId="0">
      <selection activeCell="G12" sqref="G12"/>
    </sheetView>
  </sheetViews>
  <sheetFormatPr baseColWidth="10" defaultColWidth="12.5703125" defaultRowHeight="16.350000000000001" customHeight="1"/>
  <cols>
    <col min="1" max="1" width="2.7109375" style="509" customWidth="1"/>
    <col min="2" max="2" width="19.28515625" style="510" customWidth="1"/>
    <col min="3" max="3" width="13.5703125" style="510" bestFit="1" customWidth="1"/>
    <col min="4" max="4" width="29.5703125" style="510" bestFit="1" customWidth="1"/>
    <col min="5" max="5" width="10.140625" style="510" customWidth="1"/>
    <col min="6" max="6" width="12" style="510" bestFit="1" customWidth="1"/>
    <col min="7" max="13" width="11.7109375" style="510" customWidth="1"/>
    <col min="14" max="14" width="20.7109375" style="510" customWidth="1"/>
    <col min="15" max="15" width="1.140625" style="376" customWidth="1"/>
    <col min="16" max="16" width="9.28515625" style="376" customWidth="1"/>
    <col min="17" max="17" width="12.5703125" style="376"/>
    <col min="18" max="18" width="10.85546875" style="376" bestFit="1" customWidth="1"/>
    <col min="19" max="16384" width="12.5703125" style="376"/>
  </cols>
  <sheetData>
    <row r="1" spans="1:18" ht="9.75" customHeight="1"/>
    <row r="2" spans="1:18" ht="6.75" customHeight="1">
      <c r="B2" s="511"/>
      <c r="C2" s="511"/>
      <c r="D2" s="511"/>
      <c r="E2" s="511"/>
      <c r="F2" s="511"/>
      <c r="G2" s="511"/>
      <c r="K2" s="379"/>
      <c r="L2" s="379"/>
      <c r="M2" s="379"/>
      <c r="N2" s="379"/>
    </row>
    <row r="3" spans="1:18" ht="3.75" customHeight="1">
      <c r="B3" s="511"/>
      <c r="C3" s="511"/>
      <c r="D3" s="511"/>
      <c r="E3" s="511"/>
      <c r="F3" s="511"/>
      <c r="G3" s="511"/>
    </row>
    <row r="4" spans="1:18" ht="29.25" customHeight="1" thickBot="1">
      <c r="B4" s="383" t="s">
        <v>585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1:18" ht="16.350000000000001" customHeight="1">
      <c r="B5" s="385" t="s">
        <v>586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7"/>
    </row>
    <row r="6" spans="1:18" ht="16.350000000000001" customHeight="1" thickBot="1">
      <c r="B6" s="388" t="s">
        <v>500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</row>
    <row r="7" spans="1:18" ht="16.350000000000001" customHeight="1"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Q7" s="375"/>
    </row>
    <row r="8" spans="1:18" ht="16.350000000000001" customHeight="1">
      <c r="B8" s="391" t="s">
        <v>501</v>
      </c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</row>
    <row r="9" spans="1:18" ht="29.25" customHeight="1">
      <c r="B9" s="512" t="s">
        <v>107</v>
      </c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P9" s="394"/>
      <c r="Q9" s="394"/>
    </row>
    <row r="10" spans="1:18" ht="3" customHeight="1" thickBot="1">
      <c r="P10" s="394"/>
      <c r="Q10" s="394"/>
    </row>
    <row r="11" spans="1:18" ht="22.15" customHeight="1">
      <c r="B11" s="398" t="s">
        <v>305</v>
      </c>
      <c r="C11" s="399" t="s">
        <v>503</v>
      </c>
      <c r="D11" s="400" t="s">
        <v>504</v>
      </c>
      <c r="E11" s="399" t="s">
        <v>505</v>
      </c>
      <c r="F11" s="400" t="s">
        <v>506</v>
      </c>
      <c r="G11" s="401" t="s">
        <v>239</v>
      </c>
      <c r="H11" s="402"/>
      <c r="I11" s="403"/>
      <c r="J11" s="402" t="s">
        <v>507</v>
      </c>
      <c r="K11" s="402"/>
      <c r="L11" s="404"/>
      <c r="M11" s="404"/>
      <c r="N11" s="405"/>
    </row>
    <row r="12" spans="1:18" ht="16.350000000000001" customHeight="1">
      <c r="B12" s="407"/>
      <c r="C12" s="408"/>
      <c r="D12" s="409" t="s">
        <v>508</v>
      </c>
      <c r="E12" s="408"/>
      <c r="F12" s="409"/>
      <c r="G12" s="410">
        <f>'[9]Pág. 14'!G13</f>
        <v>44368</v>
      </c>
      <c r="H12" s="410">
        <f>'[9]Pág. 14'!H13</f>
        <v>44369</v>
      </c>
      <c r="I12" s="410">
        <f>'[9]Pág. 14'!I13</f>
        <v>44370</v>
      </c>
      <c r="J12" s="410">
        <f>'[9]Pág. 14'!J13</f>
        <v>44371</v>
      </c>
      <c r="K12" s="410">
        <f>'[9]Pág. 14'!K13</f>
        <v>44372</v>
      </c>
      <c r="L12" s="410">
        <f>'[9]Pág. 14'!L13</f>
        <v>44373</v>
      </c>
      <c r="M12" s="513">
        <f>'[9]Pág. 14'!M13</f>
        <v>44374</v>
      </c>
      <c r="N12" s="514" t="s">
        <v>509</v>
      </c>
    </row>
    <row r="13" spans="1:18" ht="20.100000000000001" customHeight="1">
      <c r="B13" s="515" t="s">
        <v>587</v>
      </c>
      <c r="C13" s="516" t="s">
        <v>588</v>
      </c>
      <c r="D13" s="516" t="s">
        <v>549</v>
      </c>
      <c r="E13" s="516" t="s">
        <v>96</v>
      </c>
      <c r="F13" s="516" t="s">
        <v>96</v>
      </c>
      <c r="G13" s="517">
        <v>152</v>
      </c>
      <c r="H13" s="517">
        <v>152</v>
      </c>
      <c r="I13" s="517">
        <v>152</v>
      </c>
      <c r="J13" s="517">
        <v>152</v>
      </c>
      <c r="K13" s="517">
        <v>152</v>
      </c>
      <c r="L13" s="517" t="s">
        <v>515</v>
      </c>
      <c r="M13" s="518" t="s">
        <v>515</v>
      </c>
      <c r="N13" s="519">
        <v>152</v>
      </c>
      <c r="P13" s="420"/>
      <c r="Q13" s="421"/>
      <c r="R13" s="434"/>
    </row>
    <row r="14" spans="1:18" ht="20.100000000000001" customHeight="1">
      <c r="B14" s="515"/>
      <c r="C14" s="516" t="s">
        <v>560</v>
      </c>
      <c r="D14" s="516" t="s">
        <v>549</v>
      </c>
      <c r="E14" s="516" t="s">
        <v>96</v>
      </c>
      <c r="F14" s="516" t="s">
        <v>96</v>
      </c>
      <c r="G14" s="517">
        <v>98</v>
      </c>
      <c r="H14" s="517">
        <v>98</v>
      </c>
      <c r="I14" s="517">
        <v>98</v>
      </c>
      <c r="J14" s="517">
        <v>98</v>
      </c>
      <c r="K14" s="517">
        <v>98</v>
      </c>
      <c r="L14" s="517" t="s">
        <v>515</v>
      </c>
      <c r="M14" s="518" t="s">
        <v>515</v>
      </c>
      <c r="N14" s="519">
        <v>98</v>
      </c>
      <c r="P14" s="420"/>
      <c r="Q14" s="421"/>
      <c r="R14" s="434"/>
    </row>
    <row r="15" spans="1:18" ht="20.100000000000001" customHeight="1">
      <c r="B15" s="515"/>
      <c r="C15" s="516" t="s">
        <v>589</v>
      </c>
      <c r="D15" s="516" t="s">
        <v>549</v>
      </c>
      <c r="E15" s="516" t="s">
        <v>96</v>
      </c>
      <c r="F15" s="516" t="s">
        <v>96</v>
      </c>
      <c r="G15" s="517">
        <v>100</v>
      </c>
      <c r="H15" s="517">
        <v>100</v>
      </c>
      <c r="I15" s="517">
        <v>100</v>
      </c>
      <c r="J15" s="517">
        <v>100</v>
      </c>
      <c r="K15" s="517">
        <v>100</v>
      </c>
      <c r="L15" s="517" t="s">
        <v>515</v>
      </c>
      <c r="M15" s="518" t="s">
        <v>515</v>
      </c>
      <c r="N15" s="519">
        <v>100</v>
      </c>
      <c r="P15" s="420"/>
      <c r="Q15" s="421"/>
      <c r="R15" s="434"/>
    </row>
    <row r="16" spans="1:18" s="524" customFormat="1" ht="20.100000000000001" customHeight="1">
      <c r="A16" s="520"/>
      <c r="B16" s="521" t="s">
        <v>590</v>
      </c>
      <c r="C16" s="479" t="s">
        <v>591</v>
      </c>
      <c r="D16" s="479" t="s">
        <v>592</v>
      </c>
      <c r="E16" s="479" t="s">
        <v>96</v>
      </c>
      <c r="F16" s="479" t="s">
        <v>593</v>
      </c>
      <c r="G16" s="415">
        <v>200</v>
      </c>
      <c r="H16" s="415">
        <v>200</v>
      </c>
      <c r="I16" s="415">
        <v>200</v>
      </c>
      <c r="J16" s="415">
        <v>200</v>
      </c>
      <c r="K16" s="415">
        <v>200</v>
      </c>
      <c r="L16" s="415" t="s">
        <v>515</v>
      </c>
      <c r="M16" s="522" t="s">
        <v>515</v>
      </c>
      <c r="N16" s="523">
        <v>200</v>
      </c>
      <c r="P16" s="420"/>
      <c r="Q16" s="421"/>
      <c r="R16" s="434"/>
    </row>
    <row r="17" spans="1:18" ht="20.100000000000001" customHeight="1">
      <c r="B17" s="515"/>
      <c r="C17" s="479" t="s">
        <v>594</v>
      </c>
      <c r="D17" s="479" t="s">
        <v>592</v>
      </c>
      <c r="E17" s="479" t="s">
        <v>96</v>
      </c>
      <c r="F17" s="479" t="s">
        <v>593</v>
      </c>
      <c r="G17" s="415">
        <v>204</v>
      </c>
      <c r="H17" s="415">
        <v>204</v>
      </c>
      <c r="I17" s="415">
        <v>204</v>
      </c>
      <c r="J17" s="415">
        <v>204</v>
      </c>
      <c r="K17" s="415">
        <v>204</v>
      </c>
      <c r="L17" s="415" t="s">
        <v>515</v>
      </c>
      <c r="M17" s="522" t="s">
        <v>515</v>
      </c>
      <c r="N17" s="523">
        <v>204</v>
      </c>
      <c r="P17" s="420"/>
      <c r="Q17" s="421"/>
      <c r="R17" s="434"/>
    </row>
    <row r="18" spans="1:18" ht="20.100000000000001" customHeight="1">
      <c r="B18" s="515"/>
      <c r="C18" s="479" t="s">
        <v>595</v>
      </c>
      <c r="D18" s="479" t="s">
        <v>592</v>
      </c>
      <c r="E18" s="479" t="s">
        <v>96</v>
      </c>
      <c r="F18" s="479" t="s">
        <v>593</v>
      </c>
      <c r="G18" s="415">
        <v>220</v>
      </c>
      <c r="H18" s="415">
        <v>220</v>
      </c>
      <c r="I18" s="415">
        <v>220</v>
      </c>
      <c r="J18" s="415">
        <v>220</v>
      </c>
      <c r="K18" s="415">
        <v>220</v>
      </c>
      <c r="L18" s="415" t="s">
        <v>515</v>
      </c>
      <c r="M18" s="522" t="s">
        <v>515</v>
      </c>
      <c r="N18" s="523">
        <v>220</v>
      </c>
      <c r="P18" s="420"/>
      <c r="Q18" s="421"/>
      <c r="R18" s="434"/>
    </row>
    <row r="19" spans="1:18" ht="20.100000000000001" customHeight="1">
      <c r="B19" s="515"/>
      <c r="C19" s="479" t="s">
        <v>596</v>
      </c>
      <c r="D19" s="479" t="s">
        <v>592</v>
      </c>
      <c r="E19" s="479" t="s">
        <v>96</v>
      </c>
      <c r="F19" s="479" t="s">
        <v>593</v>
      </c>
      <c r="G19" s="415">
        <v>212</v>
      </c>
      <c r="H19" s="415">
        <v>212</v>
      </c>
      <c r="I19" s="415">
        <v>212</v>
      </c>
      <c r="J19" s="415">
        <v>212</v>
      </c>
      <c r="K19" s="415">
        <v>212</v>
      </c>
      <c r="L19" s="415" t="s">
        <v>515</v>
      </c>
      <c r="M19" s="522" t="s">
        <v>515</v>
      </c>
      <c r="N19" s="523">
        <v>212</v>
      </c>
      <c r="P19" s="420"/>
      <c r="Q19" s="421"/>
      <c r="R19" s="434"/>
    </row>
    <row r="20" spans="1:18" ht="20.100000000000001" customHeight="1">
      <c r="B20" s="515"/>
      <c r="C20" s="479" t="s">
        <v>591</v>
      </c>
      <c r="D20" s="479" t="s">
        <v>597</v>
      </c>
      <c r="E20" s="479" t="s">
        <v>96</v>
      </c>
      <c r="F20" s="479" t="s">
        <v>598</v>
      </c>
      <c r="G20" s="415">
        <v>220</v>
      </c>
      <c r="H20" s="415">
        <v>220</v>
      </c>
      <c r="I20" s="415">
        <v>220</v>
      </c>
      <c r="J20" s="415">
        <v>220</v>
      </c>
      <c r="K20" s="415">
        <v>220</v>
      </c>
      <c r="L20" s="415" t="s">
        <v>515</v>
      </c>
      <c r="M20" s="522" t="s">
        <v>515</v>
      </c>
      <c r="N20" s="523">
        <v>220</v>
      </c>
      <c r="P20" s="420"/>
      <c r="Q20" s="421"/>
      <c r="R20" s="434"/>
    </row>
    <row r="21" spans="1:18" ht="20.100000000000001" customHeight="1">
      <c r="B21" s="515"/>
      <c r="C21" s="479" t="s">
        <v>526</v>
      </c>
      <c r="D21" s="479" t="s">
        <v>597</v>
      </c>
      <c r="E21" s="479" t="s">
        <v>96</v>
      </c>
      <c r="F21" s="479" t="s">
        <v>598</v>
      </c>
      <c r="G21" s="415">
        <v>210</v>
      </c>
      <c r="H21" s="415">
        <v>210</v>
      </c>
      <c r="I21" s="415">
        <v>210</v>
      </c>
      <c r="J21" s="415">
        <v>210</v>
      </c>
      <c r="K21" s="415">
        <v>210</v>
      </c>
      <c r="L21" s="415" t="s">
        <v>515</v>
      </c>
      <c r="M21" s="522" t="s">
        <v>515</v>
      </c>
      <c r="N21" s="523">
        <v>210</v>
      </c>
      <c r="P21" s="420"/>
      <c r="Q21" s="421"/>
      <c r="R21" s="434"/>
    </row>
    <row r="22" spans="1:18" ht="20.100000000000001" customHeight="1">
      <c r="B22" s="515"/>
      <c r="C22" s="479" t="s">
        <v>594</v>
      </c>
      <c r="D22" s="479" t="s">
        <v>597</v>
      </c>
      <c r="E22" s="479" t="s">
        <v>96</v>
      </c>
      <c r="F22" s="479" t="s">
        <v>598</v>
      </c>
      <c r="G22" s="415">
        <v>238.5</v>
      </c>
      <c r="H22" s="415">
        <v>238.5</v>
      </c>
      <c r="I22" s="415">
        <v>242</v>
      </c>
      <c r="J22" s="415">
        <v>238.5</v>
      </c>
      <c r="K22" s="415">
        <v>238.5</v>
      </c>
      <c r="L22" s="415" t="s">
        <v>515</v>
      </c>
      <c r="M22" s="522" t="s">
        <v>515</v>
      </c>
      <c r="N22" s="523">
        <v>238.89</v>
      </c>
      <c r="P22" s="420"/>
      <c r="Q22" s="421"/>
      <c r="R22" s="434"/>
    </row>
    <row r="23" spans="1:18" ht="20.100000000000001" customHeight="1">
      <c r="B23" s="515"/>
      <c r="C23" s="479" t="s">
        <v>596</v>
      </c>
      <c r="D23" s="479" t="s">
        <v>597</v>
      </c>
      <c r="E23" s="479" t="s">
        <v>96</v>
      </c>
      <c r="F23" s="479" t="s">
        <v>598</v>
      </c>
      <c r="G23" s="415">
        <v>240</v>
      </c>
      <c r="H23" s="415">
        <v>240</v>
      </c>
      <c r="I23" s="415">
        <v>240</v>
      </c>
      <c r="J23" s="415">
        <v>240</v>
      </c>
      <c r="K23" s="415">
        <v>240</v>
      </c>
      <c r="L23" s="415" t="s">
        <v>515</v>
      </c>
      <c r="M23" s="522" t="s">
        <v>515</v>
      </c>
      <c r="N23" s="523">
        <v>240</v>
      </c>
      <c r="P23" s="420"/>
      <c r="Q23" s="421"/>
      <c r="R23" s="434"/>
    </row>
    <row r="24" spans="1:18" ht="20.100000000000001" customHeight="1">
      <c r="B24" s="515"/>
      <c r="C24" s="479" t="s">
        <v>591</v>
      </c>
      <c r="D24" s="479" t="s">
        <v>599</v>
      </c>
      <c r="E24" s="479" t="s">
        <v>96</v>
      </c>
      <c r="F24" s="479" t="s">
        <v>593</v>
      </c>
      <c r="G24" s="415">
        <v>180</v>
      </c>
      <c r="H24" s="415">
        <v>180</v>
      </c>
      <c r="I24" s="415">
        <v>180</v>
      </c>
      <c r="J24" s="415">
        <v>180</v>
      </c>
      <c r="K24" s="415">
        <v>180</v>
      </c>
      <c r="L24" s="415" t="s">
        <v>515</v>
      </c>
      <c r="M24" s="522" t="s">
        <v>515</v>
      </c>
      <c r="N24" s="523">
        <v>180</v>
      </c>
      <c r="P24" s="420"/>
      <c r="Q24" s="421"/>
      <c r="R24" s="434"/>
    </row>
    <row r="25" spans="1:18" ht="20.100000000000001" customHeight="1">
      <c r="B25" s="515"/>
      <c r="C25" s="479" t="s">
        <v>526</v>
      </c>
      <c r="D25" s="479" t="s">
        <v>599</v>
      </c>
      <c r="E25" s="479" t="s">
        <v>96</v>
      </c>
      <c r="F25" s="479" t="s">
        <v>593</v>
      </c>
      <c r="G25" s="415">
        <v>180.66</v>
      </c>
      <c r="H25" s="415">
        <v>180.66</v>
      </c>
      <c r="I25" s="415">
        <v>180.66</v>
      </c>
      <c r="J25" s="415">
        <v>180.66</v>
      </c>
      <c r="K25" s="415">
        <v>180.66</v>
      </c>
      <c r="L25" s="415" t="s">
        <v>515</v>
      </c>
      <c r="M25" s="522" t="s">
        <v>515</v>
      </c>
      <c r="N25" s="523">
        <v>180.66</v>
      </c>
      <c r="P25" s="420"/>
      <c r="Q25" s="421"/>
      <c r="R25" s="434"/>
    </row>
    <row r="26" spans="1:18" ht="20.100000000000001" customHeight="1">
      <c r="B26" s="515"/>
      <c r="C26" s="479" t="s">
        <v>594</v>
      </c>
      <c r="D26" s="479" t="s">
        <v>599</v>
      </c>
      <c r="E26" s="479" t="s">
        <v>96</v>
      </c>
      <c r="F26" s="479" t="s">
        <v>593</v>
      </c>
      <c r="G26" s="415">
        <v>201.5</v>
      </c>
      <c r="H26" s="415">
        <v>201.5</v>
      </c>
      <c r="I26" s="415">
        <v>201.5</v>
      </c>
      <c r="J26" s="415">
        <v>201.5</v>
      </c>
      <c r="K26" s="415">
        <v>201.5</v>
      </c>
      <c r="L26" s="415" t="s">
        <v>515</v>
      </c>
      <c r="M26" s="522" t="s">
        <v>515</v>
      </c>
      <c r="N26" s="523">
        <v>201.5</v>
      </c>
      <c r="P26" s="420"/>
      <c r="Q26" s="421"/>
      <c r="R26" s="434"/>
    </row>
    <row r="27" spans="1:18" s="524" customFormat="1" ht="20.100000000000001" customHeight="1">
      <c r="A27" s="520"/>
      <c r="B27" s="525"/>
      <c r="C27" s="479" t="s">
        <v>596</v>
      </c>
      <c r="D27" s="479" t="s">
        <v>599</v>
      </c>
      <c r="E27" s="479" t="s">
        <v>96</v>
      </c>
      <c r="F27" s="479" t="s">
        <v>593</v>
      </c>
      <c r="G27" s="415">
        <v>199</v>
      </c>
      <c r="H27" s="415">
        <v>199</v>
      </c>
      <c r="I27" s="415">
        <v>199</v>
      </c>
      <c r="J27" s="415">
        <v>199</v>
      </c>
      <c r="K27" s="415">
        <v>199</v>
      </c>
      <c r="L27" s="415" t="s">
        <v>515</v>
      </c>
      <c r="M27" s="522" t="s">
        <v>515</v>
      </c>
      <c r="N27" s="523">
        <v>199</v>
      </c>
      <c r="P27" s="420"/>
      <c r="Q27" s="421"/>
      <c r="R27" s="526"/>
    </row>
    <row r="28" spans="1:18" s="524" customFormat="1" ht="20.100000000000001" customHeight="1">
      <c r="A28" s="520"/>
      <c r="B28" s="521" t="s">
        <v>600</v>
      </c>
      <c r="C28" s="479" t="s">
        <v>601</v>
      </c>
      <c r="D28" s="479" t="s">
        <v>549</v>
      </c>
      <c r="E28" s="479" t="s">
        <v>96</v>
      </c>
      <c r="F28" s="479" t="s">
        <v>96</v>
      </c>
      <c r="G28" s="415">
        <v>35</v>
      </c>
      <c r="H28" s="415">
        <v>36.869999999999997</v>
      </c>
      <c r="I28" s="415">
        <v>40</v>
      </c>
      <c r="J28" s="415">
        <v>47.32</v>
      </c>
      <c r="K28" s="415">
        <v>54</v>
      </c>
      <c r="L28" s="415">
        <v>75.290000000000006</v>
      </c>
      <c r="M28" s="522" t="s">
        <v>515</v>
      </c>
      <c r="N28" s="523">
        <v>51.33</v>
      </c>
      <c r="P28" s="420"/>
      <c r="Q28" s="421"/>
      <c r="R28" s="434"/>
    </row>
    <row r="29" spans="1:18" s="524" customFormat="1" ht="20.100000000000001" customHeight="1">
      <c r="A29" s="520"/>
      <c r="B29" s="525"/>
      <c r="C29" s="479" t="s">
        <v>516</v>
      </c>
      <c r="D29" s="479" t="s">
        <v>549</v>
      </c>
      <c r="E29" s="479" t="s">
        <v>96</v>
      </c>
      <c r="F29" s="479" t="s">
        <v>96</v>
      </c>
      <c r="G29" s="527">
        <v>90</v>
      </c>
      <c r="H29" s="527">
        <v>90</v>
      </c>
      <c r="I29" s="527">
        <v>90</v>
      </c>
      <c r="J29" s="527">
        <v>90</v>
      </c>
      <c r="K29" s="527">
        <v>90</v>
      </c>
      <c r="L29" s="527" t="s">
        <v>515</v>
      </c>
      <c r="M29" s="528" t="s">
        <v>515</v>
      </c>
      <c r="N29" s="529">
        <v>90</v>
      </c>
      <c r="P29" s="420"/>
      <c r="Q29" s="421"/>
      <c r="R29" s="526"/>
    </row>
    <row r="30" spans="1:18" s="524" customFormat="1" ht="20.100000000000001" customHeight="1">
      <c r="A30" s="520"/>
      <c r="B30" s="521" t="s">
        <v>602</v>
      </c>
      <c r="C30" s="479" t="s">
        <v>517</v>
      </c>
      <c r="D30" s="479" t="s">
        <v>515</v>
      </c>
      <c r="E30" s="479" t="s">
        <v>96</v>
      </c>
      <c r="F30" s="479" t="s">
        <v>96</v>
      </c>
      <c r="G30" s="415">
        <v>78.87</v>
      </c>
      <c r="H30" s="415">
        <v>78.87</v>
      </c>
      <c r="I30" s="415">
        <v>79.52</v>
      </c>
      <c r="J30" s="415">
        <v>81.64</v>
      </c>
      <c r="K30" s="415">
        <v>82.7</v>
      </c>
      <c r="L30" s="415" t="s">
        <v>515</v>
      </c>
      <c r="M30" s="522" t="s">
        <v>515</v>
      </c>
      <c r="N30" s="523">
        <v>80.900000000000006</v>
      </c>
      <c r="P30" s="420"/>
      <c r="Q30" s="421"/>
      <c r="R30" s="434"/>
    </row>
    <row r="31" spans="1:18" ht="20.100000000000001" customHeight="1">
      <c r="B31" s="521" t="s">
        <v>603</v>
      </c>
      <c r="C31" s="479" t="s">
        <v>601</v>
      </c>
      <c r="D31" s="479" t="s">
        <v>577</v>
      </c>
      <c r="E31" s="479" t="s">
        <v>96</v>
      </c>
      <c r="F31" s="479" t="s">
        <v>604</v>
      </c>
      <c r="G31" s="415">
        <v>20</v>
      </c>
      <c r="H31" s="527">
        <v>20.78</v>
      </c>
      <c r="I31" s="415">
        <v>22</v>
      </c>
      <c r="J31" s="415">
        <v>21.9</v>
      </c>
      <c r="K31" s="527">
        <v>21.43</v>
      </c>
      <c r="L31" s="530">
        <v>20.84</v>
      </c>
      <c r="M31" s="531" t="s">
        <v>515</v>
      </c>
      <c r="N31" s="529">
        <v>21.55</v>
      </c>
      <c r="P31" s="420"/>
      <c r="Q31" s="421"/>
      <c r="R31" s="434"/>
    </row>
    <row r="32" spans="1:18" ht="20.100000000000001" customHeight="1">
      <c r="B32" s="515"/>
      <c r="C32" s="479" t="s">
        <v>554</v>
      </c>
      <c r="D32" s="479" t="s">
        <v>577</v>
      </c>
      <c r="E32" s="479" t="s">
        <v>96</v>
      </c>
      <c r="F32" s="479" t="s">
        <v>604</v>
      </c>
      <c r="G32" s="527">
        <v>35.630000000000003</v>
      </c>
      <c r="H32" s="527">
        <v>35.630000000000003</v>
      </c>
      <c r="I32" s="527">
        <v>35.630000000000003</v>
      </c>
      <c r="J32" s="527">
        <v>35.630000000000003</v>
      </c>
      <c r="K32" s="527">
        <v>35.630000000000003</v>
      </c>
      <c r="L32" s="530" t="s">
        <v>515</v>
      </c>
      <c r="M32" s="531" t="s">
        <v>515</v>
      </c>
      <c r="N32" s="529">
        <v>35.630000000000003</v>
      </c>
      <c r="P32" s="420"/>
      <c r="Q32" s="421"/>
      <c r="R32" s="434"/>
    </row>
    <row r="33" spans="1:18" ht="20.100000000000001" customHeight="1">
      <c r="B33" s="515"/>
      <c r="C33" s="479" t="s">
        <v>605</v>
      </c>
      <c r="D33" s="479" t="s">
        <v>577</v>
      </c>
      <c r="E33" s="479" t="s">
        <v>96</v>
      </c>
      <c r="F33" s="479" t="s">
        <v>604</v>
      </c>
      <c r="G33" s="527">
        <v>42</v>
      </c>
      <c r="H33" s="527">
        <v>42</v>
      </c>
      <c r="I33" s="527">
        <v>39</v>
      </c>
      <c r="J33" s="527">
        <v>42</v>
      </c>
      <c r="K33" s="527">
        <v>42</v>
      </c>
      <c r="L33" s="530">
        <v>42</v>
      </c>
      <c r="M33" s="531" t="s">
        <v>515</v>
      </c>
      <c r="N33" s="529">
        <v>41.4</v>
      </c>
      <c r="P33" s="420"/>
      <c r="Q33" s="421"/>
      <c r="R33" s="434"/>
    </row>
    <row r="34" spans="1:18" ht="20.100000000000001" customHeight="1">
      <c r="B34" s="515"/>
      <c r="C34" s="479" t="s">
        <v>516</v>
      </c>
      <c r="D34" s="479" t="s">
        <v>577</v>
      </c>
      <c r="E34" s="479" t="s">
        <v>96</v>
      </c>
      <c r="F34" s="479" t="s">
        <v>604</v>
      </c>
      <c r="G34" s="527">
        <v>60</v>
      </c>
      <c r="H34" s="527">
        <v>60</v>
      </c>
      <c r="I34" s="527">
        <v>60</v>
      </c>
      <c r="J34" s="527">
        <v>60</v>
      </c>
      <c r="K34" s="527">
        <v>60</v>
      </c>
      <c r="L34" s="530" t="s">
        <v>515</v>
      </c>
      <c r="M34" s="531" t="s">
        <v>515</v>
      </c>
      <c r="N34" s="529">
        <v>60</v>
      </c>
      <c r="P34" s="420"/>
      <c r="Q34" s="421"/>
      <c r="R34" s="434"/>
    </row>
    <row r="35" spans="1:18" s="524" customFormat="1" ht="20.100000000000001" customHeight="1">
      <c r="A35" s="520"/>
      <c r="B35" s="525"/>
      <c r="C35" s="479" t="s">
        <v>561</v>
      </c>
      <c r="D35" s="479" t="s">
        <v>577</v>
      </c>
      <c r="E35" s="479" t="s">
        <v>96</v>
      </c>
      <c r="F35" s="479" t="s">
        <v>604</v>
      </c>
      <c r="G35" s="527">
        <v>31.25</v>
      </c>
      <c r="H35" s="527">
        <v>31.25</v>
      </c>
      <c r="I35" s="527">
        <v>31.25</v>
      </c>
      <c r="J35" s="527">
        <v>31.25</v>
      </c>
      <c r="K35" s="527">
        <v>31.25</v>
      </c>
      <c r="L35" s="527" t="s">
        <v>515</v>
      </c>
      <c r="M35" s="528" t="s">
        <v>515</v>
      </c>
      <c r="N35" s="529">
        <v>31.25</v>
      </c>
      <c r="P35" s="420"/>
      <c r="Q35" s="421"/>
      <c r="R35" s="526"/>
    </row>
    <row r="36" spans="1:18" ht="20.100000000000001" customHeight="1">
      <c r="B36" s="521" t="s">
        <v>606</v>
      </c>
      <c r="C36" s="479" t="s">
        <v>591</v>
      </c>
      <c r="D36" s="479" t="s">
        <v>549</v>
      </c>
      <c r="E36" s="479" t="s">
        <v>96</v>
      </c>
      <c r="F36" s="479" t="s">
        <v>96</v>
      </c>
      <c r="G36" s="527">
        <v>25</v>
      </c>
      <c r="H36" s="527">
        <v>27</v>
      </c>
      <c r="I36" s="527">
        <v>28</v>
      </c>
      <c r="J36" s="527">
        <v>29</v>
      </c>
      <c r="K36" s="527">
        <v>30</v>
      </c>
      <c r="L36" s="530" t="s">
        <v>515</v>
      </c>
      <c r="M36" s="531" t="s">
        <v>515</v>
      </c>
      <c r="N36" s="529">
        <v>27.8</v>
      </c>
      <c r="P36" s="420"/>
      <c r="Q36" s="421"/>
      <c r="R36" s="434"/>
    </row>
    <row r="37" spans="1:18" ht="20.100000000000001" customHeight="1">
      <c r="B37" s="515"/>
      <c r="C37" s="479" t="s">
        <v>594</v>
      </c>
      <c r="D37" s="479" t="s">
        <v>549</v>
      </c>
      <c r="E37" s="479" t="s">
        <v>96</v>
      </c>
      <c r="F37" s="479" t="s">
        <v>96</v>
      </c>
      <c r="G37" s="527">
        <v>30</v>
      </c>
      <c r="H37" s="527">
        <v>30</v>
      </c>
      <c r="I37" s="527">
        <v>30</v>
      </c>
      <c r="J37" s="527">
        <v>30</v>
      </c>
      <c r="K37" s="527">
        <v>30</v>
      </c>
      <c r="L37" s="530" t="s">
        <v>515</v>
      </c>
      <c r="M37" s="531" t="s">
        <v>515</v>
      </c>
      <c r="N37" s="529">
        <v>30</v>
      </c>
      <c r="P37" s="420"/>
      <c r="Q37" s="421"/>
      <c r="R37" s="434"/>
    </row>
    <row r="38" spans="1:18" ht="20.100000000000001" customHeight="1">
      <c r="B38" s="515"/>
      <c r="C38" s="479" t="s">
        <v>535</v>
      </c>
      <c r="D38" s="479" t="s">
        <v>549</v>
      </c>
      <c r="E38" s="479" t="s">
        <v>96</v>
      </c>
      <c r="F38" s="479" t="s">
        <v>96</v>
      </c>
      <c r="G38" s="527">
        <v>23.55</v>
      </c>
      <c r="H38" s="527">
        <v>23.55</v>
      </c>
      <c r="I38" s="527">
        <v>23.55</v>
      </c>
      <c r="J38" s="527">
        <v>23.55</v>
      </c>
      <c r="K38" s="527">
        <v>23.55</v>
      </c>
      <c r="L38" s="530" t="s">
        <v>515</v>
      </c>
      <c r="M38" s="531" t="s">
        <v>515</v>
      </c>
      <c r="N38" s="529">
        <v>23.55</v>
      </c>
      <c r="P38" s="420"/>
      <c r="Q38" s="421"/>
      <c r="R38" s="434"/>
    </row>
    <row r="39" spans="1:18" ht="20.100000000000001" customHeight="1">
      <c r="B39" s="515"/>
      <c r="C39" s="479" t="s">
        <v>517</v>
      </c>
      <c r="D39" s="479" t="s">
        <v>549</v>
      </c>
      <c r="E39" s="479" t="s">
        <v>96</v>
      </c>
      <c r="F39" s="479" t="s">
        <v>96</v>
      </c>
      <c r="G39" s="527">
        <v>22</v>
      </c>
      <c r="H39" s="527">
        <v>22</v>
      </c>
      <c r="I39" s="527">
        <v>23</v>
      </c>
      <c r="J39" s="527">
        <v>24</v>
      </c>
      <c r="K39" s="527">
        <v>24</v>
      </c>
      <c r="L39" s="530" t="s">
        <v>515</v>
      </c>
      <c r="M39" s="531" t="s">
        <v>515</v>
      </c>
      <c r="N39" s="529">
        <v>23.14</v>
      </c>
      <c r="P39" s="420"/>
      <c r="Q39" s="421"/>
      <c r="R39" s="434"/>
    </row>
    <row r="40" spans="1:18" ht="20.100000000000001" customHeight="1">
      <c r="B40" s="515"/>
      <c r="C40" s="479" t="s">
        <v>561</v>
      </c>
      <c r="D40" s="479" t="s">
        <v>549</v>
      </c>
      <c r="E40" s="479" t="s">
        <v>96</v>
      </c>
      <c r="F40" s="479" t="s">
        <v>96</v>
      </c>
      <c r="G40" s="527">
        <v>54</v>
      </c>
      <c r="H40" s="527">
        <v>54</v>
      </c>
      <c r="I40" s="527">
        <v>54</v>
      </c>
      <c r="J40" s="527">
        <v>54</v>
      </c>
      <c r="K40" s="527">
        <v>54</v>
      </c>
      <c r="L40" s="530" t="s">
        <v>515</v>
      </c>
      <c r="M40" s="531" t="s">
        <v>515</v>
      </c>
      <c r="N40" s="529">
        <v>54</v>
      </c>
      <c r="P40" s="420"/>
      <c r="Q40" s="421"/>
      <c r="R40" s="434"/>
    </row>
    <row r="41" spans="1:18" s="524" customFormat="1" ht="20.100000000000001" customHeight="1">
      <c r="A41" s="520"/>
      <c r="B41" s="515"/>
      <c r="C41" s="479" t="s">
        <v>596</v>
      </c>
      <c r="D41" s="479" t="s">
        <v>549</v>
      </c>
      <c r="E41" s="479" t="s">
        <v>96</v>
      </c>
      <c r="F41" s="479" t="s">
        <v>96</v>
      </c>
      <c r="G41" s="527">
        <v>20.100000000000001</v>
      </c>
      <c r="H41" s="527">
        <v>20.100000000000001</v>
      </c>
      <c r="I41" s="527">
        <v>20.100000000000001</v>
      </c>
      <c r="J41" s="527">
        <v>20.100000000000001</v>
      </c>
      <c r="K41" s="527">
        <v>20.100000000000001</v>
      </c>
      <c r="L41" s="530" t="s">
        <v>515</v>
      </c>
      <c r="M41" s="531" t="s">
        <v>515</v>
      </c>
      <c r="N41" s="529">
        <v>20.100000000000001</v>
      </c>
      <c r="P41" s="420"/>
      <c r="Q41" s="421"/>
      <c r="R41" s="526"/>
    </row>
    <row r="42" spans="1:18" s="524" customFormat="1" ht="20.100000000000001" customHeight="1">
      <c r="A42" s="520"/>
      <c r="B42" s="525"/>
      <c r="C42" s="479" t="s">
        <v>522</v>
      </c>
      <c r="D42" s="479" t="s">
        <v>549</v>
      </c>
      <c r="E42" s="479" t="s">
        <v>96</v>
      </c>
      <c r="F42" s="479" t="s">
        <v>96</v>
      </c>
      <c r="G42" s="527">
        <v>19</v>
      </c>
      <c r="H42" s="527">
        <v>19</v>
      </c>
      <c r="I42" s="527">
        <v>19</v>
      </c>
      <c r="J42" s="527">
        <v>19</v>
      </c>
      <c r="K42" s="527">
        <v>19</v>
      </c>
      <c r="L42" s="527" t="s">
        <v>515</v>
      </c>
      <c r="M42" s="528" t="s">
        <v>515</v>
      </c>
      <c r="N42" s="529">
        <v>19</v>
      </c>
      <c r="P42" s="420"/>
      <c r="Q42" s="421"/>
      <c r="R42" s="526"/>
    </row>
    <row r="43" spans="1:18" ht="20.100000000000001" customHeight="1">
      <c r="B43" s="521" t="s">
        <v>607</v>
      </c>
      <c r="C43" s="479" t="s">
        <v>548</v>
      </c>
      <c r="D43" s="479" t="s">
        <v>608</v>
      </c>
      <c r="E43" s="479" t="s">
        <v>96</v>
      </c>
      <c r="F43" s="479" t="s">
        <v>609</v>
      </c>
      <c r="G43" s="527">
        <v>170</v>
      </c>
      <c r="H43" s="527">
        <v>170</v>
      </c>
      <c r="I43" s="527">
        <v>170</v>
      </c>
      <c r="J43" s="527">
        <v>170</v>
      </c>
      <c r="K43" s="527">
        <v>170</v>
      </c>
      <c r="L43" s="530" t="s">
        <v>515</v>
      </c>
      <c r="M43" s="531" t="s">
        <v>515</v>
      </c>
      <c r="N43" s="529">
        <v>170</v>
      </c>
      <c r="P43" s="420"/>
      <c r="Q43" s="421"/>
      <c r="R43" s="434"/>
    </row>
    <row r="44" spans="1:18" ht="20.100000000000001" customHeight="1">
      <c r="B44" s="515"/>
      <c r="C44" s="479" t="s">
        <v>594</v>
      </c>
      <c r="D44" s="479" t="s">
        <v>608</v>
      </c>
      <c r="E44" s="479" t="s">
        <v>96</v>
      </c>
      <c r="F44" s="479" t="s">
        <v>609</v>
      </c>
      <c r="G44" s="527">
        <v>183.21</v>
      </c>
      <c r="H44" s="527">
        <v>183.21</v>
      </c>
      <c r="I44" s="527">
        <v>183.21</v>
      </c>
      <c r="J44" s="527">
        <v>183.21</v>
      </c>
      <c r="K44" s="527">
        <v>183.21</v>
      </c>
      <c r="L44" s="530" t="s">
        <v>515</v>
      </c>
      <c r="M44" s="531" t="s">
        <v>515</v>
      </c>
      <c r="N44" s="529">
        <v>183.21</v>
      </c>
      <c r="P44" s="420"/>
      <c r="Q44" s="421"/>
      <c r="R44" s="434"/>
    </row>
    <row r="45" spans="1:18" ht="20.100000000000001" customHeight="1">
      <c r="B45" s="515"/>
      <c r="C45" s="479" t="s">
        <v>610</v>
      </c>
      <c r="D45" s="479" t="s">
        <v>608</v>
      </c>
      <c r="E45" s="479" t="s">
        <v>96</v>
      </c>
      <c r="F45" s="479" t="s">
        <v>609</v>
      </c>
      <c r="G45" s="527">
        <v>220</v>
      </c>
      <c r="H45" s="527">
        <v>220</v>
      </c>
      <c r="I45" s="527">
        <v>220</v>
      </c>
      <c r="J45" s="527">
        <v>220</v>
      </c>
      <c r="K45" s="527">
        <v>220</v>
      </c>
      <c r="L45" s="530" t="s">
        <v>515</v>
      </c>
      <c r="M45" s="531" t="s">
        <v>515</v>
      </c>
      <c r="N45" s="529">
        <v>220</v>
      </c>
      <c r="P45" s="420"/>
      <c r="Q45" s="421"/>
      <c r="R45" s="434"/>
    </row>
    <row r="46" spans="1:18" s="524" customFormat="1" ht="20.100000000000001" customHeight="1">
      <c r="A46" s="520"/>
      <c r="B46" s="525"/>
      <c r="C46" s="479" t="s">
        <v>560</v>
      </c>
      <c r="D46" s="479" t="s">
        <v>608</v>
      </c>
      <c r="E46" s="479" t="s">
        <v>96</v>
      </c>
      <c r="F46" s="479" t="s">
        <v>609</v>
      </c>
      <c r="G46" s="527">
        <v>250</v>
      </c>
      <c r="H46" s="527">
        <v>250</v>
      </c>
      <c r="I46" s="527">
        <v>250</v>
      </c>
      <c r="J46" s="527">
        <v>250</v>
      </c>
      <c r="K46" s="527">
        <v>250</v>
      </c>
      <c r="L46" s="527" t="s">
        <v>515</v>
      </c>
      <c r="M46" s="528" t="s">
        <v>515</v>
      </c>
      <c r="N46" s="529">
        <v>250</v>
      </c>
      <c r="P46" s="420"/>
      <c r="Q46" s="421"/>
      <c r="R46" s="526"/>
    </row>
    <row r="47" spans="1:18" ht="20.100000000000001" customHeight="1">
      <c r="B47" s="521" t="s">
        <v>611</v>
      </c>
      <c r="C47" s="479" t="s">
        <v>605</v>
      </c>
      <c r="D47" s="479" t="s">
        <v>549</v>
      </c>
      <c r="E47" s="479" t="s">
        <v>96</v>
      </c>
      <c r="F47" s="479" t="s">
        <v>96</v>
      </c>
      <c r="G47" s="527">
        <v>94</v>
      </c>
      <c r="H47" s="527">
        <v>94</v>
      </c>
      <c r="I47" s="527">
        <v>94</v>
      </c>
      <c r="J47" s="527">
        <v>94</v>
      </c>
      <c r="K47" s="527">
        <v>94</v>
      </c>
      <c r="L47" s="530" t="s">
        <v>515</v>
      </c>
      <c r="M47" s="531" t="s">
        <v>515</v>
      </c>
      <c r="N47" s="529">
        <v>94</v>
      </c>
      <c r="P47" s="420"/>
      <c r="Q47" s="421"/>
      <c r="R47" s="434"/>
    </row>
    <row r="48" spans="1:18" s="524" customFormat="1" ht="20.100000000000001" customHeight="1">
      <c r="A48" s="520"/>
      <c r="B48" s="525"/>
      <c r="C48" s="479" t="s">
        <v>560</v>
      </c>
      <c r="D48" s="479" t="s">
        <v>549</v>
      </c>
      <c r="E48" s="479" t="s">
        <v>96</v>
      </c>
      <c r="F48" s="479" t="s">
        <v>96</v>
      </c>
      <c r="G48" s="415">
        <v>75</v>
      </c>
      <c r="H48" s="415">
        <v>75</v>
      </c>
      <c r="I48" s="415">
        <v>75</v>
      </c>
      <c r="J48" s="415">
        <v>75</v>
      </c>
      <c r="K48" s="415">
        <v>75</v>
      </c>
      <c r="L48" s="415" t="s">
        <v>515</v>
      </c>
      <c r="M48" s="522" t="s">
        <v>515</v>
      </c>
      <c r="N48" s="523">
        <v>75</v>
      </c>
      <c r="P48" s="420"/>
      <c r="Q48" s="421"/>
      <c r="R48" s="526"/>
    </row>
    <row r="49" spans="1:18" ht="20.100000000000001" customHeight="1">
      <c r="B49" s="521" t="s">
        <v>612</v>
      </c>
      <c r="C49" s="479" t="s">
        <v>516</v>
      </c>
      <c r="D49" s="479" t="s">
        <v>613</v>
      </c>
      <c r="E49" s="479" t="s">
        <v>96</v>
      </c>
      <c r="F49" s="479" t="s">
        <v>96</v>
      </c>
      <c r="G49" s="527">
        <v>25</v>
      </c>
      <c r="H49" s="527">
        <v>25</v>
      </c>
      <c r="I49" s="527">
        <v>25</v>
      </c>
      <c r="J49" s="527">
        <v>25</v>
      </c>
      <c r="K49" s="527">
        <v>25</v>
      </c>
      <c r="L49" s="530" t="s">
        <v>515</v>
      </c>
      <c r="M49" s="531" t="s">
        <v>515</v>
      </c>
      <c r="N49" s="529">
        <v>25</v>
      </c>
      <c r="P49" s="420"/>
      <c r="Q49" s="421"/>
      <c r="R49" s="434"/>
    </row>
    <row r="50" spans="1:18" s="524" customFormat="1" ht="20.100000000000001" customHeight="1">
      <c r="A50" s="520"/>
      <c r="B50" s="525"/>
      <c r="C50" s="479" t="s">
        <v>560</v>
      </c>
      <c r="D50" s="479" t="s">
        <v>549</v>
      </c>
      <c r="E50" s="479" t="s">
        <v>96</v>
      </c>
      <c r="F50" s="479" t="s">
        <v>96</v>
      </c>
      <c r="G50" s="415">
        <v>56</v>
      </c>
      <c r="H50" s="415">
        <v>56</v>
      </c>
      <c r="I50" s="415">
        <v>56</v>
      </c>
      <c r="J50" s="415">
        <v>56</v>
      </c>
      <c r="K50" s="415">
        <v>56</v>
      </c>
      <c r="L50" s="415" t="s">
        <v>515</v>
      </c>
      <c r="M50" s="522" t="s">
        <v>515</v>
      </c>
      <c r="N50" s="523">
        <v>56</v>
      </c>
      <c r="P50" s="420"/>
      <c r="Q50" s="421"/>
      <c r="R50" s="526"/>
    </row>
    <row r="51" spans="1:18" s="524" customFormat="1" ht="20.100000000000001" customHeight="1">
      <c r="A51" s="520"/>
      <c r="B51" s="521" t="s">
        <v>614</v>
      </c>
      <c r="C51" s="479" t="s">
        <v>615</v>
      </c>
      <c r="D51" s="479" t="s">
        <v>549</v>
      </c>
      <c r="E51" s="479" t="s">
        <v>96</v>
      </c>
      <c r="F51" s="479" t="s">
        <v>616</v>
      </c>
      <c r="G51" s="415">
        <v>272.07</v>
      </c>
      <c r="H51" s="415">
        <v>272.07</v>
      </c>
      <c r="I51" s="415">
        <v>272.07</v>
      </c>
      <c r="J51" s="415">
        <v>272.07</v>
      </c>
      <c r="K51" s="415">
        <v>272.07</v>
      </c>
      <c r="L51" s="415" t="s">
        <v>515</v>
      </c>
      <c r="M51" s="522" t="s">
        <v>515</v>
      </c>
      <c r="N51" s="523">
        <v>272.07</v>
      </c>
      <c r="P51" s="420"/>
      <c r="Q51" s="421"/>
      <c r="R51" s="434"/>
    </row>
    <row r="52" spans="1:18" s="524" customFormat="1" ht="20.100000000000001" customHeight="1">
      <c r="A52" s="520"/>
      <c r="B52" s="521" t="s">
        <v>617</v>
      </c>
      <c r="C52" s="479" t="s">
        <v>554</v>
      </c>
      <c r="D52" s="479" t="s">
        <v>577</v>
      </c>
      <c r="E52" s="479" t="s">
        <v>96</v>
      </c>
      <c r="F52" s="479" t="s">
        <v>96</v>
      </c>
      <c r="G52" s="415">
        <v>155.99</v>
      </c>
      <c r="H52" s="415">
        <v>155.99</v>
      </c>
      <c r="I52" s="415">
        <v>155.99</v>
      </c>
      <c r="J52" s="415">
        <v>155.99</v>
      </c>
      <c r="K52" s="415">
        <v>155.99</v>
      </c>
      <c r="L52" s="415" t="s">
        <v>515</v>
      </c>
      <c r="M52" s="522" t="s">
        <v>515</v>
      </c>
      <c r="N52" s="523">
        <v>155.99</v>
      </c>
      <c r="P52" s="420"/>
      <c r="Q52" s="421"/>
      <c r="R52" s="434"/>
    </row>
    <row r="53" spans="1:18" ht="20.100000000000001" customHeight="1">
      <c r="B53" s="521" t="s">
        <v>618</v>
      </c>
      <c r="C53" s="479" t="s">
        <v>601</v>
      </c>
      <c r="D53" s="479" t="s">
        <v>619</v>
      </c>
      <c r="E53" s="479" t="s">
        <v>96</v>
      </c>
      <c r="F53" s="479" t="s">
        <v>96</v>
      </c>
      <c r="G53" s="527">
        <v>164</v>
      </c>
      <c r="H53" s="527">
        <v>162</v>
      </c>
      <c r="I53" s="527">
        <v>149.5</v>
      </c>
      <c r="J53" s="527">
        <v>150</v>
      </c>
      <c r="K53" s="527">
        <v>142</v>
      </c>
      <c r="L53" s="530" t="s">
        <v>515</v>
      </c>
      <c r="M53" s="531" t="s">
        <v>515</v>
      </c>
      <c r="N53" s="529">
        <v>152.38</v>
      </c>
      <c r="P53" s="420"/>
      <c r="Q53" s="421"/>
      <c r="R53" s="434"/>
    </row>
    <row r="54" spans="1:18" ht="20.100000000000001" customHeight="1">
      <c r="B54" s="515"/>
      <c r="C54" s="479" t="s">
        <v>554</v>
      </c>
      <c r="D54" s="479" t="s">
        <v>619</v>
      </c>
      <c r="E54" s="479" t="s">
        <v>96</v>
      </c>
      <c r="F54" s="479" t="s">
        <v>96</v>
      </c>
      <c r="G54" s="527">
        <v>275.5</v>
      </c>
      <c r="H54" s="527">
        <v>275.5</v>
      </c>
      <c r="I54" s="527">
        <v>275.5</v>
      </c>
      <c r="J54" s="527">
        <v>275.5</v>
      </c>
      <c r="K54" s="527">
        <v>275.5</v>
      </c>
      <c r="L54" s="530" t="s">
        <v>515</v>
      </c>
      <c r="M54" s="531" t="s">
        <v>515</v>
      </c>
      <c r="N54" s="529">
        <v>275.5</v>
      </c>
      <c r="P54" s="420"/>
      <c r="Q54" s="421"/>
      <c r="R54" s="434"/>
    </row>
    <row r="55" spans="1:18" ht="20.100000000000001" customHeight="1">
      <c r="B55" s="515"/>
      <c r="C55" s="479" t="s">
        <v>605</v>
      </c>
      <c r="D55" s="479" t="s">
        <v>619</v>
      </c>
      <c r="E55" s="479" t="s">
        <v>96</v>
      </c>
      <c r="F55" s="479" t="s">
        <v>96</v>
      </c>
      <c r="G55" s="527">
        <v>231</v>
      </c>
      <c r="H55" s="527">
        <v>188</v>
      </c>
      <c r="I55" s="527">
        <v>145</v>
      </c>
      <c r="J55" s="527">
        <v>214</v>
      </c>
      <c r="K55" s="527">
        <v>206</v>
      </c>
      <c r="L55" s="530">
        <v>224</v>
      </c>
      <c r="M55" s="531" t="s">
        <v>515</v>
      </c>
      <c r="N55" s="529">
        <v>205.7</v>
      </c>
      <c r="P55" s="420"/>
      <c r="Q55" s="421"/>
      <c r="R55" s="434"/>
    </row>
    <row r="56" spans="1:18" ht="20.100000000000001" customHeight="1">
      <c r="B56" s="515"/>
      <c r="C56" s="479" t="s">
        <v>588</v>
      </c>
      <c r="D56" s="479" t="s">
        <v>619</v>
      </c>
      <c r="E56" s="479" t="s">
        <v>96</v>
      </c>
      <c r="F56" s="479" t="s">
        <v>96</v>
      </c>
      <c r="G56" s="527">
        <v>220</v>
      </c>
      <c r="H56" s="527">
        <v>220</v>
      </c>
      <c r="I56" s="527">
        <v>220</v>
      </c>
      <c r="J56" s="527">
        <v>220</v>
      </c>
      <c r="K56" s="527">
        <v>220</v>
      </c>
      <c r="L56" s="530" t="s">
        <v>515</v>
      </c>
      <c r="M56" s="531" t="s">
        <v>515</v>
      </c>
      <c r="N56" s="529">
        <v>220</v>
      </c>
      <c r="P56" s="420"/>
      <c r="Q56" s="421"/>
      <c r="R56" s="434"/>
    </row>
    <row r="57" spans="1:18" ht="20.100000000000001" customHeight="1">
      <c r="B57" s="515"/>
      <c r="C57" s="479" t="s">
        <v>620</v>
      </c>
      <c r="D57" s="479" t="s">
        <v>619</v>
      </c>
      <c r="E57" s="479" t="s">
        <v>96</v>
      </c>
      <c r="F57" s="479" t="s">
        <v>96</v>
      </c>
      <c r="G57" s="527">
        <v>230</v>
      </c>
      <c r="H57" s="527">
        <v>230</v>
      </c>
      <c r="I57" s="527">
        <v>230</v>
      </c>
      <c r="J57" s="527">
        <v>230</v>
      </c>
      <c r="K57" s="527">
        <v>230</v>
      </c>
      <c r="L57" s="530" t="s">
        <v>515</v>
      </c>
      <c r="M57" s="531" t="s">
        <v>515</v>
      </c>
      <c r="N57" s="529">
        <v>230</v>
      </c>
      <c r="P57" s="420"/>
      <c r="Q57" s="421"/>
      <c r="R57" s="434"/>
    </row>
    <row r="58" spans="1:18" ht="20.100000000000001" customHeight="1">
      <c r="B58" s="515"/>
      <c r="C58" s="479" t="s">
        <v>516</v>
      </c>
      <c r="D58" s="479" t="s">
        <v>619</v>
      </c>
      <c r="E58" s="479" t="s">
        <v>96</v>
      </c>
      <c r="F58" s="479" t="s">
        <v>96</v>
      </c>
      <c r="G58" s="527">
        <v>220</v>
      </c>
      <c r="H58" s="527">
        <v>220</v>
      </c>
      <c r="I58" s="527">
        <v>220</v>
      </c>
      <c r="J58" s="527">
        <v>220</v>
      </c>
      <c r="K58" s="527">
        <v>220</v>
      </c>
      <c r="L58" s="530" t="s">
        <v>515</v>
      </c>
      <c r="M58" s="531" t="s">
        <v>515</v>
      </c>
      <c r="N58" s="529">
        <v>220</v>
      </c>
      <c r="P58" s="420"/>
      <c r="Q58" s="421"/>
      <c r="R58" s="434"/>
    </row>
    <row r="59" spans="1:18" ht="20.100000000000001" customHeight="1">
      <c r="B59" s="515"/>
      <c r="C59" s="479" t="s">
        <v>621</v>
      </c>
      <c r="D59" s="479" t="s">
        <v>619</v>
      </c>
      <c r="E59" s="479" t="s">
        <v>96</v>
      </c>
      <c r="F59" s="479" t="s">
        <v>96</v>
      </c>
      <c r="G59" s="527">
        <v>234</v>
      </c>
      <c r="H59" s="527">
        <v>234</v>
      </c>
      <c r="I59" s="527">
        <v>234</v>
      </c>
      <c r="J59" s="527">
        <v>234</v>
      </c>
      <c r="K59" s="527">
        <v>234</v>
      </c>
      <c r="L59" s="530" t="s">
        <v>515</v>
      </c>
      <c r="M59" s="531" t="s">
        <v>515</v>
      </c>
      <c r="N59" s="529">
        <v>234</v>
      </c>
      <c r="P59" s="420"/>
      <c r="Q59" s="421"/>
      <c r="R59" s="434"/>
    </row>
    <row r="60" spans="1:18" ht="20.100000000000001" customHeight="1">
      <c r="B60" s="515"/>
      <c r="C60" s="479" t="s">
        <v>535</v>
      </c>
      <c r="D60" s="479" t="s">
        <v>549</v>
      </c>
      <c r="E60" s="479" t="s">
        <v>96</v>
      </c>
      <c r="F60" s="479" t="s">
        <v>96</v>
      </c>
      <c r="G60" s="527">
        <v>254</v>
      </c>
      <c r="H60" s="527">
        <v>254</v>
      </c>
      <c r="I60" s="527">
        <v>254</v>
      </c>
      <c r="J60" s="527">
        <v>254</v>
      </c>
      <c r="K60" s="527">
        <v>254</v>
      </c>
      <c r="L60" s="530" t="s">
        <v>515</v>
      </c>
      <c r="M60" s="531" t="s">
        <v>515</v>
      </c>
      <c r="N60" s="529">
        <v>254</v>
      </c>
      <c r="P60" s="420"/>
      <c r="Q60" s="421"/>
      <c r="R60" s="434"/>
    </row>
    <row r="61" spans="1:18" s="524" customFormat="1" ht="20.100000000000001" customHeight="1">
      <c r="A61" s="520"/>
      <c r="B61" s="525"/>
      <c r="C61" s="479" t="s">
        <v>560</v>
      </c>
      <c r="D61" s="479" t="s">
        <v>549</v>
      </c>
      <c r="E61" s="479" t="s">
        <v>96</v>
      </c>
      <c r="F61" s="479" t="s">
        <v>96</v>
      </c>
      <c r="G61" s="415">
        <v>245</v>
      </c>
      <c r="H61" s="415">
        <v>245</v>
      </c>
      <c r="I61" s="415">
        <v>245</v>
      </c>
      <c r="J61" s="415">
        <v>245</v>
      </c>
      <c r="K61" s="415">
        <v>245</v>
      </c>
      <c r="L61" s="415" t="s">
        <v>515</v>
      </c>
      <c r="M61" s="522" t="s">
        <v>515</v>
      </c>
      <c r="N61" s="523">
        <v>245</v>
      </c>
      <c r="P61" s="420"/>
      <c r="Q61" s="421"/>
      <c r="R61" s="526"/>
    </row>
    <row r="62" spans="1:18" ht="20.100000000000001" customHeight="1">
      <c r="B62" s="515" t="s">
        <v>622</v>
      </c>
      <c r="C62" s="479" t="s">
        <v>517</v>
      </c>
      <c r="D62" s="479" t="s">
        <v>623</v>
      </c>
      <c r="E62" s="479" t="s">
        <v>513</v>
      </c>
      <c r="F62" s="479" t="s">
        <v>96</v>
      </c>
      <c r="G62" s="415">
        <v>88.2</v>
      </c>
      <c r="H62" s="415">
        <v>92.4</v>
      </c>
      <c r="I62" s="415">
        <v>95</v>
      </c>
      <c r="J62" s="415">
        <v>90</v>
      </c>
      <c r="K62" s="415">
        <v>88.2</v>
      </c>
      <c r="L62" s="416" t="s">
        <v>515</v>
      </c>
      <c r="M62" s="532" t="s">
        <v>515</v>
      </c>
      <c r="N62" s="523">
        <v>90.5</v>
      </c>
      <c r="P62" s="420"/>
      <c r="Q62" s="421"/>
      <c r="R62" s="434"/>
    </row>
    <row r="63" spans="1:18" ht="20.100000000000001" customHeight="1">
      <c r="B63" s="515"/>
      <c r="C63" s="479" t="s">
        <v>517</v>
      </c>
      <c r="D63" s="479" t="s">
        <v>624</v>
      </c>
      <c r="E63" s="479" t="s">
        <v>513</v>
      </c>
      <c r="F63" s="479" t="s">
        <v>625</v>
      </c>
      <c r="G63" s="415">
        <v>77.540000000000006</v>
      </c>
      <c r="H63" s="415">
        <v>75.38</v>
      </c>
      <c r="I63" s="415">
        <v>80</v>
      </c>
      <c r="J63" s="415">
        <v>75.38</v>
      </c>
      <c r="K63" s="415">
        <v>74</v>
      </c>
      <c r="L63" s="416" t="s">
        <v>515</v>
      </c>
      <c r="M63" s="532" t="s">
        <v>515</v>
      </c>
      <c r="N63" s="523">
        <v>75.75</v>
      </c>
      <c r="P63" s="420"/>
      <c r="Q63" s="421"/>
      <c r="R63" s="434"/>
    </row>
    <row r="64" spans="1:18" ht="20.100000000000001" customHeight="1">
      <c r="B64" s="515"/>
      <c r="C64" s="479" t="s">
        <v>554</v>
      </c>
      <c r="D64" s="479" t="s">
        <v>626</v>
      </c>
      <c r="E64" s="479" t="s">
        <v>513</v>
      </c>
      <c r="F64" s="479" t="s">
        <v>627</v>
      </c>
      <c r="G64" s="415">
        <v>63.33</v>
      </c>
      <c r="H64" s="415">
        <v>63.33</v>
      </c>
      <c r="I64" s="415">
        <v>63.33</v>
      </c>
      <c r="J64" s="415">
        <v>63.33</v>
      </c>
      <c r="K64" s="415">
        <v>63.33</v>
      </c>
      <c r="L64" s="416" t="s">
        <v>515</v>
      </c>
      <c r="M64" s="532" t="s">
        <v>515</v>
      </c>
      <c r="N64" s="523">
        <v>63.33</v>
      </c>
      <c r="P64" s="420"/>
      <c r="Q64" s="421"/>
      <c r="R64" s="434"/>
    </row>
    <row r="65" spans="1:18" ht="20.100000000000001" customHeight="1">
      <c r="B65" s="515"/>
      <c r="C65" s="479" t="s">
        <v>517</v>
      </c>
      <c r="D65" s="479" t="s">
        <v>626</v>
      </c>
      <c r="E65" s="479" t="s">
        <v>513</v>
      </c>
      <c r="F65" s="479" t="s">
        <v>627</v>
      </c>
      <c r="G65" s="415">
        <v>64.510000000000005</v>
      </c>
      <c r="H65" s="415">
        <v>64.02</v>
      </c>
      <c r="I65" s="415">
        <v>61.86</v>
      </c>
      <c r="J65" s="415">
        <v>64.8</v>
      </c>
      <c r="K65" s="415">
        <v>64.8</v>
      </c>
      <c r="L65" s="416" t="s">
        <v>515</v>
      </c>
      <c r="M65" s="532" t="s">
        <v>515</v>
      </c>
      <c r="N65" s="523">
        <v>64.17</v>
      </c>
      <c r="P65" s="420"/>
      <c r="Q65" s="421"/>
      <c r="R65" s="434"/>
    </row>
    <row r="66" spans="1:18" ht="20.100000000000001" customHeight="1">
      <c r="B66" s="515"/>
      <c r="C66" s="479" t="s">
        <v>588</v>
      </c>
      <c r="D66" s="479" t="s">
        <v>549</v>
      </c>
      <c r="E66" s="479" t="s">
        <v>513</v>
      </c>
      <c r="F66" s="479" t="s">
        <v>625</v>
      </c>
      <c r="G66" s="415">
        <v>104</v>
      </c>
      <c r="H66" s="415">
        <v>104</v>
      </c>
      <c r="I66" s="415">
        <v>104</v>
      </c>
      <c r="J66" s="415">
        <v>104</v>
      </c>
      <c r="K66" s="415">
        <v>104</v>
      </c>
      <c r="L66" s="416" t="s">
        <v>515</v>
      </c>
      <c r="M66" s="532" t="s">
        <v>515</v>
      </c>
      <c r="N66" s="523">
        <v>104</v>
      </c>
      <c r="P66" s="420"/>
      <c r="Q66" s="421"/>
      <c r="R66" s="434"/>
    </row>
    <row r="67" spans="1:18" ht="20.100000000000001" customHeight="1">
      <c r="B67" s="515"/>
      <c r="C67" s="479" t="s">
        <v>535</v>
      </c>
      <c r="D67" s="479" t="s">
        <v>549</v>
      </c>
      <c r="E67" s="479" t="s">
        <v>513</v>
      </c>
      <c r="F67" s="479" t="s">
        <v>625</v>
      </c>
      <c r="G67" s="415">
        <v>79.47</v>
      </c>
      <c r="H67" s="415">
        <v>79.47</v>
      </c>
      <c r="I67" s="415">
        <v>79.47</v>
      </c>
      <c r="J67" s="415">
        <v>79.47</v>
      </c>
      <c r="K67" s="415">
        <v>79.47</v>
      </c>
      <c r="L67" s="416" t="s">
        <v>515</v>
      </c>
      <c r="M67" s="532" t="s">
        <v>515</v>
      </c>
      <c r="N67" s="523">
        <v>79.47</v>
      </c>
      <c r="P67" s="420"/>
      <c r="Q67" s="421"/>
      <c r="R67" s="434"/>
    </row>
    <row r="68" spans="1:18" ht="20.100000000000001" customHeight="1">
      <c r="B68" s="515"/>
      <c r="C68" s="479" t="s">
        <v>560</v>
      </c>
      <c r="D68" s="479" t="s">
        <v>549</v>
      </c>
      <c r="E68" s="479" t="s">
        <v>513</v>
      </c>
      <c r="F68" s="479" t="s">
        <v>625</v>
      </c>
      <c r="G68" s="415">
        <v>82</v>
      </c>
      <c r="H68" s="415">
        <v>82</v>
      </c>
      <c r="I68" s="415">
        <v>82</v>
      </c>
      <c r="J68" s="415">
        <v>82</v>
      </c>
      <c r="K68" s="415">
        <v>82</v>
      </c>
      <c r="L68" s="416" t="s">
        <v>515</v>
      </c>
      <c r="M68" s="532" t="s">
        <v>515</v>
      </c>
      <c r="N68" s="523">
        <v>82</v>
      </c>
      <c r="P68" s="420"/>
      <c r="Q68" s="421"/>
      <c r="R68" s="434"/>
    </row>
    <row r="69" spans="1:18" ht="20.100000000000001" customHeight="1">
      <c r="B69" s="515"/>
      <c r="C69" s="479" t="s">
        <v>621</v>
      </c>
      <c r="D69" s="479" t="s">
        <v>549</v>
      </c>
      <c r="E69" s="479" t="s">
        <v>513</v>
      </c>
      <c r="F69" s="479" t="s">
        <v>625</v>
      </c>
      <c r="G69" s="415">
        <v>147</v>
      </c>
      <c r="H69" s="415">
        <v>147</v>
      </c>
      <c r="I69" s="415">
        <v>147</v>
      </c>
      <c r="J69" s="415">
        <v>147</v>
      </c>
      <c r="K69" s="415">
        <v>147</v>
      </c>
      <c r="L69" s="416" t="s">
        <v>515</v>
      </c>
      <c r="M69" s="532" t="s">
        <v>515</v>
      </c>
      <c r="N69" s="523">
        <v>147</v>
      </c>
      <c r="P69" s="420"/>
      <c r="Q69" s="421"/>
      <c r="R69" s="434"/>
    </row>
    <row r="70" spans="1:18" ht="20.100000000000001" customHeight="1">
      <c r="B70" s="515"/>
      <c r="C70" s="479" t="s">
        <v>595</v>
      </c>
      <c r="D70" s="479" t="s">
        <v>549</v>
      </c>
      <c r="E70" s="479" t="s">
        <v>513</v>
      </c>
      <c r="F70" s="479" t="s">
        <v>625</v>
      </c>
      <c r="G70" s="415">
        <v>68</v>
      </c>
      <c r="H70" s="415">
        <v>68</v>
      </c>
      <c r="I70" s="415">
        <v>68</v>
      </c>
      <c r="J70" s="415">
        <v>68</v>
      </c>
      <c r="K70" s="415">
        <v>68</v>
      </c>
      <c r="L70" s="416" t="s">
        <v>515</v>
      </c>
      <c r="M70" s="532" t="s">
        <v>515</v>
      </c>
      <c r="N70" s="523">
        <v>68</v>
      </c>
      <c r="P70" s="420"/>
      <c r="Q70" s="421"/>
      <c r="R70" s="434"/>
    </row>
    <row r="71" spans="1:18" s="524" customFormat="1" ht="20.100000000000001" customHeight="1">
      <c r="A71" s="520"/>
      <c r="B71" s="525"/>
      <c r="C71" s="479" t="s">
        <v>596</v>
      </c>
      <c r="D71" s="479" t="s">
        <v>549</v>
      </c>
      <c r="E71" s="479" t="s">
        <v>513</v>
      </c>
      <c r="F71" s="479" t="s">
        <v>625</v>
      </c>
      <c r="G71" s="415">
        <v>43.4</v>
      </c>
      <c r="H71" s="415">
        <v>43.4</v>
      </c>
      <c r="I71" s="415" t="s">
        <v>515</v>
      </c>
      <c r="J71" s="415" t="s">
        <v>515</v>
      </c>
      <c r="K71" s="415" t="s">
        <v>515</v>
      </c>
      <c r="L71" s="415" t="s">
        <v>515</v>
      </c>
      <c r="M71" s="522" t="s">
        <v>515</v>
      </c>
      <c r="N71" s="523">
        <v>43.4</v>
      </c>
      <c r="P71" s="420"/>
      <c r="Q71" s="421"/>
      <c r="R71" s="526"/>
    </row>
    <row r="72" spans="1:18" s="533" customFormat="1" ht="20.100000000000001" customHeight="1">
      <c r="A72" s="509"/>
      <c r="B72" s="521" t="s">
        <v>628</v>
      </c>
      <c r="C72" s="479" t="s">
        <v>517</v>
      </c>
      <c r="D72" s="479" t="s">
        <v>629</v>
      </c>
      <c r="E72" s="479" t="s">
        <v>96</v>
      </c>
      <c r="F72" s="479" t="s">
        <v>96</v>
      </c>
      <c r="G72" s="415">
        <v>55.72</v>
      </c>
      <c r="H72" s="415">
        <v>55.72</v>
      </c>
      <c r="I72" s="415">
        <v>51.94</v>
      </c>
      <c r="J72" s="415">
        <v>50.06</v>
      </c>
      <c r="K72" s="415">
        <v>49.11</v>
      </c>
      <c r="L72" s="415" t="s">
        <v>515</v>
      </c>
      <c r="M72" s="522" t="s">
        <v>515</v>
      </c>
      <c r="N72" s="523">
        <v>51.53</v>
      </c>
      <c r="P72" s="420"/>
      <c r="Q72" s="421"/>
      <c r="R72" s="434"/>
    </row>
    <row r="73" spans="1:18" ht="20.100000000000001" customHeight="1">
      <c r="B73" s="515"/>
      <c r="C73" s="479" t="s">
        <v>517</v>
      </c>
      <c r="D73" s="479" t="s">
        <v>630</v>
      </c>
      <c r="E73" s="479" t="s">
        <v>96</v>
      </c>
      <c r="F73" s="479" t="s">
        <v>96</v>
      </c>
      <c r="G73" s="415">
        <v>61.36</v>
      </c>
      <c r="H73" s="415">
        <v>61.36</v>
      </c>
      <c r="I73" s="415">
        <v>60.55</v>
      </c>
      <c r="J73" s="415">
        <v>58.91</v>
      </c>
      <c r="K73" s="415">
        <v>57.27</v>
      </c>
      <c r="L73" s="415" t="s">
        <v>515</v>
      </c>
      <c r="M73" s="522" t="s">
        <v>515</v>
      </c>
      <c r="N73" s="523">
        <v>59.29</v>
      </c>
      <c r="P73" s="420"/>
      <c r="Q73" s="421"/>
      <c r="R73" s="434"/>
    </row>
    <row r="74" spans="1:18" ht="20.100000000000001" customHeight="1">
      <c r="B74" s="515"/>
      <c r="C74" s="479" t="s">
        <v>517</v>
      </c>
      <c r="D74" s="479" t="s">
        <v>631</v>
      </c>
      <c r="E74" s="479" t="s">
        <v>96</v>
      </c>
      <c r="F74" s="479" t="s">
        <v>96</v>
      </c>
      <c r="G74" s="415">
        <v>49.95</v>
      </c>
      <c r="H74" s="415">
        <v>52.25</v>
      </c>
      <c r="I74" s="415">
        <v>49.95</v>
      </c>
      <c r="J74" s="415">
        <v>50.72</v>
      </c>
      <c r="K74" s="415">
        <v>51.48</v>
      </c>
      <c r="L74" s="415" t="s">
        <v>515</v>
      </c>
      <c r="M74" s="522" t="s">
        <v>515</v>
      </c>
      <c r="N74" s="523">
        <v>50.77</v>
      </c>
      <c r="P74" s="420"/>
      <c r="Q74" s="421"/>
      <c r="R74" s="434"/>
    </row>
    <row r="75" spans="1:18" ht="20.100000000000001" customHeight="1">
      <c r="B75" s="515"/>
      <c r="C75" s="479" t="s">
        <v>517</v>
      </c>
      <c r="D75" s="479" t="s">
        <v>632</v>
      </c>
      <c r="E75" s="479" t="s">
        <v>96</v>
      </c>
      <c r="F75" s="479" t="s">
        <v>96</v>
      </c>
      <c r="G75" s="415">
        <v>36</v>
      </c>
      <c r="H75" s="415">
        <v>36</v>
      </c>
      <c r="I75" s="415">
        <v>38.08</v>
      </c>
      <c r="J75" s="415">
        <v>40</v>
      </c>
      <c r="K75" s="415">
        <v>40</v>
      </c>
      <c r="L75" s="415" t="s">
        <v>515</v>
      </c>
      <c r="M75" s="522" t="s">
        <v>515</v>
      </c>
      <c r="N75" s="523">
        <v>38.17</v>
      </c>
      <c r="P75" s="420"/>
      <c r="Q75" s="421"/>
      <c r="R75" s="434"/>
    </row>
    <row r="76" spans="1:18" ht="20.100000000000001" customHeight="1">
      <c r="B76" s="515"/>
      <c r="C76" s="479" t="s">
        <v>601</v>
      </c>
      <c r="D76" s="479" t="s">
        <v>632</v>
      </c>
      <c r="E76" s="479" t="s">
        <v>96</v>
      </c>
      <c r="F76" s="479" t="s">
        <v>96</v>
      </c>
      <c r="G76" s="415" t="s">
        <v>515</v>
      </c>
      <c r="H76" s="415">
        <v>25</v>
      </c>
      <c r="I76" s="415">
        <v>23</v>
      </c>
      <c r="J76" s="415">
        <v>24</v>
      </c>
      <c r="K76" s="415">
        <v>20</v>
      </c>
      <c r="L76" s="415">
        <v>20</v>
      </c>
      <c r="M76" s="522" t="s">
        <v>515</v>
      </c>
      <c r="N76" s="523">
        <v>22.02</v>
      </c>
      <c r="P76" s="420"/>
      <c r="Q76" s="421"/>
      <c r="R76" s="434"/>
    </row>
    <row r="77" spans="1:18" s="533" customFormat="1" ht="20.100000000000001" customHeight="1">
      <c r="A77" s="509"/>
      <c r="B77" s="521" t="s">
        <v>633</v>
      </c>
      <c r="C77" s="479" t="s">
        <v>601</v>
      </c>
      <c r="D77" s="479" t="s">
        <v>634</v>
      </c>
      <c r="E77" s="479" t="s">
        <v>96</v>
      </c>
      <c r="F77" s="479" t="s">
        <v>635</v>
      </c>
      <c r="G77" s="415">
        <v>32.67</v>
      </c>
      <c r="H77" s="415">
        <v>33.67</v>
      </c>
      <c r="I77" s="415">
        <v>36.33</v>
      </c>
      <c r="J77" s="415">
        <v>40.33</v>
      </c>
      <c r="K77" s="415">
        <v>46.33</v>
      </c>
      <c r="L77" s="415">
        <v>65</v>
      </c>
      <c r="M77" s="522" t="s">
        <v>515</v>
      </c>
      <c r="N77" s="523">
        <v>41.48</v>
      </c>
      <c r="P77" s="420"/>
      <c r="Q77" s="421"/>
      <c r="R77" s="434"/>
    </row>
    <row r="78" spans="1:18" ht="20.100000000000001" customHeight="1">
      <c r="B78" s="515"/>
      <c r="C78" s="479" t="s">
        <v>605</v>
      </c>
      <c r="D78" s="479" t="s">
        <v>634</v>
      </c>
      <c r="E78" s="479" t="s">
        <v>96</v>
      </c>
      <c r="F78" s="479" t="s">
        <v>635</v>
      </c>
      <c r="G78" s="415">
        <v>87</v>
      </c>
      <c r="H78" s="415">
        <v>95</v>
      </c>
      <c r="I78" s="415">
        <v>83</v>
      </c>
      <c r="J78" s="415">
        <v>96</v>
      </c>
      <c r="K78" s="415">
        <v>89</v>
      </c>
      <c r="L78" s="415">
        <v>102</v>
      </c>
      <c r="M78" s="522" t="s">
        <v>515</v>
      </c>
      <c r="N78" s="523">
        <v>90.75</v>
      </c>
      <c r="P78" s="420"/>
      <c r="Q78" s="421"/>
      <c r="R78" s="434"/>
    </row>
    <row r="79" spans="1:18" ht="20.100000000000001" customHeight="1">
      <c r="B79" s="515"/>
      <c r="C79" s="479" t="s">
        <v>517</v>
      </c>
      <c r="D79" s="479" t="s">
        <v>636</v>
      </c>
      <c r="E79" s="479" t="s">
        <v>96</v>
      </c>
      <c r="F79" s="479" t="s">
        <v>96</v>
      </c>
      <c r="G79" s="415">
        <v>70</v>
      </c>
      <c r="H79" s="415">
        <v>56</v>
      </c>
      <c r="I79" s="415">
        <v>54</v>
      </c>
      <c r="J79" s="415">
        <v>53</v>
      </c>
      <c r="K79" s="415">
        <v>53</v>
      </c>
      <c r="L79" s="415" t="s">
        <v>515</v>
      </c>
      <c r="M79" s="522" t="s">
        <v>515</v>
      </c>
      <c r="N79" s="523">
        <v>56.35</v>
      </c>
      <c r="P79" s="420"/>
      <c r="Q79" s="421"/>
      <c r="R79" s="434"/>
    </row>
    <row r="80" spans="1:18" ht="20.100000000000001" customHeight="1">
      <c r="B80" s="515"/>
      <c r="C80" s="479" t="s">
        <v>554</v>
      </c>
      <c r="D80" s="479" t="s">
        <v>637</v>
      </c>
      <c r="E80" s="479" t="s">
        <v>96</v>
      </c>
      <c r="F80" s="479" t="s">
        <v>96</v>
      </c>
      <c r="G80" s="415">
        <v>47.5</v>
      </c>
      <c r="H80" s="415">
        <v>47.5</v>
      </c>
      <c r="I80" s="415">
        <v>47.5</v>
      </c>
      <c r="J80" s="415">
        <v>47.5</v>
      </c>
      <c r="K80" s="415">
        <v>47.5</v>
      </c>
      <c r="L80" s="415" t="s">
        <v>515</v>
      </c>
      <c r="M80" s="522" t="s">
        <v>515</v>
      </c>
      <c r="N80" s="523">
        <v>47.5</v>
      </c>
      <c r="P80" s="420"/>
      <c r="Q80" s="421"/>
      <c r="R80" s="434"/>
    </row>
    <row r="81" spans="1:18" ht="20.100000000000001" customHeight="1">
      <c r="B81" s="521" t="s">
        <v>638</v>
      </c>
      <c r="C81" s="479" t="s">
        <v>511</v>
      </c>
      <c r="D81" s="479" t="s">
        <v>639</v>
      </c>
      <c r="E81" s="479" t="s">
        <v>513</v>
      </c>
      <c r="F81" s="479" t="s">
        <v>640</v>
      </c>
      <c r="G81" s="534">
        <v>138.96</v>
      </c>
      <c r="H81" s="534">
        <v>138.96</v>
      </c>
      <c r="I81" s="534">
        <v>138.96</v>
      </c>
      <c r="J81" s="534">
        <v>138.96</v>
      </c>
      <c r="K81" s="534">
        <v>138.96</v>
      </c>
      <c r="L81" s="534" t="s">
        <v>515</v>
      </c>
      <c r="M81" s="534" t="s">
        <v>515</v>
      </c>
      <c r="N81" s="535">
        <v>138.96</v>
      </c>
      <c r="P81" s="420"/>
      <c r="Q81" s="421"/>
      <c r="R81" s="434"/>
    </row>
    <row r="82" spans="1:18" ht="20.100000000000001" customHeight="1">
      <c r="B82" s="515"/>
      <c r="C82" s="479" t="s">
        <v>601</v>
      </c>
      <c r="D82" s="479" t="s">
        <v>639</v>
      </c>
      <c r="E82" s="479" t="s">
        <v>513</v>
      </c>
      <c r="F82" s="479" t="s">
        <v>640</v>
      </c>
      <c r="G82" s="534" t="s">
        <v>515</v>
      </c>
      <c r="H82" s="534">
        <v>108</v>
      </c>
      <c r="I82" s="534" t="s">
        <v>515</v>
      </c>
      <c r="J82" s="534" t="s">
        <v>515</v>
      </c>
      <c r="K82" s="534" t="s">
        <v>515</v>
      </c>
      <c r="L82" s="534" t="s">
        <v>515</v>
      </c>
      <c r="M82" s="534" t="s">
        <v>515</v>
      </c>
      <c r="N82" s="535">
        <v>108</v>
      </c>
      <c r="P82" s="420"/>
      <c r="Q82" s="421"/>
      <c r="R82" s="434"/>
    </row>
    <row r="83" spans="1:18" ht="20.100000000000001" customHeight="1">
      <c r="B83" s="515"/>
      <c r="C83" s="479" t="s">
        <v>517</v>
      </c>
      <c r="D83" s="479" t="s">
        <v>639</v>
      </c>
      <c r="E83" s="479" t="s">
        <v>513</v>
      </c>
      <c r="F83" s="479" t="s">
        <v>640</v>
      </c>
      <c r="G83" s="534">
        <v>126.25</v>
      </c>
      <c r="H83" s="534">
        <v>123.93</v>
      </c>
      <c r="I83" s="534">
        <v>116.06</v>
      </c>
      <c r="J83" s="534">
        <v>108.39</v>
      </c>
      <c r="K83" s="534">
        <v>104.94</v>
      </c>
      <c r="L83" s="534" t="s">
        <v>515</v>
      </c>
      <c r="M83" s="534" t="s">
        <v>515</v>
      </c>
      <c r="N83" s="535">
        <v>114.07</v>
      </c>
      <c r="P83" s="420"/>
      <c r="Q83" s="421"/>
      <c r="R83" s="434"/>
    </row>
    <row r="84" spans="1:18" ht="20.100000000000001" customHeight="1">
      <c r="B84" s="515"/>
      <c r="C84" s="479" t="s">
        <v>511</v>
      </c>
      <c r="D84" s="479" t="s">
        <v>641</v>
      </c>
      <c r="E84" s="479" t="s">
        <v>513</v>
      </c>
      <c r="F84" s="479" t="s">
        <v>640</v>
      </c>
      <c r="G84" s="534">
        <v>132.52000000000001</v>
      </c>
      <c r="H84" s="534">
        <v>132.52000000000001</v>
      </c>
      <c r="I84" s="534">
        <v>132.52000000000001</v>
      </c>
      <c r="J84" s="534">
        <v>132.52000000000001</v>
      </c>
      <c r="K84" s="534">
        <v>132.52000000000001</v>
      </c>
      <c r="L84" s="534" t="s">
        <v>515</v>
      </c>
      <c r="M84" s="534" t="s">
        <v>515</v>
      </c>
      <c r="N84" s="535">
        <v>132.52000000000001</v>
      </c>
      <c r="P84" s="420"/>
      <c r="Q84" s="421"/>
      <c r="R84" s="434"/>
    </row>
    <row r="85" spans="1:18" ht="20.100000000000001" customHeight="1">
      <c r="B85" s="515"/>
      <c r="C85" s="479" t="s">
        <v>601</v>
      </c>
      <c r="D85" s="479" t="s">
        <v>641</v>
      </c>
      <c r="E85" s="479" t="s">
        <v>513</v>
      </c>
      <c r="F85" s="479" t="s">
        <v>640</v>
      </c>
      <c r="G85" s="534">
        <v>44</v>
      </c>
      <c r="H85" s="534">
        <v>76</v>
      </c>
      <c r="I85" s="534">
        <v>75</v>
      </c>
      <c r="J85" s="534" t="s">
        <v>515</v>
      </c>
      <c r="K85" s="534">
        <v>59</v>
      </c>
      <c r="L85" s="534" t="s">
        <v>515</v>
      </c>
      <c r="M85" s="534" t="s">
        <v>515</v>
      </c>
      <c r="N85" s="535">
        <v>59.6</v>
      </c>
      <c r="P85" s="420"/>
      <c r="Q85" s="421"/>
      <c r="R85" s="434"/>
    </row>
    <row r="86" spans="1:18" ht="20.100000000000001" customHeight="1">
      <c r="B86" s="515"/>
      <c r="C86" s="479" t="s">
        <v>517</v>
      </c>
      <c r="D86" s="479" t="s">
        <v>641</v>
      </c>
      <c r="E86" s="479" t="s">
        <v>513</v>
      </c>
      <c r="F86" s="479" t="s">
        <v>640</v>
      </c>
      <c r="G86" s="534">
        <v>74.319999999999993</v>
      </c>
      <c r="H86" s="534">
        <v>72.81</v>
      </c>
      <c r="I86" s="534">
        <v>72.209999999999994</v>
      </c>
      <c r="J86" s="534">
        <v>65.37</v>
      </c>
      <c r="K86" s="534">
        <v>63.2</v>
      </c>
      <c r="L86" s="534" t="s">
        <v>515</v>
      </c>
      <c r="M86" s="534" t="s">
        <v>515</v>
      </c>
      <c r="N86" s="535">
        <v>68.62</v>
      </c>
      <c r="P86" s="420"/>
      <c r="Q86" s="421"/>
      <c r="R86" s="434"/>
    </row>
    <row r="87" spans="1:18" ht="20.100000000000001" customHeight="1">
      <c r="B87" s="515"/>
      <c r="C87" s="479" t="s">
        <v>601</v>
      </c>
      <c r="D87" s="479" t="s">
        <v>642</v>
      </c>
      <c r="E87" s="479" t="s">
        <v>513</v>
      </c>
      <c r="F87" s="479" t="s">
        <v>643</v>
      </c>
      <c r="G87" s="534" t="s">
        <v>515</v>
      </c>
      <c r="H87" s="534">
        <v>80</v>
      </c>
      <c r="I87" s="534" t="s">
        <v>515</v>
      </c>
      <c r="J87" s="534">
        <v>50</v>
      </c>
      <c r="K87" s="534" t="s">
        <v>515</v>
      </c>
      <c r="L87" s="534">
        <v>38</v>
      </c>
      <c r="M87" s="534" t="s">
        <v>515</v>
      </c>
      <c r="N87" s="535">
        <v>70.739999999999995</v>
      </c>
      <c r="P87" s="420"/>
      <c r="Q87" s="421"/>
      <c r="R87" s="434"/>
    </row>
    <row r="88" spans="1:18" ht="20.100000000000001" customHeight="1">
      <c r="B88" s="515"/>
      <c r="C88" s="479" t="s">
        <v>516</v>
      </c>
      <c r="D88" s="479" t="s">
        <v>642</v>
      </c>
      <c r="E88" s="479" t="s">
        <v>513</v>
      </c>
      <c r="F88" s="479" t="s">
        <v>643</v>
      </c>
      <c r="G88" s="534">
        <v>90</v>
      </c>
      <c r="H88" s="534">
        <v>90</v>
      </c>
      <c r="I88" s="534">
        <v>90</v>
      </c>
      <c r="J88" s="534">
        <v>90</v>
      </c>
      <c r="K88" s="534">
        <v>90</v>
      </c>
      <c r="L88" s="534" t="s">
        <v>515</v>
      </c>
      <c r="M88" s="534" t="s">
        <v>515</v>
      </c>
      <c r="N88" s="535">
        <v>90</v>
      </c>
      <c r="P88" s="420"/>
      <c r="Q88" s="421"/>
      <c r="R88" s="434"/>
    </row>
    <row r="89" spans="1:18" ht="20.100000000000001" customHeight="1">
      <c r="B89" s="521" t="s">
        <v>644</v>
      </c>
      <c r="C89" s="479" t="s">
        <v>511</v>
      </c>
      <c r="D89" s="479" t="s">
        <v>549</v>
      </c>
      <c r="E89" s="479" t="s">
        <v>96</v>
      </c>
      <c r="F89" s="479" t="s">
        <v>96</v>
      </c>
      <c r="G89" s="534">
        <v>133.9</v>
      </c>
      <c r="H89" s="534">
        <v>133.9</v>
      </c>
      <c r="I89" s="534">
        <v>133.9</v>
      </c>
      <c r="J89" s="534">
        <v>133.9</v>
      </c>
      <c r="K89" s="534">
        <v>133.9</v>
      </c>
      <c r="L89" s="534" t="s">
        <v>515</v>
      </c>
      <c r="M89" s="534" t="s">
        <v>515</v>
      </c>
      <c r="N89" s="535">
        <v>133.9</v>
      </c>
      <c r="P89" s="420"/>
      <c r="Q89" s="421"/>
      <c r="R89" s="434"/>
    </row>
    <row r="90" spans="1:18" ht="20.100000000000001" customHeight="1">
      <c r="B90" s="515"/>
      <c r="C90" s="479" t="s">
        <v>561</v>
      </c>
      <c r="D90" s="479" t="s">
        <v>549</v>
      </c>
      <c r="E90" s="479" t="s">
        <v>96</v>
      </c>
      <c r="F90" s="479" t="s">
        <v>96</v>
      </c>
      <c r="G90" s="415">
        <v>104</v>
      </c>
      <c r="H90" s="415">
        <v>104</v>
      </c>
      <c r="I90" s="415">
        <v>104</v>
      </c>
      <c r="J90" s="415">
        <v>104</v>
      </c>
      <c r="K90" s="415">
        <v>104</v>
      </c>
      <c r="L90" s="416" t="s">
        <v>515</v>
      </c>
      <c r="M90" s="532" t="s">
        <v>515</v>
      </c>
      <c r="N90" s="523">
        <v>104</v>
      </c>
      <c r="P90" s="420"/>
      <c r="Q90" s="421"/>
      <c r="R90" s="434"/>
    </row>
    <row r="91" spans="1:18" ht="20.100000000000001" customHeight="1">
      <c r="B91" s="515"/>
      <c r="C91" s="479" t="s">
        <v>596</v>
      </c>
      <c r="D91" s="479" t="s">
        <v>549</v>
      </c>
      <c r="E91" s="479" t="s">
        <v>96</v>
      </c>
      <c r="F91" s="479" t="s">
        <v>96</v>
      </c>
      <c r="G91" s="534">
        <v>123</v>
      </c>
      <c r="H91" s="534">
        <v>123</v>
      </c>
      <c r="I91" s="534">
        <v>125</v>
      </c>
      <c r="J91" s="534">
        <v>125</v>
      </c>
      <c r="K91" s="534">
        <v>125.65</v>
      </c>
      <c r="L91" s="534" t="s">
        <v>515</v>
      </c>
      <c r="M91" s="534" t="s">
        <v>515</v>
      </c>
      <c r="N91" s="535">
        <v>124.33</v>
      </c>
      <c r="P91" s="420"/>
      <c r="Q91" s="421"/>
      <c r="R91" s="434"/>
    </row>
    <row r="92" spans="1:18" s="524" customFormat="1" ht="20.100000000000001" customHeight="1">
      <c r="A92" s="520"/>
      <c r="B92" s="525"/>
      <c r="C92" s="479" t="s">
        <v>645</v>
      </c>
      <c r="D92" s="479" t="s">
        <v>549</v>
      </c>
      <c r="E92" s="479" t="s">
        <v>96</v>
      </c>
      <c r="F92" s="479" t="s">
        <v>96</v>
      </c>
      <c r="G92" s="415">
        <v>38</v>
      </c>
      <c r="H92" s="415">
        <v>38</v>
      </c>
      <c r="I92" s="415">
        <v>38</v>
      </c>
      <c r="J92" s="415">
        <v>38</v>
      </c>
      <c r="K92" s="415">
        <v>38</v>
      </c>
      <c r="L92" s="415" t="s">
        <v>515</v>
      </c>
      <c r="M92" s="522" t="s">
        <v>515</v>
      </c>
      <c r="N92" s="523">
        <v>38</v>
      </c>
      <c r="P92" s="420"/>
      <c r="Q92" s="421"/>
      <c r="R92" s="526"/>
    </row>
    <row r="93" spans="1:18" ht="20.100000000000001" customHeight="1">
      <c r="B93" s="521" t="s">
        <v>646</v>
      </c>
      <c r="C93" s="479" t="s">
        <v>601</v>
      </c>
      <c r="D93" s="479" t="s">
        <v>647</v>
      </c>
      <c r="E93" s="479" t="s">
        <v>96</v>
      </c>
      <c r="F93" s="479" t="s">
        <v>96</v>
      </c>
      <c r="G93" s="415" t="s">
        <v>515</v>
      </c>
      <c r="H93" s="415">
        <v>48.93</v>
      </c>
      <c r="I93" s="415">
        <v>54</v>
      </c>
      <c r="J93" s="415">
        <v>48</v>
      </c>
      <c r="K93" s="415" t="s">
        <v>515</v>
      </c>
      <c r="L93" s="416">
        <v>50.5</v>
      </c>
      <c r="M93" s="532" t="s">
        <v>515</v>
      </c>
      <c r="N93" s="523">
        <v>50.07</v>
      </c>
      <c r="P93" s="420"/>
      <c r="Q93" s="421"/>
      <c r="R93" s="434"/>
    </row>
    <row r="94" spans="1:18" s="524" customFormat="1" ht="20.100000000000001" customHeight="1">
      <c r="A94" s="520"/>
      <c r="B94" s="525"/>
      <c r="C94" s="479" t="s">
        <v>517</v>
      </c>
      <c r="D94" s="479" t="s">
        <v>647</v>
      </c>
      <c r="E94" s="479" t="s">
        <v>96</v>
      </c>
      <c r="F94" s="479" t="s">
        <v>96</v>
      </c>
      <c r="G94" s="415">
        <v>35</v>
      </c>
      <c r="H94" s="415">
        <v>35</v>
      </c>
      <c r="I94" s="415">
        <v>33</v>
      </c>
      <c r="J94" s="415">
        <v>31</v>
      </c>
      <c r="K94" s="415">
        <v>31</v>
      </c>
      <c r="L94" s="415" t="s">
        <v>515</v>
      </c>
      <c r="M94" s="522" t="s">
        <v>515</v>
      </c>
      <c r="N94" s="523">
        <v>32.79</v>
      </c>
      <c r="P94" s="420"/>
      <c r="Q94" s="421"/>
      <c r="R94" s="526"/>
    </row>
    <row r="95" spans="1:18" ht="20.100000000000001" customHeight="1">
      <c r="B95" s="521" t="s">
        <v>648</v>
      </c>
      <c r="C95" s="479" t="s">
        <v>511</v>
      </c>
      <c r="D95" s="479" t="s">
        <v>649</v>
      </c>
      <c r="E95" s="479" t="s">
        <v>513</v>
      </c>
      <c r="F95" s="479" t="s">
        <v>96</v>
      </c>
      <c r="G95" s="415">
        <v>199.4</v>
      </c>
      <c r="H95" s="415">
        <v>199.4</v>
      </c>
      <c r="I95" s="415">
        <v>199.4</v>
      </c>
      <c r="J95" s="415">
        <v>199.4</v>
      </c>
      <c r="K95" s="415">
        <v>199.4</v>
      </c>
      <c r="L95" s="415" t="s">
        <v>515</v>
      </c>
      <c r="M95" s="522" t="s">
        <v>515</v>
      </c>
      <c r="N95" s="523">
        <v>199.4</v>
      </c>
      <c r="P95" s="420"/>
      <c r="Q95" s="421"/>
      <c r="R95" s="434"/>
    </row>
    <row r="96" spans="1:18" ht="20.100000000000001" customHeight="1">
      <c r="B96" s="515"/>
      <c r="C96" s="479" t="s">
        <v>601</v>
      </c>
      <c r="D96" s="479" t="s">
        <v>649</v>
      </c>
      <c r="E96" s="479" t="s">
        <v>513</v>
      </c>
      <c r="F96" s="479" t="s">
        <v>96</v>
      </c>
      <c r="G96" s="415" t="s">
        <v>515</v>
      </c>
      <c r="H96" s="415">
        <v>163</v>
      </c>
      <c r="I96" s="415">
        <v>176</v>
      </c>
      <c r="J96" s="415">
        <v>185</v>
      </c>
      <c r="K96" s="415">
        <v>186</v>
      </c>
      <c r="L96" s="415">
        <v>218</v>
      </c>
      <c r="M96" s="522" t="s">
        <v>515</v>
      </c>
      <c r="N96" s="523">
        <v>184.06</v>
      </c>
      <c r="P96" s="420"/>
      <c r="Q96" s="421"/>
      <c r="R96" s="434"/>
    </row>
    <row r="97" spans="2:18" ht="20.100000000000001" customHeight="1">
      <c r="B97" s="515"/>
      <c r="C97" s="479" t="s">
        <v>605</v>
      </c>
      <c r="D97" s="479" t="s">
        <v>649</v>
      </c>
      <c r="E97" s="479" t="s">
        <v>513</v>
      </c>
      <c r="F97" s="479" t="s">
        <v>96</v>
      </c>
      <c r="G97" s="415">
        <v>155</v>
      </c>
      <c r="H97" s="415">
        <v>155</v>
      </c>
      <c r="I97" s="415">
        <v>155</v>
      </c>
      <c r="J97" s="415">
        <v>155</v>
      </c>
      <c r="K97" s="415">
        <v>155</v>
      </c>
      <c r="L97" s="415" t="s">
        <v>515</v>
      </c>
      <c r="M97" s="522" t="s">
        <v>515</v>
      </c>
      <c r="N97" s="523">
        <v>155</v>
      </c>
      <c r="P97" s="420"/>
      <c r="Q97" s="421"/>
      <c r="R97" s="434"/>
    </row>
    <row r="98" spans="2:18" ht="20.100000000000001" customHeight="1">
      <c r="B98" s="515"/>
      <c r="C98" s="479" t="s">
        <v>516</v>
      </c>
      <c r="D98" s="479" t="s">
        <v>649</v>
      </c>
      <c r="E98" s="479" t="s">
        <v>513</v>
      </c>
      <c r="F98" s="479" t="s">
        <v>96</v>
      </c>
      <c r="G98" s="415">
        <v>180</v>
      </c>
      <c r="H98" s="415">
        <v>180</v>
      </c>
      <c r="I98" s="415">
        <v>180</v>
      </c>
      <c r="J98" s="415">
        <v>180</v>
      </c>
      <c r="K98" s="415">
        <v>180</v>
      </c>
      <c r="L98" s="415" t="s">
        <v>515</v>
      </c>
      <c r="M98" s="522" t="s">
        <v>515</v>
      </c>
      <c r="N98" s="523">
        <v>180</v>
      </c>
      <c r="P98" s="420"/>
      <c r="Q98" s="421"/>
      <c r="R98" s="434"/>
    </row>
    <row r="99" spans="2:18" ht="20.100000000000001" customHeight="1">
      <c r="B99" s="515"/>
      <c r="C99" s="479" t="s">
        <v>517</v>
      </c>
      <c r="D99" s="479" t="s">
        <v>649</v>
      </c>
      <c r="E99" s="479" t="s">
        <v>513</v>
      </c>
      <c r="F99" s="479" t="s">
        <v>96</v>
      </c>
      <c r="G99" s="415">
        <v>125.46</v>
      </c>
      <c r="H99" s="415">
        <v>132</v>
      </c>
      <c r="I99" s="415">
        <v>140</v>
      </c>
      <c r="J99" s="415">
        <v>130</v>
      </c>
      <c r="K99" s="415">
        <v>132</v>
      </c>
      <c r="L99" s="415" t="s">
        <v>515</v>
      </c>
      <c r="M99" s="522" t="s">
        <v>515</v>
      </c>
      <c r="N99" s="523">
        <v>130.69</v>
      </c>
      <c r="P99" s="420"/>
      <c r="Q99" s="421"/>
      <c r="R99" s="434"/>
    </row>
    <row r="100" spans="2:18" ht="20.100000000000001" customHeight="1">
      <c r="B100" s="515"/>
      <c r="C100" s="479" t="s">
        <v>601</v>
      </c>
      <c r="D100" s="479" t="s">
        <v>650</v>
      </c>
      <c r="E100" s="479" t="s">
        <v>513</v>
      </c>
      <c r="F100" s="479" t="s">
        <v>96</v>
      </c>
      <c r="G100" s="415" t="s">
        <v>515</v>
      </c>
      <c r="H100" s="415">
        <v>59</v>
      </c>
      <c r="I100" s="415">
        <v>43</v>
      </c>
      <c r="J100" s="415">
        <v>25</v>
      </c>
      <c r="K100" s="415">
        <v>58</v>
      </c>
      <c r="L100" s="415">
        <v>65</v>
      </c>
      <c r="M100" s="522" t="s">
        <v>515</v>
      </c>
      <c r="N100" s="523">
        <v>56.76</v>
      </c>
      <c r="P100" s="420"/>
      <c r="Q100" s="421"/>
      <c r="R100" s="434"/>
    </row>
    <row r="101" spans="2:18" ht="20.100000000000001" customHeight="1">
      <c r="B101" s="515"/>
      <c r="C101" s="479" t="s">
        <v>605</v>
      </c>
      <c r="D101" s="479" t="s">
        <v>650</v>
      </c>
      <c r="E101" s="479" t="s">
        <v>513</v>
      </c>
      <c r="F101" s="479" t="s">
        <v>96</v>
      </c>
      <c r="G101" s="415">
        <v>50</v>
      </c>
      <c r="H101" s="415">
        <v>50</v>
      </c>
      <c r="I101" s="415">
        <v>50</v>
      </c>
      <c r="J101" s="415">
        <v>50</v>
      </c>
      <c r="K101" s="415">
        <v>50</v>
      </c>
      <c r="L101" s="415" t="s">
        <v>515</v>
      </c>
      <c r="M101" s="522" t="s">
        <v>515</v>
      </c>
      <c r="N101" s="523">
        <v>50</v>
      </c>
      <c r="P101" s="420"/>
      <c r="Q101" s="421"/>
      <c r="R101" s="434"/>
    </row>
    <row r="102" spans="2:18" ht="20.100000000000001" customHeight="1">
      <c r="B102" s="515"/>
      <c r="C102" s="479" t="s">
        <v>601</v>
      </c>
      <c r="D102" s="479" t="s">
        <v>651</v>
      </c>
      <c r="E102" s="479" t="s">
        <v>513</v>
      </c>
      <c r="F102" s="479" t="s">
        <v>652</v>
      </c>
      <c r="G102" s="415">
        <v>43.53</v>
      </c>
      <c r="H102" s="415">
        <v>48.6</v>
      </c>
      <c r="I102" s="415">
        <v>41.43</v>
      </c>
      <c r="J102" s="415">
        <v>35.29</v>
      </c>
      <c r="K102" s="415">
        <v>48.73</v>
      </c>
      <c r="L102" s="415" t="s">
        <v>515</v>
      </c>
      <c r="M102" s="522" t="s">
        <v>515</v>
      </c>
      <c r="N102" s="523">
        <v>45.98</v>
      </c>
      <c r="P102" s="420"/>
      <c r="Q102" s="421"/>
      <c r="R102" s="434"/>
    </row>
    <row r="103" spans="2:18" ht="20.100000000000001" customHeight="1">
      <c r="B103" s="515"/>
      <c r="C103" s="479" t="s">
        <v>554</v>
      </c>
      <c r="D103" s="479" t="s">
        <v>651</v>
      </c>
      <c r="E103" s="479" t="s">
        <v>513</v>
      </c>
      <c r="F103" s="479" t="s">
        <v>652</v>
      </c>
      <c r="G103" s="415">
        <v>80.7</v>
      </c>
      <c r="H103" s="415">
        <v>80.7</v>
      </c>
      <c r="I103" s="415">
        <v>80.7</v>
      </c>
      <c r="J103" s="415">
        <v>80.7</v>
      </c>
      <c r="K103" s="415">
        <v>80.7</v>
      </c>
      <c r="L103" s="415" t="s">
        <v>515</v>
      </c>
      <c r="M103" s="522" t="s">
        <v>515</v>
      </c>
      <c r="N103" s="523">
        <v>80.7</v>
      </c>
      <c r="P103" s="420"/>
      <c r="Q103" s="421"/>
      <c r="R103" s="434"/>
    </row>
    <row r="104" spans="2:18" ht="20.100000000000001" customHeight="1">
      <c r="B104" s="515"/>
      <c r="C104" s="479" t="s">
        <v>605</v>
      </c>
      <c r="D104" s="479" t="s">
        <v>651</v>
      </c>
      <c r="E104" s="479" t="s">
        <v>513</v>
      </c>
      <c r="F104" s="479" t="s">
        <v>652</v>
      </c>
      <c r="G104" s="415">
        <v>70</v>
      </c>
      <c r="H104" s="415">
        <v>70</v>
      </c>
      <c r="I104" s="415">
        <v>70</v>
      </c>
      <c r="J104" s="415">
        <v>70</v>
      </c>
      <c r="K104" s="415">
        <v>70</v>
      </c>
      <c r="L104" s="415" t="s">
        <v>515</v>
      </c>
      <c r="M104" s="522" t="s">
        <v>515</v>
      </c>
      <c r="N104" s="523">
        <v>70</v>
      </c>
      <c r="P104" s="420"/>
      <c r="Q104" s="421"/>
      <c r="R104" s="434"/>
    </row>
    <row r="105" spans="2:18" ht="20.100000000000001" customHeight="1">
      <c r="B105" s="515"/>
      <c r="C105" s="479" t="s">
        <v>516</v>
      </c>
      <c r="D105" s="479" t="s">
        <v>651</v>
      </c>
      <c r="E105" s="479" t="s">
        <v>513</v>
      </c>
      <c r="F105" s="479" t="s">
        <v>652</v>
      </c>
      <c r="G105" s="415">
        <v>75</v>
      </c>
      <c r="H105" s="415">
        <v>75</v>
      </c>
      <c r="I105" s="415">
        <v>75</v>
      </c>
      <c r="J105" s="415">
        <v>75</v>
      </c>
      <c r="K105" s="415">
        <v>75</v>
      </c>
      <c r="L105" s="415" t="s">
        <v>515</v>
      </c>
      <c r="M105" s="522" t="s">
        <v>515</v>
      </c>
      <c r="N105" s="523">
        <v>75</v>
      </c>
      <c r="P105" s="420"/>
      <c r="Q105" s="421"/>
      <c r="R105" s="434"/>
    </row>
    <row r="106" spans="2:18" ht="20.100000000000001" customHeight="1">
      <c r="B106" s="515"/>
      <c r="C106" s="479" t="s">
        <v>517</v>
      </c>
      <c r="D106" s="479" t="s">
        <v>651</v>
      </c>
      <c r="E106" s="479" t="s">
        <v>513</v>
      </c>
      <c r="F106" s="479" t="s">
        <v>652</v>
      </c>
      <c r="G106" s="534">
        <v>55</v>
      </c>
      <c r="H106" s="534">
        <v>50</v>
      </c>
      <c r="I106" s="534">
        <v>48</v>
      </c>
      <c r="J106" s="534">
        <v>45</v>
      </c>
      <c r="K106" s="534">
        <v>43</v>
      </c>
      <c r="L106" s="534" t="s">
        <v>515</v>
      </c>
      <c r="M106" s="534" t="s">
        <v>515</v>
      </c>
      <c r="N106" s="535">
        <v>47.49</v>
      </c>
      <c r="P106" s="420"/>
      <c r="Q106" s="421"/>
      <c r="R106" s="434"/>
    </row>
    <row r="107" spans="2:18" ht="20.100000000000001" customHeight="1" thickBot="1">
      <c r="B107" s="536" t="s">
        <v>653</v>
      </c>
      <c r="C107" s="537" t="s">
        <v>645</v>
      </c>
      <c r="D107" s="537" t="s">
        <v>549</v>
      </c>
      <c r="E107" s="537" t="s">
        <v>96</v>
      </c>
      <c r="F107" s="537" t="s">
        <v>96</v>
      </c>
      <c r="G107" s="538">
        <v>29</v>
      </c>
      <c r="H107" s="538">
        <v>29</v>
      </c>
      <c r="I107" s="538">
        <v>29</v>
      </c>
      <c r="J107" s="538">
        <v>29</v>
      </c>
      <c r="K107" s="538">
        <v>29</v>
      </c>
      <c r="L107" s="538" t="s">
        <v>515</v>
      </c>
      <c r="M107" s="538" t="s">
        <v>515</v>
      </c>
      <c r="N107" s="539">
        <v>29</v>
      </c>
      <c r="P107" s="420"/>
      <c r="Q107" s="421"/>
      <c r="R107" s="434"/>
    </row>
    <row r="108" spans="2:18" ht="16.350000000000001" customHeight="1">
      <c r="N108" s="179" t="s">
        <v>134</v>
      </c>
      <c r="P108" s="420"/>
      <c r="Q108" s="421"/>
    </row>
    <row r="109" spans="2:18" ht="16.350000000000001" customHeight="1">
      <c r="M109" s="540"/>
      <c r="N109" s="333"/>
      <c r="P109" s="420"/>
      <c r="Q109" s="421"/>
    </row>
    <row r="110" spans="2:18" ht="16.350000000000001" customHeight="1">
      <c r="P110" s="420"/>
      <c r="Q110" s="421"/>
    </row>
    <row r="111" spans="2:18" ht="16.350000000000001" customHeight="1">
      <c r="P111" s="420"/>
      <c r="Q111" s="421"/>
    </row>
    <row r="112" spans="2:18" ht="16.350000000000001" customHeight="1">
      <c r="Q112" s="434"/>
    </row>
    <row r="113" spans="17:17" ht="16.350000000000001" customHeight="1">
      <c r="Q113" s="434"/>
    </row>
    <row r="114" spans="17:17" ht="16.350000000000001" customHeight="1">
      <c r="Q114" s="43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2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topLeftCell="A23" zoomScale="70" zoomScaleNormal="70" zoomScaleSheetLayoutView="80" workbookViewId="0">
      <selection activeCell="G36" sqref="G36"/>
    </sheetView>
  </sheetViews>
  <sheetFormatPr baseColWidth="10" defaultColWidth="12.5703125" defaultRowHeight="15"/>
  <cols>
    <col min="1" max="1" width="2.7109375" style="541" customWidth="1"/>
    <col min="2" max="2" width="36.28515625" style="510" bestFit="1" customWidth="1"/>
    <col min="3" max="3" width="12.7109375" style="510" customWidth="1"/>
    <col min="4" max="4" width="29.5703125" style="510" bestFit="1" customWidth="1"/>
    <col min="5" max="5" width="7.7109375" style="510" customWidth="1"/>
    <col min="6" max="6" width="21.7109375" style="510" customWidth="1"/>
    <col min="7" max="7" width="54.5703125" style="510" customWidth="1"/>
    <col min="8" max="8" width="3.7109375" style="376" customWidth="1"/>
    <col min="9" max="9" width="8.28515625" style="376" bestFit="1" customWidth="1"/>
    <col min="10" max="10" width="10.85546875" style="542" bestFit="1" customWidth="1"/>
    <col min="11" max="11" width="9.28515625" style="376" customWidth="1"/>
    <col min="12" max="12" width="12.5703125" style="376"/>
    <col min="13" max="14" width="14.7109375" style="376" bestFit="1" customWidth="1"/>
    <col min="15" max="15" width="12.85546875" style="376" bestFit="1" customWidth="1"/>
    <col min="16" max="16384" width="12.5703125" style="376"/>
  </cols>
  <sheetData>
    <row r="2" spans="1:11">
      <c r="G2" s="379"/>
      <c r="H2" s="380"/>
    </row>
    <row r="3" spans="1:11" ht="8.25" customHeight="1">
      <c r="H3" s="380"/>
    </row>
    <row r="4" spans="1:11" ht="0.75" customHeight="1" thickBot="1">
      <c r="H4" s="380"/>
    </row>
    <row r="5" spans="1:11" ht="26.25" customHeight="1" thickBot="1">
      <c r="B5" s="461" t="s">
        <v>654</v>
      </c>
      <c r="C5" s="462"/>
      <c r="D5" s="462"/>
      <c r="E5" s="462"/>
      <c r="F5" s="462"/>
      <c r="G5" s="463"/>
      <c r="H5" s="382"/>
    </row>
    <row r="6" spans="1:11" ht="15" customHeight="1">
      <c r="B6" s="465"/>
      <c r="C6" s="465"/>
      <c r="D6" s="465"/>
      <c r="E6" s="465"/>
      <c r="F6" s="465"/>
      <c r="G6" s="465"/>
      <c r="H6" s="384"/>
    </row>
    <row r="7" spans="1:11" ht="15" customHeight="1">
      <c r="B7" s="465" t="s">
        <v>572</v>
      </c>
      <c r="C7" s="465"/>
      <c r="D7" s="465"/>
      <c r="E7" s="465"/>
      <c r="F7" s="465"/>
      <c r="G7" s="465"/>
      <c r="H7" s="384"/>
    </row>
    <row r="8" spans="1:11" ht="15" customHeight="1">
      <c r="B8" s="543"/>
      <c r="C8" s="543"/>
      <c r="D8" s="543"/>
      <c r="E8" s="543"/>
      <c r="F8" s="543"/>
      <c r="G8" s="543"/>
      <c r="H8" s="384"/>
    </row>
    <row r="9" spans="1:11" ht="16.5" customHeight="1">
      <c r="B9" s="391" t="s">
        <v>573</v>
      </c>
      <c r="C9" s="391"/>
      <c r="D9" s="391"/>
      <c r="E9" s="391"/>
      <c r="F9" s="391"/>
      <c r="G9" s="391"/>
      <c r="H9" s="384"/>
    </row>
    <row r="10" spans="1:11" s="394" customFormat="1" ht="12" customHeight="1">
      <c r="A10" s="544"/>
      <c r="B10" s="545"/>
      <c r="C10" s="545"/>
      <c r="D10" s="545"/>
      <c r="E10" s="545"/>
      <c r="F10" s="545"/>
      <c r="G10" s="545"/>
      <c r="H10" s="384"/>
      <c r="J10" s="546"/>
    </row>
    <row r="11" spans="1:11" ht="17.25" customHeight="1">
      <c r="A11" s="547"/>
      <c r="B11" s="548" t="s">
        <v>107</v>
      </c>
      <c r="C11" s="548"/>
      <c r="D11" s="548"/>
      <c r="E11" s="548"/>
      <c r="F11" s="548"/>
      <c r="G11" s="548"/>
      <c r="H11" s="549"/>
    </row>
    <row r="12" spans="1:11" ht="6.75" customHeight="1" thickBot="1">
      <c r="A12" s="547"/>
      <c r="B12" s="550"/>
      <c r="C12" s="550"/>
      <c r="D12" s="550"/>
      <c r="E12" s="550"/>
      <c r="F12" s="550"/>
      <c r="G12" s="550"/>
      <c r="H12" s="549"/>
    </row>
    <row r="13" spans="1:11" ht="16.350000000000001" customHeight="1">
      <c r="A13" s="547"/>
      <c r="B13" s="398" t="s">
        <v>305</v>
      </c>
      <c r="C13" s="399" t="s">
        <v>503</v>
      </c>
      <c r="D13" s="400" t="s">
        <v>504</v>
      </c>
      <c r="E13" s="399" t="s">
        <v>505</v>
      </c>
      <c r="F13" s="400" t="s">
        <v>506</v>
      </c>
      <c r="G13" s="474" t="str">
        <f>'[9]Pág. 15'!G12</f>
        <v>PRECIO MEDIO PONDERADO SEMANAL NACIONAL</v>
      </c>
      <c r="H13" s="551"/>
    </row>
    <row r="14" spans="1:11" ht="16.350000000000001" customHeight="1">
      <c r="A14" s="547"/>
      <c r="B14" s="407"/>
      <c r="C14" s="408"/>
      <c r="D14" s="475" t="s">
        <v>508</v>
      </c>
      <c r="E14" s="408"/>
      <c r="F14" s="409"/>
      <c r="G14" s="476" t="str">
        <f>'[9]Pág. 15'!G13</f>
        <v>Semana 25- 2021: 21/06 - 27/06</v>
      </c>
      <c r="H14" s="552"/>
    </row>
    <row r="15" spans="1:11" s="533" customFormat="1" ht="30" customHeight="1">
      <c r="A15" s="547"/>
      <c r="B15" s="413" t="s">
        <v>590</v>
      </c>
      <c r="C15" s="414" t="s">
        <v>576</v>
      </c>
      <c r="D15" s="414" t="s">
        <v>592</v>
      </c>
      <c r="E15" s="414" t="s">
        <v>96</v>
      </c>
      <c r="F15" s="414" t="s">
        <v>593</v>
      </c>
      <c r="G15" s="481">
        <v>204.02</v>
      </c>
      <c r="H15" s="446"/>
      <c r="I15" s="553"/>
      <c r="J15" s="421"/>
      <c r="K15" s="554"/>
    </row>
    <row r="16" spans="1:11" s="533" customFormat="1" ht="30" customHeight="1">
      <c r="A16" s="547"/>
      <c r="B16" s="423"/>
      <c r="C16" s="414" t="s">
        <v>576</v>
      </c>
      <c r="D16" s="414" t="s">
        <v>597</v>
      </c>
      <c r="E16" s="414" t="s">
        <v>96</v>
      </c>
      <c r="F16" s="414" t="s">
        <v>655</v>
      </c>
      <c r="G16" s="481">
        <v>217.74</v>
      </c>
      <c r="H16" s="446"/>
      <c r="I16" s="553"/>
      <c r="J16" s="421"/>
      <c r="K16" s="554"/>
    </row>
    <row r="17" spans="1:11" s="524" customFormat="1" ht="30" customHeight="1">
      <c r="A17" s="555"/>
      <c r="B17" s="424"/>
      <c r="C17" s="414" t="s">
        <v>576</v>
      </c>
      <c r="D17" s="414" t="s">
        <v>599</v>
      </c>
      <c r="E17" s="414" t="s">
        <v>96</v>
      </c>
      <c r="F17" s="414" t="s">
        <v>593</v>
      </c>
      <c r="G17" s="481">
        <v>185.01</v>
      </c>
      <c r="H17" s="556"/>
      <c r="I17" s="553"/>
      <c r="J17" s="421"/>
      <c r="K17" s="557"/>
    </row>
    <row r="18" spans="1:11" s="422" customFormat="1" ht="30" customHeight="1">
      <c r="A18" s="541"/>
      <c r="B18" s="558" t="s">
        <v>600</v>
      </c>
      <c r="C18" s="414" t="s">
        <v>576</v>
      </c>
      <c r="D18" s="414" t="s">
        <v>549</v>
      </c>
      <c r="E18" s="414" t="s">
        <v>96</v>
      </c>
      <c r="F18" s="414" t="s">
        <v>656</v>
      </c>
      <c r="G18" s="481">
        <v>51.87</v>
      </c>
      <c r="H18" s="419"/>
      <c r="I18" s="553"/>
      <c r="J18" s="421"/>
      <c r="K18" s="488"/>
    </row>
    <row r="19" spans="1:11" s="422" customFormat="1" ht="30" customHeight="1">
      <c r="A19" s="541"/>
      <c r="B19" s="558" t="s">
        <v>603</v>
      </c>
      <c r="C19" s="414" t="s">
        <v>576</v>
      </c>
      <c r="D19" s="414" t="s">
        <v>577</v>
      </c>
      <c r="E19" s="414" t="s">
        <v>96</v>
      </c>
      <c r="F19" s="414" t="s">
        <v>657</v>
      </c>
      <c r="G19" s="481">
        <v>22.95</v>
      </c>
      <c r="H19" s="419"/>
      <c r="I19" s="553"/>
      <c r="J19" s="421"/>
      <c r="K19" s="488"/>
    </row>
    <row r="20" spans="1:11" s="422" customFormat="1" ht="30" customHeight="1">
      <c r="A20" s="541"/>
      <c r="B20" s="558" t="s">
        <v>606</v>
      </c>
      <c r="C20" s="414" t="s">
        <v>576</v>
      </c>
      <c r="D20" s="414" t="s">
        <v>549</v>
      </c>
      <c r="E20" s="414" t="s">
        <v>96</v>
      </c>
      <c r="F20" s="414" t="s">
        <v>96</v>
      </c>
      <c r="G20" s="481">
        <v>24.09</v>
      </c>
      <c r="H20" s="419"/>
      <c r="I20" s="553"/>
      <c r="J20" s="421"/>
      <c r="K20" s="488"/>
    </row>
    <row r="21" spans="1:11" s="422" customFormat="1" ht="30" customHeight="1">
      <c r="A21" s="541"/>
      <c r="B21" s="559" t="s">
        <v>607</v>
      </c>
      <c r="C21" s="414" t="s">
        <v>576</v>
      </c>
      <c r="D21" s="414" t="s">
        <v>608</v>
      </c>
      <c r="E21" s="414" t="s">
        <v>96</v>
      </c>
      <c r="F21" s="414" t="s">
        <v>658</v>
      </c>
      <c r="G21" s="560">
        <v>185.26</v>
      </c>
      <c r="H21" s="419"/>
      <c r="I21" s="553"/>
      <c r="J21" s="421"/>
      <c r="K21" s="488"/>
    </row>
    <row r="22" spans="1:11" s="422" customFormat="1" ht="30" customHeight="1">
      <c r="A22" s="541"/>
      <c r="B22" s="558" t="s">
        <v>611</v>
      </c>
      <c r="C22" s="414" t="s">
        <v>576</v>
      </c>
      <c r="D22" s="414" t="s">
        <v>549</v>
      </c>
      <c r="E22" s="414" t="s">
        <v>96</v>
      </c>
      <c r="F22" s="414" t="s">
        <v>96</v>
      </c>
      <c r="G22" s="481">
        <v>86.69</v>
      </c>
      <c r="H22" s="419"/>
      <c r="I22" s="553"/>
      <c r="J22" s="421"/>
      <c r="K22" s="488"/>
    </row>
    <row r="23" spans="1:11" s="422" customFormat="1" ht="30" customHeight="1">
      <c r="A23" s="541"/>
      <c r="B23" s="558" t="s">
        <v>612</v>
      </c>
      <c r="C23" s="414" t="s">
        <v>576</v>
      </c>
      <c r="D23" s="414" t="s">
        <v>549</v>
      </c>
      <c r="E23" s="414" t="s">
        <v>96</v>
      </c>
      <c r="F23" s="414" t="s">
        <v>96</v>
      </c>
      <c r="G23" s="481">
        <v>52.64</v>
      </c>
      <c r="H23" s="419"/>
      <c r="I23" s="553"/>
      <c r="J23" s="421"/>
      <c r="K23" s="488"/>
    </row>
    <row r="24" spans="1:11" s="422" customFormat="1" ht="30" customHeight="1">
      <c r="A24" s="541"/>
      <c r="B24" s="558" t="s">
        <v>614</v>
      </c>
      <c r="C24" s="414" t="s">
        <v>576</v>
      </c>
      <c r="D24" s="414" t="s">
        <v>549</v>
      </c>
      <c r="E24" s="414" t="s">
        <v>96</v>
      </c>
      <c r="F24" s="414" t="s">
        <v>616</v>
      </c>
      <c r="G24" s="481">
        <v>272.07</v>
      </c>
      <c r="H24" s="419"/>
      <c r="I24" s="553"/>
      <c r="J24" s="421"/>
      <c r="K24" s="488"/>
    </row>
    <row r="25" spans="1:11" s="422" customFormat="1" ht="30" customHeight="1">
      <c r="A25" s="541"/>
      <c r="B25" s="558" t="s">
        <v>618</v>
      </c>
      <c r="C25" s="414" t="s">
        <v>576</v>
      </c>
      <c r="D25" s="414" t="s">
        <v>549</v>
      </c>
      <c r="E25" s="414" t="s">
        <v>96</v>
      </c>
      <c r="F25" s="414" t="s">
        <v>96</v>
      </c>
      <c r="G25" s="481">
        <v>194.07</v>
      </c>
      <c r="H25" s="419"/>
      <c r="I25" s="553"/>
      <c r="J25" s="421"/>
      <c r="K25" s="488"/>
    </row>
    <row r="26" spans="1:11" s="422" customFormat="1" ht="30" customHeight="1">
      <c r="A26" s="541"/>
      <c r="B26" s="558" t="s">
        <v>622</v>
      </c>
      <c r="C26" s="414" t="s">
        <v>576</v>
      </c>
      <c r="D26" s="414" t="s">
        <v>549</v>
      </c>
      <c r="E26" s="414" t="s">
        <v>513</v>
      </c>
      <c r="F26" s="414" t="s">
        <v>659</v>
      </c>
      <c r="G26" s="481">
        <v>79.099999999999994</v>
      </c>
      <c r="H26" s="419"/>
      <c r="I26" s="553"/>
      <c r="J26" s="421"/>
      <c r="K26" s="488"/>
    </row>
    <row r="27" spans="1:11" s="422" customFormat="1" ht="30" customHeight="1">
      <c r="A27" s="541"/>
      <c r="B27" s="558" t="s">
        <v>628</v>
      </c>
      <c r="C27" s="414" t="s">
        <v>576</v>
      </c>
      <c r="D27" s="414" t="s">
        <v>549</v>
      </c>
      <c r="E27" s="414" t="s">
        <v>96</v>
      </c>
      <c r="F27" s="414" t="s">
        <v>96</v>
      </c>
      <c r="G27" s="481">
        <v>34.869999999999997</v>
      </c>
      <c r="H27" s="419"/>
      <c r="I27" s="553"/>
      <c r="J27" s="421"/>
      <c r="K27" s="488"/>
    </row>
    <row r="28" spans="1:11" s="422" customFormat="1" ht="30" customHeight="1">
      <c r="A28" s="541"/>
      <c r="B28" s="558" t="s">
        <v>633</v>
      </c>
      <c r="C28" s="414" t="s">
        <v>576</v>
      </c>
      <c r="D28" s="414" t="s">
        <v>660</v>
      </c>
      <c r="E28" s="414" t="s">
        <v>96</v>
      </c>
      <c r="F28" s="414" t="s">
        <v>635</v>
      </c>
      <c r="G28" s="481">
        <v>42.25</v>
      </c>
      <c r="H28" s="419"/>
      <c r="I28" s="553"/>
      <c r="J28" s="421"/>
      <c r="K28" s="488"/>
    </row>
    <row r="29" spans="1:11" s="422" customFormat="1" ht="30" customHeight="1">
      <c r="A29" s="541"/>
      <c r="B29" s="558" t="s">
        <v>661</v>
      </c>
      <c r="C29" s="414" t="s">
        <v>576</v>
      </c>
      <c r="D29" s="414" t="s">
        <v>549</v>
      </c>
      <c r="E29" s="414" t="s">
        <v>513</v>
      </c>
      <c r="F29" s="414" t="s">
        <v>662</v>
      </c>
      <c r="G29" s="481">
        <v>99.64</v>
      </c>
      <c r="H29" s="419"/>
      <c r="I29" s="553"/>
      <c r="J29" s="421"/>
      <c r="K29" s="488"/>
    </row>
    <row r="30" spans="1:11" s="533" customFormat="1" ht="30" customHeight="1">
      <c r="A30" s="547"/>
      <c r="B30" s="413" t="s">
        <v>644</v>
      </c>
      <c r="C30" s="414" t="s">
        <v>576</v>
      </c>
      <c r="D30" s="414" t="s">
        <v>549</v>
      </c>
      <c r="E30" s="414" t="s">
        <v>96</v>
      </c>
      <c r="F30" s="414" t="s">
        <v>96</v>
      </c>
      <c r="G30" s="481">
        <v>64.44</v>
      </c>
      <c r="I30" s="553"/>
      <c r="J30" s="421"/>
      <c r="K30" s="554"/>
    </row>
    <row r="31" spans="1:11" s="422" customFormat="1" ht="30" customHeight="1">
      <c r="A31" s="541"/>
      <c r="B31" s="558" t="s">
        <v>646</v>
      </c>
      <c r="C31" s="414" t="s">
        <v>576</v>
      </c>
      <c r="D31" s="414" t="s">
        <v>549</v>
      </c>
      <c r="E31" s="414" t="s">
        <v>96</v>
      </c>
      <c r="F31" s="414" t="s">
        <v>96</v>
      </c>
      <c r="G31" s="481">
        <v>42.79</v>
      </c>
      <c r="H31" s="419"/>
      <c r="I31" s="553"/>
      <c r="J31" s="421"/>
      <c r="K31" s="488"/>
    </row>
    <row r="32" spans="1:11" s="533" customFormat="1" ht="30" customHeight="1">
      <c r="A32" s="547"/>
      <c r="B32" s="413" t="s">
        <v>648</v>
      </c>
      <c r="C32" s="414" t="s">
        <v>576</v>
      </c>
      <c r="D32" s="414" t="s">
        <v>649</v>
      </c>
      <c r="E32" s="414" t="s">
        <v>513</v>
      </c>
      <c r="F32" s="414" t="s">
        <v>96</v>
      </c>
      <c r="G32" s="481">
        <v>169.06</v>
      </c>
      <c r="I32" s="553"/>
      <c r="J32" s="421"/>
      <c r="K32" s="554"/>
    </row>
    <row r="33" spans="1:11" s="533" customFormat="1" ht="30" customHeight="1">
      <c r="A33" s="547"/>
      <c r="B33" s="423"/>
      <c r="C33" s="414" t="s">
        <v>576</v>
      </c>
      <c r="D33" s="414" t="s">
        <v>650</v>
      </c>
      <c r="E33" s="414" t="s">
        <v>513</v>
      </c>
      <c r="F33" s="414" t="s">
        <v>96</v>
      </c>
      <c r="G33" s="481">
        <v>53.41</v>
      </c>
      <c r="H33" s="446"/>
      <c r="I33" s="553"/>
      <c r="J33" s="421"/>
      <c r="K33" s="554"/>
    </row>
    <row r="34" spans="1:11" ht="30" customHeight="1">
      <c r="B34" s="424"/>
      <c r="C34" s="414" t="s">
        <v>576</v>
      </c>
      <c r="D34" s="414" t="s">
        <v>651</v>
      </c>
      <c r="E34" s="414" t="s">
        <v>513</v>
      </c>
      <c r="F34" s="414" t="s">
        <v>652</v>
      </c>
      <c r="G34" s="481">
        <v>59.92</v>
      </c>
      <c r="H34" s="446"/>
      <c r="I34" s="553"/>
      <c r="J34" s="421"/>
      <c r="K34" s="557"/>
    </row>
    <row r="35" spans="1:11" s="422" customFormat="1" ht="30" customHeight="1" thickBot="1">
      <c r="A35" s="541"/>
      <c r="B35" s="561" t="s">
        <v>663</v>
      </c>
      <c r="C35" s="562" t="s">
        <v>576</v>
      </c>
      <c r="D35" s="562" t="s">
        <v>549</v>
      </c>
      <c r="E35" s="562" t="s">
        <v>96</v>
      </c>
      <c r="F35" s="562" t="s">
        <v>96</v>
      </c>
      <c r="G35" s="563">
        <v>29.39</v>
      </c>
      <c r="H35" s="419"/>
      <c r="I35" s="553"/>
      <c r="J35" s="421"/>
      <c r="K35" s="488"/>
    </row>
    <row r="36" spans="1:11">
      <c r="A36" s="376"/>
      <c r="B36" s="564"/>
      <c r="C36" s="564"/>
      <c r="D36" s="564"/>
      <c r="E36" s="564"/>
      <c r="F36" s="564"/>
      <c r="G36" s="179" t="s">
        <v>134</v>
      </c>
      <c r="I36" s="394"/>
      <c r="J36" s="546"/>
    </row>
    <row r="37" spans="1:11" ht="14.25" customHeight="1">
      <c r="A37" s="376"/>
      <c r="G37" s="333"/>
    </row>
    <row r="40" spans="1:11" ht="21" customHeight="1">
      <c r="A40" s="376"/>
    </row>
    <row r="41" spans="1:11" ht="18" customHeight="1">
      <c r="A41" s="37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="85" zoomScaleNormal="85" zoomScaleSheetLayoutView="90" workbookViewId="0">
      <selection activeCell="H20" sqref="H20"/>
    </sheetView>
  </sheetViews>
  <sheetFormatPr baseColWidth="10" defaultColWidth="11.42578125" defaultRowHeight="12.75"/>
  <cols>
    <col min="1" max="1" width="2.7109375" style="565" customWidth="1"/>
    <col min="2" max="2" width="25" style="565" customWidth="1"/>
    <col min="3" max="3" width="11.5703125" style="565" customWidth="1"/>
    <col min="4" max="4" width="11.42578125" style="565"/>
    <col min="5" max="5" width="19" style="565" customWidth="1"/>
    <col min="6" max="6" width="15" style="565" customWidth="1"/>
    <col min="7" max="7" width="14.5703125" style="565" customWidth="1"/>
    <col min="8" max="8" width="15.85546875" style="565" customWidth="1"/>
    <col min="9" max="9" width="2.7109375" style="565" customWidth="1"/>
    <col min="10" max="16384" width="11.42578125" style="565"/>
  </cols>
  <sheetData>
    <row r="3" spans="2:8" ht="18">
      <c r="B3" s="381" t="s">
        <v>664</v>
      </c>
      <c r="C3" s="381"/>
      <c r="D3" s="381"/>
      <c r="E3" s="381"/>
      <c r="F3" s="381"/>
      <c r="G3" s="381"/>
      <c r="H3" s="381"/>
    </row>
    <row r="4" spans="2:8" ht="15">
      <c r="B4" s="566" t="s">
        <v>665</v>
      </c>
      <c r="C4" s="566"/>
      <c r="D4" s="566"/>
      <c r="E4" s="566"/>
      <c r="F4" s="566"/>
      <c r="G4" s="566"/>
      <c r="H4" s="566"/>
    </row>
    <row r="5" spans="2:8" ht="15.75" thickBot="1">
      <c r="B5" s="567"/>
      <c r="C5" s="567"/>
      <c r="D5" s="567"/>
      <c r="E5" s="567"/>
      <c r="F5" s="567"/>
      <c r="G5" s="567"/>
      <c r="H5" s="567"/>
    </row>
    <row r="6" spans="2:8" ht="15" thickBot="1">
      <c r="B6" s="461" t="s">
        <v>666</v>
      </c>
      <c r="C6" s="462"/>
      <c r="D6" s="462"/>
      <c r="E6" s="462"/>
      <c r="F6" s="462"/>
      <c r="G6" s="462"/>
      <c r="H6" s="463"/>
    </row>
    <row r="7" spans="2:8" ht="9" customHeight="1">
      <c r="B7" s="568"/>
      <c r="C7" s="568"/>
      <c r="D7" s="568"/>
      <c r="E7" s="568"/>
      <c r="F7" s="568"/>
      <c r="G7" s="568"/>
      <c r="H7" s="568"/>
    </row>
    <row r="8" spans="2:8">
      <c r="B8" s="569" t="s">
        <v>667</v>
      </c>
      <c r="C8" s="569"/>
      <c r="D8" s="569"/>
      <c r="E8" s="569"/>
      <c r="F8" s="569"/>
      <c r="G8" s="569"/>
      <c r="H8" s="569"/>
    </row>
    <row r="9" spans="2:8">
      <c r="B9" s="258" t="s">
        <v>668</v>
      </c>
      <c r="C9" s="258" t="s">
        <v>669</v>
      </c>
      <c r="D9" s="258"/>
      <c r="E9" s="258"/>
      <c r="F9" s="258"/>
      <c r="G9" s="258"/>
      <c r="H9" s="258"/>
    </row>
    <row r="10" spans="2:8" ht="13.5" thickBot="1">
      <c r="B10" s="570"/>
      <c r="C10" s="570"/>
      <c r="D10" s="570"/>
      <c r="E10" s="570"/>
      <c r="F10" s="570"/>
      <c r="G10" s="570"/>
      <c r="H10" s="570"/>
    </row>
    <row r="11" spans="2:8" ht="12.75" customHeight="1">
      <c r="B11" s="571"/>
      <c r="C11" s="572" t="s">
        <v>670</v>
      </c>
      <c r="D11" s="573"/>
      <c r="E11" s="574"/>
      <c r="F11" s="575" t="s">
        <v>671</v>
      </c>
      <c r="G11" s="575" t="s">
        <v>672</v>
      </c>
      <c r="H11" s="576"/>
    </row>
    <row r="12" spans="2:8">
      <c r="B12" s="577" t="s">
        <v>673</v>
      </c>
      <c r="C12" s="578" t="s">
        <v>674</v>
      </c>
      <c r="D12" s="579"/>
      <c r="E12" s="580"/>
      <c r="F12" s="581"/>
      <c r="G12" s="581"/>
      <c r="H12" s="582" t="s">
        <v>675</v>
      </c>
    </row>
    <row r="13" spans="2:8" ht="13.5" thickBot="1">
      <c r="B13" s="577"/>
      <c r="C13" s="578" t="s">
        <v>676</v>
      </c>
      <c r="D13" s="579"/>
      <c r="E13" s="580"/>
      <c r="F13" s="583"/>
      <c r="G13" s="583"/>
      <c r="H13" s="582"/>
    </row>
    <row r="14" spans="2:8" ht="15.95" customHeight="1">
      <c r="B14" s="584" t="s">
        <v>677</v>
      </c>
      <c r="C14" s="585" t="s">
        <v>678</v>
      </c>
      <c r="D14" s="586"/>
      <c r="E14" s="587"/>
      <c r="F14" s="588" t="s">
        <v>679</v>
      </c>
      <c r="G14" s="588" t="s">
        <v>680</v>
      </c>
      <c r="H14" s="589">
        <f>G14-F14</f>
        <v>-5.9900000000000091</v>
      </c>
    </row>
    <row r="15" spans="2:8" ht="15.95" customHeight="1">
      <c r="B15" s="590"/>
      <c r="C15" s="591" t="s">
        <v>681</v>
      </c>
      <c r="D15" s="592"/>
      <c r="E15" s="593"/>
      <c r="F15" s="594" t="s">
        <v>682</v>
      </c>
      <c r="G15" s="594" t="s">
        <v>683</v>
      </c>
      <c r="H15" s="595">
        <f t="shared" ref="H15:H52" si="0">G15-F15</f>
        <v>3.1500000000000341</v>
      </c>
    </row>
    <row r="16" spans="2:8" ht="15.95" customHeight="1">
      <c r="B16" s="590"/>
      <c r="C16" s="596" t="s">
        <v>684</v>
      </c>
      <c r="D16" s="592"/>
      <c r="E16" s="593"/>
      <c r="F16" s="597" t="s">
        <v>685</v>
      </c>
      <c r="G16" s="597" t="s">
        <v>686</v>
      </c>
      <c r="H16" s="595">
        <f t="shared" si="0"/>
        <v>0.16000000000002501</v>
      </c>
    </row>
    <row r="17" spans="2:8" ht="15.95" customHeight="1">
      <c r="B17" s="590"/>
      <c r="C17" s="598" t="s">
        <v>687</v>
      </c>
      <c r="D17" s="253"/>
      <c r="E17" s="599"/>
      <c r="F17" s="594" t="s">
        <v>688</v>
      </c>
      <c r="G17" s="594" t="s">
        <v>689</v>
      </c>
      <c r="H17" s="600">
        <f t="shared" si="0"/>
        <v>-5.2699999999999818</v>
      </c>
    </row>
    <row r="18" spans="2:8" ht="15.95" customHeight="1">
      <c r="B18" s="590"/>
      <c r="C18" s="591" t="s">
        <v>690</v>
      </c>
      <c r="D18" s="592"/>
      <c r="E18" s="593"/>
      <c r="F18" s="594" t="s">
        <v>691</v>
      </c>
      <c r="G18" s="594" t="s">
        <v>692</v>
      </c>
      <c r="H18" s="595">
        <f t="shared" si="0"/>
        <v>2.1699999999999591</v>
      </c>
    </row>
    <row r="19" spans="2:8" ht="15.95" customHeight="1">
      <c r="B19" s="590"/>
      <c r="C19" s="596" t="s">
        <v>693</v>
      </c>
      <c r="D19" s="592"/>
      <c r="E19" s="593"/>
      <c r="F19" s="597" t="s">
        <v>694</v>
      </c>
      <c r="G19" s="597" t="s">
        <v>695</v>
      </c>
      <c r="H19" s="595">
        <f t="shared" si="0"/>
        <v>0.67000000000001592</v>
      </c>
    </row>
    <row r="20" spans="2:8" ht="15.95" customHeight="1">
      <c r="B20" s="601"/>
      <c r="C20" s="598" t="s">
        <v>696</v>
      </c>
      <c r="D20" s="253"/>
      <c r="E20" s="599"/>
      <c r="F20" s="594" t="s">
        <v>697</v>
      </c>
      <c r="G20" s="594" t="s">
        <v>698</v>
      </c>
      <c r="H20" s="600">
        <f t="shared" si="0"/>
        <v>6.4700000000000273</v>
      </c>
    </row>
    <row r="21" spans="2:8" ht="15.95" customHeight="1">
      <c r="B21" s="601"/>
      <c r="C21" s="591" t="s">
        <v>699</v>
      </c>
      <c r="D21" s="592"/>
      <c r="E21" s="593"/>
      <c r="F21" s="594" t="s">
        <v>700</v>
      </c>
      <c r="G21" s="594" t="s">
        <v>701</v>
      </c>
      <c r="H21" s="595">
        <f t="shared" si="0"/>
        <v>6.2100000000000364</v>
      </c>
    </row>
    <row r="22" spans="2:8" ht="15.95" customHeight="1" thickBot="1">
      <c r="B22" s="602"/>
      <c r="C22" s="603" t="s">
        <v>702</v>
      </c>
      <c r="D22" s="604"/>
      <c r="E22" s="605"/>
      <c r="F22" s="606" t="s">
        <v>703</v>
      </c>
      <c r="G22" s="606" t="s">
        <v>704</v>
      </c>
      <c r="H22" s="607">
        <f t="shared" si="0"/>
        <v>6.3000000000000114</v>
      </c>
    </row>
    <row r="23" spans="2:8" ht="15.95" customHeight="1">
      <c r="B23" s="584" t="s">
        <v>705</v>
      </c>
      <c r="C23" s="585" t="s">
        <v>706</v>
      </c>
      <c r="D23" s="586"/>
      <c r="E23" s="587"/>
      <c r="F23" s="588" t="s">
        <v>707</v>
      </c>
      <c r="G23" s="588" t="s">
        <v>708</v>
      </c>
      <c r="H23" s="589">
        <f t="shared" si="0"/>
        <v>9.9399999999999977</v>
      </c>
    </row>
    <row r="24" spans="2:8" ht="15.95" customHeight="1">
      <c r="B24" s="590"/>
      <c r="C24" s="591" t="s">
        <v>709</v>
      </c>
      <c r="D24" s="592"/>
      <c r="E24" s="593"/>
      <c r="F24" s="594" t="s">
        <v>710</v>
      </c>
      <c r="G24" s="594" t="s">
        <v>711</v>
      </c>
      <c r="H24" s="595">
        <f t="shared" si="0"/>
        <v>-1.0900000000000034</v>
      </c>
    </row>
    <row r="25" spans="2:8" ht="15.95" customHeight="1">
      <c r="B25" s="590"/>
      <c r="C25" s="596" t="s">
        <v>712</v>
      </c>
      <c r="D25" s="592"/>
      <c r="E25" s="593"/>
      <c r="F25" s="597" t="s">
        <v>272</v>
      </c>
      <c r="G25" s="597" t="s">
        <v>713</v>
      </c>
      <c r="H25" s="595">
        <f t="shared" si="0"/>
        <v>8.8199999999999932</v>
      </c>
    </row>
    <row r="26" spans="2:8" ht="15.95" customHeight="1">
      <c r="B26" s="590"/>
      <c r="C26" s="598" t="s">
        <v>690</v>
      </c>
      <c r="D26" s="253"/>
      <c r="E26" s="599"/>
      <c r="F26" s="594" t="s">
        <v>714</v>
      </c>
      <c r="G26" s="594" t="s">
        <v>715</v>
      </c>
      <c r="H26" s="600">
        <f t="shared" si="0"/>
        <v>0.89999999999997726</v>
      </c>
    </row>
    <row r="27" spans="2:8" ht="15.95" customHeight="1">
      <c r="B27" s="590"/>
      <c r="C27" s="591" t="s">
        <v>716</v>
      </c>
      <c r="D27" s="592"/>
      <c r="E27" s="593"/>
      <c r="F27" s="594" t="s">
        <v>717</v>
      </c>
      <c r="G27" s="594" t="s">
        <v>718</v>
      </c>
      <c r="H27" s="595">
        <f t="shared" si="0"/>
        <v>15.539999999999964</v>
      </c>
    </row>
    <row r="28" spans="2:8" ht="15.95" customHeight="1">
      <c r="B28" s="590"/>
      <c r="C28" s="596" t="s">
        <v>693</v>
      </c>
      <c r="D28" s="592"/>
      <c r="E28" s="593"/>
      <c r="F28" s="597" t="s">
        <v>719</v>
      </c>
      <c r="G28" s="597" t="s">
        <v>720</v>
      </c>
      <c r="H28" s="595">
        <f t="shared" si="0"/>
        <v>5.4799999999999613</v>
      </c>
    </row>
    <row r="29" spans="2:8" ht="15.95" customHeight="1">
      <c r="B29" s="601"/>
      <c r="C29" s="608" t="s">
        <v>696</v>
      </c>
      <c r="D29" s="609"/>
      <c r="E29" s="599"/>
      <c r="F29" s="594" t="s">
        <v>721</v>
      </c>
      <c r="G29" s="594" t="s">
        <v>722</v>
      </c>
      <c r="H29" s="600">
        <f t="shared" si="0"/>
        <v>11.379999999999995</v>
      </c>
    </row>
    <row r="30" spans="2:8" ht="15.95" customHeight="1">
      <c r="B30" s="601"/>
      <c r="C30" s="608" t="s">
        <v>723</v>
      </c>
      <c r="D30" s="609"/>
      <c r="E30" s="599"/>
      <c r="F30" s="594" t="s">
        <v>724</v>
      </c>
      <c r="G30" s="594" t="s">
        <v>725</v>
      </c>
      <c r="H30" s="600">
        <f t="shared" si="0"/>
        <v>0.19999999999998863</v>
      </c>
    </row>
    <row r="31" spans="2:8" ht="15.95" customHeight="1">
      <c r="B31" s="601"/>
      <c r="C31" s="610" t="s">
        <v>726</v>
      </c>
      <c r="D31" s="611"/>
      <c r="E31" s="593"/>
      <c r="F31" s="594" t="s">
        <v>727</v>
      </c>
      <c r="G31" s="594" t="s">
        <v>728</v>
      </c>
      <c r="H31" s="595">
        <f t="shared" si="0"/>
        <v>-0.39999999999997726</v>
      </c>
    </row>
    <row r="32" spans="2:8" ht="15.95" customHeight="1" thickBot="1">
      <c r="B32" s="602"/>
      <c r="C32" s="603" t="s">
        <v>702</v>
      </c>
      <c r="D32" s="604"/>
      <c r="E32" s="605"/>
      <c r="F32" s="606" t="s">
        <v>729</v>
      </c>
      <c r="G32" s="606" t="s">
        <v>730</v>
      </c>
      <c r="H32" s="607">
        <f t="shared" si="0"/>
        <v>3.9600000000000364</v>
      </c>
    </row>
    <row r="33" spans="2:8" ht="15.95" customHeight="1">
      <c r="B33" s="584" t="s">
        <v>731</v>
      </c>
      <c r="C33" s="585" t="s">
        <v>678</v>
      </c>
      <c r="D33" s="586"/>
      <c r="E33" s="587"/>
      <c r="F33" s="588" t="s">
        <v>338</v>
      </c>
      <c r="G33" s="588" t="s">
        <v>732</v>
      </c>
      <c r="H33" s="589">
        <f t="shared" si="0"/>
        <v>2.8000000000000114</v>
      </c>
    </row>
    <row r="34" spans="2:8" ht="15.95" customHeight="1">
      <c r="B34" s="590"/>
      <c r="C34" s="591" t="s">
        <v>681</v>
      </c>
      <c r="D34" s="592"/>
      <c r="E34" s="593"/>
      <c r="F34" s="594" t="s">
        <v>733</v>
      </c>
      <c r="G34" s="594" t="s">
        <v>734</v>
      </c>
      <c r="H34" s="595">
        <f t="shared" si="0"/>
        <v>0.61000000000001364</v>
      </c>
    </row>
    <row r="35" spans="2:8" ht="15.95" customHeight="1">
      <c r="B35" s="590"/>
      <c r="C35" s="596" t="s">
        <v>684</v>
      </c>
      <c r="D35" s="592"/>
      <c r="E35" s="593"/>
      <c r="F35" s="597" t="s">
        <v>735</v>
      </c>
      <c r="G35" s="597" t="s">
        <v>736</v>
      </c>
      <c r="H35" s="595">
        <f t="shared" si="0"/>
        <v>1.0200000000000387</v>
      </c>
    </row>
    <row r="36" spans="2:8" ht="15.95" customHeight="1">
      <c r="B36" s="590"/>
      <c r="C36" s="598" t="s">
        <v>687</v>
      </c>
      <c r="D36" s="253"/>
      <c r="E36" s="599"/>
      <c r="F36" s="594" t="s">
        <v>737</v>
      </c>
      <c r="G36" s="594" t="s">
        <v>738</v>
      </c>
      <c r="H36" s="600">
        <f t="shared" si="0"/>
        <v>-4.8299999999999841</v>
      </c>
    </row>
    <row r="37" spans="2:8" ht="15.95" customHeight="1">
      <c r="B37" s="590"/>
      <c r="C37" s="608" t="s">
        <v>690</v>
      </c>
      <c r="D37" s="609"/>
      <c r="E37" s="599"/>
      <c r="F37" s="594" t="s">
        <v>739</v>
      </c>
      <c r="G37" s="594" t="s">
        <v>740</v>
      </c>
      <c r="H37" s="600">
        <f t="shared" si="0"/>
        <v>1.5600000000000023</v>
      </c>
    </row>
    <row r="38" spans="2:8" ht="15.95" customHeight="1">
      <c r="B38" s="590"/>
      <c r="C38" s="610" t="s">
        <v>716</v>
      </c>
      <c r="D38" s="611"/>
      <c r="E38" s="593"/>
      <c r="F38" s="594" t="s">
        <v>741</v>
      </c>
      <c r="G38" s="594" t="s">
        <v>742</v>
      </c>
      <c r="H38" s="595">
        <f t="shared" si="0"/>
        <v>-4.1299999999999955</v>
      </c>
    </row>
    <row r="39" spans="2:8" ht="15.95" customHeight="1">
      <c r="B39" s="601"/>
      <c r="C39" s="596" t="s">
        <v>693</v>
      </c>
      <c r="D39" s="592"/>
      <c r="E39" s="593"/>
      <c r="F39" s="597" t="s">
        <v>743</v>
      </c>
      <c r="G39" s="597" t="s">
        <v>744</v>
      </c>
      <c r="H39" s="595">
        <f t="shared" si="0"/>
        <v>0.55000000000001137</v>
      </c>
    </row>
    <row r="40" spans="2:8" ht="15.95" customHeight="1">
      <c r="B40" s="601"/>
      <c r="C40" s="608" t="s">
        <v>696</v>
      </c>
      <c r="D40" s="612"/>
      <c r="E40" s="613"/>
      <c r="F40" s="594" t="s">
        <v>745</v>
      </c>
      <c r="G40" s="594" t="s">
        <v>746</v>
      </c>
      <c r="H40" s="600">
        <f t="shared" si="0"/>
        <v>-5.4300000000000068</v>
      </c>
    </row>
    <row r="41" spans="2:8" ht="15.95" customHeight="1">
      <c r="B41" s="601"/>
      <c r="C41" s="608" t="s">
        <v>723</v>
      </c>
      <c r="D41" s="609"/>
      <c r="E41" s="599"/>
      <c r="F41" s="594" t="s">
        <v>747</v>
      </c>
      <c r="G41" s="594" t="s">
        <v>748</v>
      </c>
      <c r="H41" s="600">
        <f>G41-F41</f>
        <v>-1.3299999999999841</v>
      </c>
    </row>
    <row r="42" spans="2:8" ht="15.95" customHeight="1">
      <c r="B42" s="601"/>
      <c r="C42" s="610" t="s">
        <v>726</v>
      </c>
      <c r="D42" s="611"/>
      <c r="E42" s="593"/>
      <c r="F42" s="594" t="s">
        <v>749</v>
      </c>
      <c r="G42" s="594" t="s">
        <v>750</v>
      </c>
      <c r="H42" s="600">
        <f>G42-F42</f>
        <v>9.6299999999999955</v>
      </c>
    </row>
    <row r="43" spans="2:8" ht="15.95" customHeight="1" thickBot="1">
      <c r="B43" s="602"/>
      <c r="C43" s="603" t="s">
        <v>702</v>
      </c>
      <c r="D43" s="604"/>
      <c r="E43" s="605"/>
      <c r="F43" s="606" t="s">
        <v>751</v>
      </c>
      <c r="G43" s="606" t="s">
        <v>752</v>
      </c>
      <c r="H43" s="614">
        <f t="shared" si="0"/>
        <v>-1.7400000000000091</v>
      </c>
    </row>
    <row r="44" spans="2:8" ht="15.95" customHeight="1">
      <c r="B44" s="590" t="s">
        <v>753</v>
      </c>
      <c r="C44" s="598" t="s">
        <v>678</v>
      </c>
      <c r="D44" s="253"/>
      <c r="E44" s="599"/>
      <c r="F44" s="588" t="s">
        <v>754</v>
      </c>
      <c r="G44" s="588" t="s">
        <v>755</v>
      </c>
      <c r="H44" s="600">
        <f t="shared" si="0"/>
        <v>0.86000000000001364</v>
      </c>
    </row>
    <row r="45" spans="2:8" ht="15.95" customHeight="1">
      <c r="B45" s="590"/>
      <c r="C45" s="591" t="s">
        <v>681</v>
      </c>
      <c r="D45" s="592"/>
      <c r="E45" s="593"/>
      <c r="F45" s="594" t="s">
        <v>756</v>
      </c>
      <c r="G45" s="594" t="s">
        <v>757</v>
      </c>
      <c r="H45" s="595">
        <f t="shared" si="0"/>
        <v>0.48000000000001819</v>
      </c>
    </row>
    <row r="46" spans="2:8" ht="15.95" customHeight="1">
      <c r="B46" s="590"/>
      <c r="C46" s="596" t="s">
        <v>684</v>
      </c>
      <c r="D46" s="592"/>
      <c r="E46" s="593"/>
      <c r="F46" s="597" t="s">
        <v>758</v>
      </c>
      <c r="G46" s="597" t="s">
        <v>759</v>
      </c>
      <c r="H46" s="595">
        <f t="shared" si="0"/>
        <v>0.62000000000000455</v>
      </c>
    </row>
    <row r="47" spans="2:8" ht="15.95" customHeight="1">
      <c r="B47" s="590"/>
      <c r="C47" s="598" t="s">
        <v>687</v>
      </c>
      <c r="D47" s="253"/>
      <c r="E47" s="599"/>
      <c r="F47" s="594" t="s">
        <v>760</v>
      </c>
      <c r="G47" s="594" t="s">
        <v>761</v>
      </c>
      <c r="H47" s="600">
        <f t="shared" si="0"/>
        <v>-2.8300000000000409</v>
      </c>
    </row>
    <row r="48" spans="2:8" ht="15.95" customHeight="1">
      <c r="B48" s="590"/>
      <c r="C48" s="591" t="s">
        <v>690</v>
      </c>
      <c r="D48" s="592"/>
      <c r="E48" s="593"/>
      <c r="F48" s="594" t="s">
        <v>762</v>
      </c>
      <c r="G48" s="594" t="s">
        <v>763</v>
      </c>
      <c r="H48" s="595">
        <f t="shared" si="0"/>
        <v>0.36000000000001364</v>
      </c>
    </row>
    <row r="49" spans="2:8" ht="15.95" customHeight="1">
      <c r="B49" s="590"/>
      <c r="C49" s="596" t="s">
        <v>693</v>
      </c>
      <c r="D49" s="592"/>
      <c r="E49" s="593"/>
      <c r="F49" s="597" t="s">
        <v>764</v>
      </c>
      <c r="G49" s="597" t="s">
        <v>765</v>
      </c>
      <c r="H49" s="595">
        <f t="shared" si="0"/>
        <v>-0.28999999999996362</v>
      </c>
    </row>
    <row r="50" spans="2:8" ht="15.95" customHeight="1">
      <c r="B50" s="601"/>
      <c r="C50" s="598" t="s">
        <v>696</v>
      </c>
      <c r="D50" s="253"/>
      <c r="E50" s="599"/>
      <c r="F50" s="594" t="s">
        <v>766</v>
      </c>
      <c r="G50" s="594" t="s">
        <v>767</v>
      </c>
      <c r="H50" s="600">
        <f t="shared" si="0"/>
        <v>8.1100000000000136</v>
      </c>
    </row>
    <row r="51" spans="2:8" ht="15.95" customHeight="1">
      <c r="B51" s="601"/>
      <c r="C51" s="591" t="s">
        <v>699</v>
      </c>
      <c r="D51" s="592"/>
      <c r="E51" s="593"/>
      <c r="F51" s="594" t="s">
        <v>768</v>
      </c>
      <c r="G51" s="594" t="s">
        <v>769</v>
      </c>
      <c r="H51" s="595">
        <f t="shared" si="0"/>
        <v>8.7099999999999795</v>
      </c>
    </row>
    <row r="52" spans="2:8" ht="15.95" customHeight="1" thickBot="1">
      <c r="B52" s="615"/>
      <c r="C52" s="603" t="s">
        <v>702</v>
      </c>
      <c r="D52" s="604"/>
      <c r="E52" s="605"/>
      <c r="F52" s="606" t="s">
        <v>770</v>
      </c>
      <c r="G52" s="606" t="s">
        <v>771</v>
      </c>
      <c r="H52" s="607">
        <f t="shared" si="0"/>
        <v>8.3999999999999773</v>
      </c>
    </row>
    <row r="53" spans="2:8">
      <c r="H53" s="179" t="s">
        <v>134</v>
      </c>
    </row>
    <row r="54" spans="2:8">
      <c r="G54" s="17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19" zoomScale="85" zoomScaleNormal="85" zoomScaleSheetLayoutView="90" workbookViewId="0">
      <selection activeCell="D48" sqref="D48"/>
    </sheetView>
  </sheetViews>
  <sheetFormatPr baseColWidth="10" defaultColWidth="9.140625" defaultRowHeight="11.25"/>
  <cols>
    <col min="1" max="1" width="1" style="253" customWidth="1"/>
    <col min="2" max="2" width="48" style="253" customWidth="1"/>
    <col min="3" max="3" width="21.85546875" style="253" customWidth="1"/>
    <col min="4" max="4" width="19" style="253" customWidth="1"/>
    <col min="5" max="5" width="35.42578125" style="253" customWidth="1"/>
    <col min="6" max="6" width="4.140625" style="253" customWidth="1"/>
    <col min="7" max="16384" width="9.140625" style="253"/>
  </cols>
  <sheetData>
    <row r="2" spans="2:7" ht="10.15" customHeight="1" thickBot="1">
      <c r="B2" s="616"/>
      <c r="C2" s="616"/>
      <c r="D2" s="616"/>
      <c r="E2" s="616"/>
    </row>
    <row r="3" spans="2:7" ht="18.600000000000001" customHeight="1" thickBot="1">
      <c r="B3" s="461" t="s">
        <v>772</v>
      </c>
      <c r="C3" s="462"/>
      <c r="D3" s="462"/>
      <c r="E3" s="463"/>
    </row>
    <row r="4" spans="2:7" ht="13.15" customHeight="1" thickBot="1">
      <c r="B4" s="617" t="s">
        <v>773</v>
      </c>
      <c r="C4" s="617"/>
      <c r="D4" s="617"/>
      <c r="E4" s="617"/>
      <c r="F4" s="258"/>
      <c r="G4" s="258"/>
    </row>
    <row r="5" spans="2:7" ht="40.15" customHeight="1">
      <c r="B5" s="618" t="s">
        <v>774</v>
      </c>
      <c r="C5" s="619" t="s">
        <v>671</v>
      </c>
      <c r="D5" s="619" t="s">
        <v>672</v>
      </c>
      <c r="E5" s="620" t="s">
        <v>187</v>
      </c>
      <c r="F5" s="258"/>
      <c r="G5" s="258"/>
    </row>
    <row r="6" spans="2:7" ht="12.95" customHeight="1">
      <c r="B6" s="621" t="s">
        <v>775</v>
      </c>
      <c r="C6" s="622">
        <v>213.92</v>
      </c>
      <c r="D6" s="622">
        <v>213.92</v>
      </c>
      <c r="E6" s="623">
        <f>D6-C6</f>
        <v>0</v>
      </c>
    </row>
    <row r="7" spans="2:7" ht="12.95" customHeight="1">
      <c r="B7" s="624" t="s">
        <v>776</v>
      </c>
      <c r="C7" s="625">
        <v>200.75</v>
      </c>
      <c r="D7" s="625">
        <v>200.75</v>
      </c>
      <c r="E7" s="623">
        <f>D7-C7</f>
        <v>0</v>
      </c>
    </row>
    <row r="8" spans="2:7" ht="12.95" customHeight="1">
      <c r="B8" s="624" t="s">
        <v>777</v>
      </c>
      <c r="C8" s="625">
        <v>97.38</v>
      </c>
      <c r="D8" s="625">
        <v>95.23</v>
      </c>
      <c r="E8" s="623">
        <f>D8-C8</f>
        <v>-2.1499999999999915</v>
      </c>
    </row>
    <row r="9" spans="2:7" ht="12.95" customHeight="1">
      <c r="B9" s="624" t="s">
        <v>778</v>
      </c>
      <c r="C9" s="625">
        <v>214.68</v>
      </c>
      <c r="D9" s="625">
        <v>214.68</v>
      </c>
      <c r="E9" s="623">
        <f>D9-C9</f>
        <v>0</v>
      </c>
    </row>
    <row r="10" spans="2:7" ht="12.95" customHeight="1" thickBot="1">
      <c r="B10" s="626" t="s">
        <v>779</v>
      </c>
      <c r="C10" s="627">
        <v>210.54</v>
      </c>
      <c r="D10" s="627">
        <v>210.54</v>
      </c>
      <c r="E10" s="628">
        <f>D10-C10</f>
        <v>0</v>
      </c>
    </row>
    <row r="11" spans="2:7" ht="12.95" customHeight="1" thickBot="1">
      <c r="B11" s="629"/>
      <c r="C11" s="630"/>
      <c r="D11" s="631"/>
      <c r="E11" s="632"/>
    </row>
    <row r="12" spans="2:7" ht="15.75" customHeight="1" thickBot="1">
      <c r="B12" s="461" t="s">
        <v>780</v>
      </c>
      <c r="C12" s="462"/>
      <c r="D12" s="462"/>
      <c r="E12" s="463"/>
    </row>
    <row r="13" spans="2:7" ht="12" customHeight="1" thickBot="1">
      <c r="B13" s="633"/>
      <c r="C13" s="633"/>
      <c r="D13" s="633"/>
      <c r="E13" s="633"/>
    </row>
    <row r="14" spans="2:7" ht="40.15" customHeight="1">
      <c r="B14" s="634" t="s">
        <v>781</v>
      </c>
      <c r="C14" s="619" t="str">
        <f>C5</f>
        <v>Semana 24
14-20/06
2021</v>
      </c>
      <c r="D14" s="619" t="str">
        <f>D5</f>
        <v>Semana 25
21-27/06
2021</v>
      </c>
      <c r="E14" s="635" t="s">
        <v>187</v>
      </c>
    </row>
    <row r="15" spans="2:7" ht="12.95" customHeight="1">
      <c r="B15" s="636" t="s">
        <v>782</v>
      </c>
      <c r="C15" s="637"/>
      <c r="D15" s="637"/>
      <c r="E15" s="638"/>
    </row>
    <row r="16" spans="2:7" ht="12.95" customHeight="1">
      <c r="B16" s="636" t="s">
        <v>783</v>
      </c>
      <c r="C16" s="639">
        <v>110.24</v>
      </c>
      <c r="D16" s="639">
        <v>109.93</v>
      </c>
      <c r="E16" s="640">
        <f t="shared" ref="E16:E20" si="0">D16-C16</f>
        <v>-0.30999999999998806</v>
      </c>
    </row>
    <row r="17" spans="2:5" ht="12.95" customHeight="1">
      <c r="B17" s="636" t="s">
        <v>784</v>
      </c>
      <c r="C17" s="639">
        <v>205.48</v>
      </c>
      <c r="D17" s="639">
        <v>207.02</v>
      </c>
      <c r="E17" s="640">
        <f t="shared" si="0"/>
        <v>1.5400000000000205</v>
      </c>
    </row>
    <row r="18" spans="2:5" ht="12.95" customHeight="1">
      <c r="B18" s="636" t="s">
        <v>785</v>
      </c>
      <c r="C18" s="639">
        <v>91.46</v>
      </c>
      <c r="D18" s="639">
        <v>81.77</v>
      </c>
      <c r="E18" s="640">
        <f t="shared" si="0"/>
        <v>-9.6899999999999977</v>
      </c>
    </row>
    <row r="19" spans="2:5" ht="12.95" customHeight="1">
      <c r="B19" s="636" t="s">
        <v>786</v>
      </c>
      <c r="C19" s="639">
        <v>152.28</v>
      </c>
      <c r="D19" s="639">
        <v>158.26</v>
      </c>
      <c r="E19" s="640">
        <f t="shared" si="0"/>
        <v>5.9799999999999898</v>
      </c>
    </row>
    <row r="20" spans="2:5" ht="12.95" customHeight="1">
      <c r="B20" s="641" t="s">
        <v>787</v>
      </c>
      <c r="C20" s="642">
        <v>149.76</v>
      </c>
      <c r="D20" s="642">
        <v>150.93</v>
      </c>
      <c r="E20" s="643">
        <f t="shared" si="0"/>
        <v>1.1700000000000159</v>
      </c>
    </row>
    <row r="21" spans="2:5" ht="12.95" customHeight="1">
      <c r="B21" s="636" t="s">
        <v>788</v>
      </c>
      <c r="C21" s="644"/>
      <c r="D21" s="644"/>
      <c r="E21" s="645"/>
    </row>
    <row r="22" spans="2:5" ht="12.95" customHeight="1">
      <c r="B22" s="636" t="s">
        <v>789</v>
      </c>
      <c r="C22" s="644">
        <v>147.66</v>
      </c>
      <c r="D22" s="644">
        <v>147.66</v>
      </c>
      <c r="E22" s="645">
        <f t="shared" ref="E22:E26" si="1">D22-C22</f>
        <v>0</v>
      </c>
    </row>
    <row r="23" spans="2:5" ht="12.95" customHeight="1">
      <c r="B23" s="636" t="s">
        <v>790</v>
      </c>
      <c r="C23" s="644">
        <v>281.94</v>
      </c>
      <c r="D23" s="644">
        <v>281.94</v>
      </c>
      <c r="E23" s="645">
        <f t="shared" si="1"/>
        <v>0</v>
      </c>
    </row>
    <row r="24" spans="2:5" ht="12.95" customHeight="1">
      <c r="B24" s="636" t="s">
        <v>791</v>
      </c>
      <c r="C24" s="644">
        <v>355</v>
      </c>
      <c r="D24" s="644">
        <v>355</v>
      </c>
      <c r="E24" s="645">
        <f t="shared" si="1"/>
        <v>0</v>
      </c>
    </row>
    <row r="25" spans="2:5" ht="12.95" customHeight="1">
      <c r="B25" s="636" t="s">
        <v>792</v>
      </c>
      <c r="C25" s="644">
        <v>220.77</v>
      </c>
      <c r="D25" s="644">
        <v>220.77</v>
      </c>
      <c r="E25" s="645">
        <f t="shared" si="1"/>
        <v>0</v>
      </c>
    </row>
    <row r="26" spans="2:5" ht="12.95" customHeight="1" thickBot="1">
      <c r="B26" s="646" t="s">
        <v>793</v>
      </c>
      <c r="C26" s="647">
        <v>253.68</v>
      </c>
      <c r="D26" s="647">
        <v>253.68</v>
      </c>
      <c r="E26" s="648">
        <f t="shared" si="1"/>
        <v>0</v>
      </c>
    </row>
    <row r="27" spans="2:5" ht="12.95" customHeight="1">
      <c r="B27" s="649"/>
      <c r="C27" s="650"/>
      <c r="D27" s="650"/>
      <c r="E27" s="651"/>
    </row>
    <row r="28" spans="2:5" ht="18.600000000000001" customHeight="1">
      <c r="B28" s="566" t="s">
        <v>794</v>
      </c>
      <c r="C28" s="566"/>
      <c r="D28" s="566"/>
      <c r="E28" s="566"/>
    </row>
    <row r="29" spans="2:5" ht="10.5" customHeight="1" thickBot="1">
      <c r="B29" s="567"/>
      <c r="C29" s="567"/>
      <c r="D29" s="567"/>
      <c r="E29" s="567"/>
    </row>
    <row r="30" spans="2:5" ht="18.600000000000001" customHeight="1" thickBot="1">
      <c r="B30" s="461" t="s">
        <v>795</v>
      </c>
      <c r="C30" s="462"/>
      <c r="D30" s="462"/>
      <c r="E30" s="463"/>
    </row>
    <row r="31" spans="2:5" ht="14.45" customHeight="1" thickBot="1">
      <c r="B31" s="652" t="s">
        <v>796</v>
      </c>
      <c r="C31" s="652"/>
      <c r="D31" s="652"/>
      <c r="E31" s="652"/>
    </row>
    <row r="32" spans="2:5" ht="40.15" customHeight="1">
      <c r="B32" s="653" t="s">
        <v>797</v>
      </c>
      <c r="C32" s="619" t="str">
        <f>C5</f>
        <v>Semana 24
14-20/06
2021</v>
      </c>
      <c r="D32" s="619" t="str">
        <f>D5</f>
        <v>Semana 25
21-27/06
2021</v>
      </c>
      <c r="E32" s="654" t="s">
        <v>187</v>
      </c>
    </row>
    <row r="33" spans="2:5" ht="15" customHeight="1">
      <c r="B33" s="655" t="s">
        <v>798</v>
      </c>
      <c r="C33" s="656">
        <v>651.1</v>
      </c>
      <c r="D33" s="656">
        <v>651.30999999999995</v>
      </c>
      <c r="E33" s="657">
        <f t="shared" ref="E33:E35" si="2">D33-C33</f>
        <v>0.20999999999992269</v>
      </c>
    </row>
    <row r="34" spans="2:5" ht="14.25" customHeight="1">
      <c r="B34" s="658" t="s">
        <v>799</v>
      </c>
      <c r="C34" s="659">
        <v>635.83000000000004</v>
      </c>
      <c r="D34" s="659">
        <v>638.15</v>
      </c>
      <c r="E34" s="657">
        <f t="shared" si="2"/>
        <v>2.3199999999999363</v>
      </c>
    </row>
    <row r="35" spans="2:5" ht="12" thickBot="1">
      <c r="B35" s="660" t="s">
        <v>800</v>
      </c>
      <c r="C35" s="661">
        <v>643.46</v>
      </c>
      <c r="D35" s="661">
        <v>644.73</v>
      </c>
      <c r="E35" s="662">
        <f t="shared" si="2"/>
        <v>1.2699999999999818</v>
      </c>
    </row>
    <row r="36" spans="2:5">
      <c r="B36" s="663"/>
      <c r="E36" s="664"/>
    </row>
    <row r="37" spans="2:5" ht="12" thickBot="1">
      <c r="B37" s="665" t="s">
        <v>801</v>
      </c>
      <c r="C37" s="666"/>
      <c r="D37" s="666"/>
      <c r="E37" s="667"/>
    </row>
    <row r="38" spans="2:5" ht="40.15" customHeight="1">
      <c r="B38" s="653" t="s">
        <v>802</v>
      </c>
      <c r="C38" s="668" t="str">
        <f>C5</f>
        <v>Semana 24
14-20/06
2021</v>
      </c>
      <c r="D38" s="668" t="str">
        <f>D5</f>
        <v>Semana 25
21-27/06
2021</v>
      </c>
      <c r="E38" s="654" t="s">
        <v>187</v>
      </c>
    </row>
    <row r="39" spans="2:5">
      <c r="B39" s="669" t="s">
        <v>554</v>
      </c>
      <c r="C39" s="656">
        <v>747.52</v>
      </c>
      <c r="D39" s="656">
        <v>753.08</v>
      </c>
      <c r="E39" s="670">
        <f t="shared" ref="E39:E47" si="3">D39-C39</f>
        <v>5.5600000000000591</v>
      </c>
    </row>
    <row r="40" spans="2:5">
      <c r="B40" s="671" t="s">
        <v>803</v>
      </c>
      <c r="C40" s="659">
        <v>722.99</v>
      </c>
      <c r="D40" s="659">
        <v>722.99</v>
      </c>
      <c r="E40" s="657">
        <f t="shared" si="3"/>
        <v>0</v>
      </c>
    </row>
    <row r="41" spans="2:5">
      <c r="B41" s="671" t="s">
        <v>522</v>
      </c>
      <c r="C41" s="659">
        <v>584.39</v>
      </c>
      <c r="D41" s="659">
        <v>584.39</v>
      </c>
      <c r="E41" s="657">
        <f t="shared" si="3"/>
        <v>0</v>
      </c>
    </row>
    <row r="42" spans="2:5">
      <c r="B42" s="671" t="s">
        <v>548</v>
      </c>
      <c r="C42" s="659">
        <v>661</v>
      </c>
      <c r="D42" s="659">
        <v>661</v>
      </c>
      <c r="E42" s="657">
        <f t="shared" si="3"/>
        <v>0</v>
      </c>
    </row>
    <row r="43" spans="2:5">
      <c r="B43" s="671" t="s">
        <v>804</v>
      </c>
      <c r="C43" s="659">
        <v>659.86</v>
      </c>
      <c r="D43" s="659">
        <v>659.86</v>
      </c>
      <c r="E43" s="657">
        <f t="shared" si="3"/>
        <v>0</v>
      </c>
    </row>
    <row r="44" spans="2:5">
      <c r="B44" s="671" t="s">
        <v>595</v>
      </c>
      <c r="C44" s="659">
        <v>676.56</v>
      </c>
      <c r="D44" s="659">
        <v>676.56</v>
      </c>
      <c r="E44" s="657">
        <f t="shared" si="3"/>
        <v>0</v>
      </c>
    </row>
    <row r="45" spans="2:5">
      <c r="B45" s="671" t="s">
        <v>596</v>
      </c>
      <c r="C45" s="659">
        <v>652.13</v>
      </c>
      <c r="D45" s="659">
        <v>652.13</v>
      </c>
      <c r="E45" s="657">
        <f t="shared" si="3"/>
        <v>0</v>
      </c>
    </row>
    <row r="46" spans="2:5">
      <c r="B46" s="672" t="s">
        <v>536</v>
      </c>
      <c r="C46" s="673">
        <v>701.87</v>
      </c>
      <c r="D46" s="673">
        <v>701.87</v>
      </c>
      <c r="E46" s="674">
        <f t="shared" si="3"/>
        <v>0</v>
      </c>
    </row>
    <row r="47" spans="2:5" ht="12" thickBot="1">
      <c r="B47" s="660" t="s">
        <v>800</v>
      </c>
      <c r="C47" s="661">
        <v>672.12</v>
      </c>
      <c r="D47" s="661">
        <v>672.37</v>
      </c>
      <c r="E47" s="662">
        <f t="shared" si="3"/>
        <v>0.25</v>
      </c>
    </row>
    <row r="48" spans="2:5">
      <c r="E48" s="179" t="s">
        <v>134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7" zoomScale="70" zoomScaleNormal="70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565" customWidth="1"/>
    <col min="2" max="2" width="32.85546875" style="565" customWidth="1"/>
    <col min="3" max="3" width="14.7109375" style="565" customWidth="1"/>
    <col min="4" max="4" width="15" style="565" customWidth="1"/>
    <col min="5" max="5" width="11.7109375" style="565" customWidth="1"/>
    <col min="6" max="6" width="14.85546875" style="565" customWidth="1"/>
    <col min="7" max="7" width="15.140625" style="565" customWidth="1"/>
    <col min="8" max="8" width="11.7109375" style="565" customWidth="1"/>
    <col min="9" max="9" width="15.5703125" style="565" customWidth="1"/>
    <col min="10" max="10" width="14.85546875" style="565" customWidth="1"/>
    <col min="11" max="11" width="13.28515625" style="565" customWidth="1"/>
    <col min="12" max="12" width="3.28515625" style="565" customWidth="1"/>
    <col min="13" max="13" width="11.42578125" style="565"/>
    <col min="14" max="14" width="16.140625" style="565" customWidth="1"/>
    <col min="15" max="16384" width="11.42578125" style="565"/>
  </cols>
  <sheetData>
    <row r="1" spans="2:20" hidden="1">
      <c r="B1" s="675"/>
      <c r="C1" s="675"/>
      <c r="D1" s="675"/>
      <c r="E1" s="675"/>
      <c r="F1" s="675"/>
      <c r="G1" s="675"/>
      <c r="H1" s="675"/>
      <c r="I1" s="675"/>
      <c r="J1" s="675"/>
      <c r="K1" s="676"/>
      <c r="L1" s="677" t="s">
        <v>805</v>
      </c>
      <c r="M1" s="678"/>
      <c r="N1" s="678"/>
      <c r="O1" s="678"/>
      <c r="P1" s="678"/>
      <c r="Q1" s="678"/>
      <c r="R1" s="678"/>
      <c r="S1" s="678"/>
      <c r="T1" s="678"/>
    </row>
    <row r="2" spans="2:20" ht="21.6" customHeight="1">
      <c r="B2" s="675"/>
      <c r="C2" s="675"/>
      <c r="D2" s="675"/>
      <c r="E2" s="675"/>
      <c r="F2" s="675"/>
      <c r="G2" s="675"/>
      <c r="H2" s="675"/>
      <c r="I2" s="675"/>
      <c r="J2" s="675"/>
      <c r="K2" s="679"/>
      <c r="L2" s="680"/>
      <c r="M2" s="681"/>
      <c r="N2" s="681"/>
      <c r="O2" s="681"/>
      <c r="P2" s="681"/>
      <c r="Q2" s="681"/>
      <c r="R2" s="681"/>
      <c r="S2" s="681"/>
      <c r="T2" s="681"/>
    </row>
    <row r="3" spans="2:20" ht="9.6" customHeight="1"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5"/>
      <c r="O3" s="675"/>
      <c r="P3" s="675"/>
      <c r="Q3" s="675"/>
      <c r="R3" s="675"/>
      <c r="S3" s="675"/>
      <c r="T3" s="675"/>
    </row>
    <row r="4" spans="2:20" ht="23.45" customHeight="1" thickBot="1">
      <c r="B4" s="383" t="s">
        <v>806</v>
      </c>
      <c r="C4" s="383"/>
      <c r="D4" s="383"/>
      <c r="E4" s="383"/>
      <c r="F4" s="383"/>
      <c r="G4" s="383"/>
      <c r="H4" s="383"/>
      <c r="I4" s="383"/>
      <c r="J4" s="383"/>
      <c r="K4" s="383"/>
      <c r="L4" s="681"/>
      <c r="M4" s="681"/>
      <c r="N4" s="681"/>
      <c r="O4" s="681"/>
      <c r="P4" s="681"/>
      <c r="Q4" s="681"/>
      <c r="R4" s="681"/>
      <c r="S4" s="675"/>
      <c r="T4" s="675"/>
    </row>
    <row r="5" spans="2:20" ht="21" customHeight="1" thickBot="1">
      <c r="B5" s="461" t="s">
        <v>807</v>
      </c>
      <c r="C5" s="462"/>
      <c r="D5" s="462"/>
      <c r="E5" s="462"/>
      <c r="F5" s="462"/>
      <c r="G5" s="462"/>
      <c r="H5" s="462"/>
      <c r="I5" s="462"/>
      <c r="J5" s="462"/>
      <c r="K5" s="463"/>
      <c r="L5" s="682"/>
      <c r="M5" s="682"/>
      <c r="N5" s="682"/>
      <c r="O5" s="682"/>
      <c r="P5" s="682"/>
      <c r="Q5" s="682"/>
      <c r="R5" s="682"/>
      <c r="S5" s="675"/>
      <c r="T5" s="675"/>
    </row>
    <row r="6" spans="2:20" ht="13.15" customHeight="1">
      <c r="L6" s="681"/>
      <c r="M6" s="681"/>
      <c r="N6" s="681"/>
      <c r="O6" s="681"/>
      <c r="P6" s="681"/>
      <c r="Q6" s="681"/>
      <c r="R6" s="682"/>
      <c r="S6" s="675"/>
      <c r="T6" s="675"/>
    </row>
    <row r="7" spans="2:20" ht="13.15" customHeight="1">
      <c r="B7" s="683" t="s">
        <v>808</v>
      </c>
      <c r="C7" s="683"/>
      <c r="D7" s="683"/>
      <c r="E7" s="683"/>
      <c r="F7" s="683"/>
      <c r="G7" s="683"/>
      <c r="H7" s="683"/>
      <c r="I7" s="683"/>
      <c r="J7" s="683"/>
      <c r="K7" s="683"/>
      <c r="L7" s="681"/>
      <c r="M7" s="681"/>
      <c r="N7" s="681"/>
      <c r="O7" s="681"/>
      <c r="P7" s="681"/>
      <c r="Q7" s="681"/>
      <c r="R7" s="682"/>
      <c r="S7" s="675"/>
      <c r="T7" s="675"/>
    </row>
    <row r="8" spans="2:20" ht="13.5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899999999999999" customHeight="1">
      <c r="B9" s="684" t="s">
        <v>809</v>
      </c>
      <c r="C9" s="685" t="s">
        <v>810</v>
      </c>
      <c r="D9" s="686"/>
      <c r="E9" s="687"/>
      <c r="F9" s="688" t="s">
        <v>811</v>
      </c>
      <c r="G9" s="689"/>
      <c r="H9" s="690"/>
      <c r="I9" s="688" t="s">
        <v>812</v>
      </c>
      <c r="J9" s="689"/>
      <c r="K9" s="691"/>
    </row>
    <row r="10" spans="2:20" ht="37.15" customHeight="1">
      <c r="B10" s="692"/>
      <c r="C10" s="693" t="s">
        <v>671</v>
      </c>
      <c r="D10" s="693" t="s">
        <v>672</v>
      </c>
      <c r="E10" s="694" t="s">
        <v>187</v>
      </c>
      <c r="F10" s="695" t="str">
        <f>C10</f>
        <v>Semana 24
14-20/06
2021</v>
      </c>
      <c r="G10" s="695" t="str">
        <f>D10</f>
        <v>Semana 25
21-27/06
2021</v>
      </c>
      <c r="H10" s="696" t="s">
        <v>187</v>
      </c>
      <c r="I10" s="695" t="str">
        <f>C10</f>
        <v>Semana 24
14-20/06
2021</v>
      </c>
      <c r="J10" s="695" t="str">
        <f>D10</f>
        <v>Semana 25
21-27/06
2021</v>
      </c>
      <c r="K10" s="697" t="s">
        <v>187</v>
      </c>
    </row>
    <row r="11" spans="2:20" ht="30" customHeight="1" thickBot="1">
      <c r="B11" s="698" t="s">
        <v>813</v>
      </c>
      <c r="C11" s="699">
        <v>199.51</v>
      </c>
      <c r="D11" s="699">
        <v>198.59</v>
      </c>
      <c r="E11" s="700">
        <f>D11-C11</f>
        <v>-0.91999999999998749</v>
      </c>
      <c r="F11" s="699">
        <v>190.16</v>
      </c>
      <c r="G11" s="699">
        <v>190.26</v>
      </c>
      <c r="H11" s="700">
        <f>G11-F11</f>
        <v>9.9999999999994316E-2</v>
      </c>
      <c r="I11" s="699">
        <v>188.18</v>
      </c>
      <c r="J11" s="699">
        <v>189.1</v>
      </c>
      <c r="K11" s="701">
        <f>J11-I11</f>
        <v>0.91999999999998749</v>
      </c>
    </row>
    <row r="12" spans="2:20" ht="19.899999999999999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899999999999999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899999999999999" customHeight="1">
      <c r="B14" s="684" t="s">
        <v>809</v>
      </c>
      <c r="C14" s="688" t="s">
        <v>814</v>
      </c>
      <c r="D14" s="689"/>
      <c r="E14" s="690"/>
      <c r="F14" s="688" t="s">
        <v>815</v>
      </c>
      <c r="G14" s="689"/>
      <c r="H14" s="690"/>
      <c r="I14" s="688" t="s">
        <v>816</v>
      </c>
      <c r="J14" s="689"/>
      <c r="K14" s="691"/>
    </row>
    <row r="15" spans="2:20" ht="37.15" customHeight="1">
      <c r="B15" s="692"/>
      <c r="C15" s="695" t="str">
        <f>C10</f>
        <v>Semana 24
14-20/06
2021</v>
      </c>
      <c r="D15" s="695" t="str">
        <f>D10</f>
        <v>Semana 25
21-27/06
2021</v>
      </c>
      <c r="E15" s="696" t="s">
        <v>187</v>
      </c>
      <c r="F15" s="695" t="str">
        <f>C10</f>
        <v>Semana 24
14-20/06
2021</v>
      </c>
      <c r="G15" s="695" t="str">
        <f>D10</f>
        <v>Semana 25
21-27/06
2021</v>
      </c>
      <c r="H15" s="696" t="s">
        <v>187</v>
      </c>
      <c r="I15" s="695" t="str">
        <f>C10</f>
        <v>Semana 24
14-20/06
2021</v>
      </c>
      <c r="J15" s="695" t="str">
        <f>D10</f>
        <v>Semana 25
21-27/06
2021</v>
      </c>
      <c r="K15" s="697" t="s">
        <v>187</v>
      </c>
    </row>
    <row r="16" spans="2:20" ht="30" customHeight="1" thickBot="1">
      <c r="B16" s="698" t="s">
        <v>813</v>
      </c>
      <c r="C16" s="699">
        <v>181.82</v>
      </c>
      <c r="D16" s="699">
        <v>181.62</v>
      </c>
      <c r="E16" s="700">
        <f>D16-C16</f>
        <v>-0.19999999999998863</v>
      </c>
      <c r="F16" s="699">
        <v>175.73</v>
      </c>
      <c r="G16" s="699">
        <v>175.78</v>
      </c>
      <c r="H16" s="700">
        <f>G16-F16</f>
        <v>5.0000000000011369E-2</v>
      </c>
      <c r="I16" s="699">
        <v>175.18</v>
      </c>
      <c r="J16" s="699">
        <v>184.8</v>
      </c>
      <c r="K16" s="701">
        <f>J16-I16</f>
        <v>9.6200000000000045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61" t="s">
        <v>817</v>
      </c>
      <c r="C19" s="462"/>
      <c r="D19" s="462"/>
      <c r="E19" s="462"/>
      <c r="F19" s="462"/>
      <c r="G19" s="462"/>
      <c r="H19" s="462"/>
      <c r="I19" s="462"/>
      <c r="J19" s="462"/>
      <c r="K19" s="463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84" t="s">
        <v>818</v>
      </c>
      <c r="C22" s="688" t="s">
        <v>819</v>
      </c>
      <c r="D22" s="689"/>
      <c r="E22" s="690"/>
      <c r="F22" s="688" t="s">
        <v>820</v>
      </c>
      <c r="G22" s="689"/>
      <c r="H22" s="690"/>
      <c r="I22" s="688" t="s">
        <v>821</v>
      </c>
      <c r="J22" s="689"/>
      <c r="K22" s="691"/>
    </row>
    <row r="23" spans="2:11" ht="37.15" customHeight="1">
      <c r="B23" s="692"/>
      <c r="C23" s="695" t="str">
        <f>C10</f>
        <v>Semana 24
14-20/06
2021</v>
      </c>
      <c r="D23" s="695" t="str">
        <f>D10</f>
        <v>Semana 25
21-27/06
2021</v>
      </c>
      <c r="E23" s="696" t="s">
        <v>187</v>
      </c>
      <c r="F23" s="695" t="str">
        <f>C10</f>
        <v>Semana 24
14-20/06
2021</v>
      </c>
      <c r="G23" s="695" t="str">
        <f>D10</f>
        <v>Semana 25
21-27/06
2021</v>
      </c>
      <c r="H23" s="696" t="s">
        <v>187</v>
      </c>
      <c r="I23" s="695" t="str">
        <f>C10</f>
        <v>Semana 24
14-20/06
2021</v>
      </c>
      <c r="J23" s="695" t="str">
        <f>D10</f>
        <v>Semana 25
21-27/06
2021</v>
      </c>
      <c r="K23" s="697" t="s">
        <v>187</v>
      </c>
    </row>
    <row r="24" spans="2:11" ht="30" customHeight="1">
      <c r="B24" s="702" t="s">
        <v>822</v>
      </c>
      <c r="C24" s="703" t="s">
        <v>515</v>
      </c>
      <c r="D24" s="703" t="s">
        <v>515</v>
      </c>
      <c r="E24" s="704" t="s">
        <v>515</v>
      </c>
      <c r="F24" s="703">
        <v>1.61</v>
      </c>
      <c r="G24" s="703">
        <v>1.58</v>
      </c>
      <c r="H24" s="704">
        <f t="shared" ref="H24:H31" si="0">G24-F24</f>
        <v>-3.0000000000000027E-2</v>
      </c>
      <c r="I24" s="703">
        <v>1.58</v>
      </c>
      <c r="J24" s="703">
        <v>1.54</v>
      </c>
      <c r="K24" s="705">
        <f t="shared" ref="K24:K31" si="1">J24-I24</f>
        <v>-4.0000000000000036E-2</v>
      </c>
    </row>
    <row r="25" spans="2:11" ht="30" customHeight="1">
      <c r="B25" s="702" t="s">
        <v>823</v>
      </c>
      <c r="C25" s="703">
        <v>1.58</v>
      </c>
      <c r="D25" s="703">
        <v>1.54</v>
      </c>
      <c r="E25" s="704">
        <f t="shared" ref="E25:E31" si="2">D25-C25</f>
        <v>-4.0000000000000036E-2</v>
      </c>
      <c r="F25" s="703">
        <v>1.56</v>
      </c>
      <c r="G25" s="703">
        <v>1.52</v>
      </c>
      <c r="H25" s="704">
        <f t="shared" si="0"/>
        <v>-4.0000000000000036E-2</v>
      </c>
      <c r="I25" s="703">
        <v>1.54</v>
      </c>
      <c r="J25" s="703">
        <v>1.5</v>
      </c>
      <c r="K25" s="705">
        <f t="shared" si="1"/>
        <v>-4.0000000000000036E-2</v>
      </c>
    </row>
    <row r="26" spans="2:11" ht="30" customHeight="1">
      <c r="B26" s="702" t="s">
        <v>824</v>
      </c>
      <c r="C26" s="703">
        <v>1.56</v>
      </c>
      <c r="D26" s="703">
        <v>1.52</v>
      </c>
      <c r="E26" s="704">
        <f t="shared" si="2"/>
        <v>-4.0000000000000036E-2</v>
      </c>
      <c r="F26" s="703">
        <v>1.54</v>
      </c>
      <c r="G26" s="703">
        <v>1.51</v>
      </c>
      <c r="H26" s="704">
        <f t="shared" si="0"/>
        <v>-3.0000000000000027E-2</v>
      </c>
      <c r="I26" s="703">
        <v>1.53</v>
      </c>
      <c r="J26" s="703">
        <v>1.5</v>
      </c>
      <c r="K26" s="705">
        <f t="shared" si="1"/>
        <v>-3.0000000000000027E-2</v>
      </c>
    </row>
    <row r="27" spans="2:11" ht="30" customHeight="1">
      <c r="B27" s="702" t="s">
        <v>825</v>
      </c>
      <c r="C27" s="703">
        <v>1.6</v>
      </c>
      <c r="D27" s="703">
        <v>1.56</v>
      </c>
      <c r="E27" s="704">
        <f t="shared" si="2"/>
        <v>-4.0000000000000036E-2</v>
      </c>
      <c r="F27" s="703">
        <v>1.59</v>
      </c>
      <c r="G27" s="703">
        <v>1.55</v>
      </c>
      <c r="H27" s="704">
        <f t="shared" si="0"/>
        <v>-4.0000000000000036E-2</v>
      </c>
      <c r="I27" s="703">
        <v>1.58</v>
      </c>
      <c r="J27" s="703">
        <v>1.54</v>
      </c>
      <c r="K27" s="705">
        <f t="shared" si="1"/>
        <v>-4.0000000000000036E-2</v>
      </c>
    </row>
    <row r="28" spans="2:11" ht="30" customHeight="1">
      <c r="B28" s="702" t="s">
        <v>826</v>
      </c>
      <c r="C28" s="703">
        <v>1.6</v>
      </c>
      <c r="D28" s="703">
        <v>1.58</v>
      </c>
      <c r="E28" s="704">
        <f t="shared" si="2"/>
        <v>-2.0000000000000018E-2</v>
      </c>
      <c r="F28" s="703">
        <v>1.57</v>
      </c>
      <c r="G28" s="703">
        <v>1.55</v>
      </c>
      <c r="H28" s="704">
        <f t="shared" si="0"/>
        <v>-2.0000000000000018E-2</v>
      </c>
      <c r="I28" s="703">
        <v>2.04</v>
      </c>
      <c r="J28" s="703">
        <v>2.0099999999999998</v>
      </c>
      <c r="K28" s="705">
        <f t="shared" si="1"/>
        <v>-3.0000000000000249E-2</v>
      </c>
    </row>
    <row r="29" spans="2:11" ht="30" customHeight="1">
      <c r="B29" s="702" t="s">
        <v>827</v>
      </c>
      <c r="C29" s="703">
        <v>1.56</v>
      </c>
      <c r="D29" s="703">
        <v>1.54</v>
      </c>
      <c r="E29" s="704">
        <f t="shared" si="2"/>
        <v>-2.0000000000000018E-2</v>
      </c>
      <c r="F29" s="703">
        <v>1.54</v>
      </c>
      <c r="G29" s="703">
        <v>1.54</v>
      </c>
      <c r="H29" s="704">
        <f t="shared" si="0"/>
        <v>0</v>
      </c>
      <c r="I29" s="703">
        <v>1.54</v>
      </c>
      <c r="J29" s="703">
        <v>1.52</v>
      </c>
      <c r="K29" s="705">
        <f t="shared" si="1"/>
        <v>-2.0000000000000018E-2</v>
      </c>
    </row>
    <row r="30" spans="2:11" ht="30" customHeight="1">
      <c r="B30" s="702" t="s">
        <v>828</v>
      </c>
      <c r="C30" s="703">
        <v>1.56</v>
      </c>
      <c r="D30" s="703">
        <v>1.56</v>
      </c>
      <c r="E30" s="704">
        <f t="shared" si="2"/>
        <v>0</v>
      </c>
      <c r="F30" s="703">
        <v>1.55</v>
      </c>
      <c r="G30" s="703">
        <v>1.55</v>
      </c>
      <c r="H30" s="704">
        <f t="shared" si="0"/>
        <v>0</v>
      </c>
      <c r="I30" s="703">
        <v>1.56</v>
      </c>
      <c r="J30" s="703">
        <v>1.56</v>
      </c>
      <c r="K30" s="705">
        <f t="shared" si="1"/>
        <v>0</v>
      </c>
    </row>
    <row r="31" spans="2:11" ht="30" customHeight="1" thickBot="1">
      <c r="B31" s="706" t="s">
        <v>829</v>
      </c>
      <c r="C31" s="707">
        <v>1.6</v>
      </c>
      <c r="D31" s="707">
        <v>1.58</v>
      </c>
      <c r="E31" s="708">
        <f t="shared" si="2"/>
        <v>-2.0000000000000018E-2</v>
      </c>
      <c r="F31" s="707">
        <v>1.55</v>
      </c>
      <c r="G31" s="707">
        <v>1.54</v>
      </c>
      <c r="H31" s="708">
        <f t="shared" si="0"/>
        <v>-1.0000000000000009E-2</v>
      </c>
      <c r="I31" s="707">
        <v>1.54</v>
      </c>
      <c r="J31" s="707">
        <v>1.53</v>
      </c>
      <c r="K31" s="709">
        <f t="shared" si="1"/>
        <v>-1.0000000000000009E-2</v>
      </c>
    </row>
    <row r="32" spans="2:11">
      <c r="K32" s="179" t="s">
        <v>134</v>
      </c>
    </row>
    <row r="33" spans="2:11">
      <c r="B33" s="710" t="s">
        <v>830</v>
      </c>
    </row>
    <row r="34" spans="2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6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53" customWidth="1"/>
    <col min="2" max="2" width="40.85546875" style="253" customWidth="1"/>
    <col min="3" max="4" width="15.7109375" style="253" customWidth="1"/>
    <col min="5" max="5" width="35.140625" style="253" customWidth="1"/>
    <col min="6" max="6" width="4.140625" style="253" customWidth="1"/>
    <col min="7" max="8" width="10.7109375" style="253" customWidth="1"/>
    <col min="9" max="16384" width="9.140625" style="253"/>
  </cols>
  <sheetData>
    <row r="2" spans="2:8" ht="14.25">
      <c r="E2" s="254"/>
    </row>
    <row r="3" spans="2:8" ht="13.9" customHeight="1" thickBot="1">
      <c r="B3" s="616"/>
      <c r="C3" s="616"/>
      <c r="D3" s="616"/>
      <c r="E3" s="616"/>
      <c r="F3" s="616"/>
      <c r="G3" s="616"/>
      <c r="H3" s="616"/>
    </row>
    <row r="4" spans="2:8" ht="19.899999999999999" customHeight="1" thickBot="1">
      <c r="B4" s="461" t="s">
        <v>831</v>
      </c>
      <c r="C4" s="462"/>
      <c r="D4" s="462"/>
      <c r="E4" s="463"/>
      <c r="F4" s="711"/>
      <c r="G4" s="711"/>
      <c r="H4" s="616"/>
    </row>
    <row r="5" spans="2:8" ht="22.9" customHeight="1">
      <c r="B5" s="712" t="s">
        <v>832</v>
      </c>
      <c r="C5" s="712"/>
      <c r="D5" s="712"/>
      <c r="E5" s="712"/>
      <c r="G5" s="616"/>
      <c r="H5" s="616"/>
    </row>
    <row r="6" spans="2:8" ht="15" customHeight="1">
      <c r="B6" s="713"/>
      <c r="C6" s="713"/>
      <c r="D6" s="713"/>
      <c r="E6" s="713"/>
      <c r="F6" s="258"/>
      <c r="G6" s="714"/>
      <c r="H6" s="616"/>
    </row>
    <row r="7" spans="2:8" ht="0.95" customHeight="1" thickBot="1">
      <c r="B7" s="714"/>
      <c r="C7" s="714"/>
      <c r="D7" s="714"/>
      <c r="E7" s="714"/>
      <c r="F7" s="714"/>
      <c r="G7" s="714"/>
      <c r="H7" s="616"/>
    </row>
    <row r="8" spans="2:8" ht="40.15" customHeight="1">
      <c r="B8" s="715" t="s">
        <v>833</v>
      </c>
      <c r="C8" s="619" t="s">
        <v>671</v>
      </c>
      <c r="D8" s="619" t="s">
        <v>672</v>
      </c>
      <c r="E8" s="716" t="s">
        <v>675</v>
      </c>
      <c r="F8" s="616"/>
      <c r="G8" s="616"/>
      <c r="H8" s="616"/>
    </row>
    <row r="9" spans="2:8" ht="12.95" customHeight="1">
      <c r="B9" s="717" t="s">
        <v>834</v>
      </c>
      <c r="C9" s="718">
        <v>73.569999999999993</v>
      </c>
      <c r="D9" s="718">
        <v>67.63</v>
      </c>
      <c r="E9" s="719">
        <f>D9-C9</f>
        <v>-5.9399999999999977</v>
      </c>
      <c r="F9" s="616"/>
      <c r="G9" s="616"/>
      <c r="H9" s="616"/>
    </row>
    <row r="10" spans="2:8" ht="32.1" customHeight="1">
      <c r="B10" s="720" t="s">
        <v>835</v>
      </c>
      <c r="C10" s="721"/>
      <c r="D10" s="721"/>
      <c r="E10" s="722"/>
      <c r="F10" s="616"/>
      <c r="G10" s="616"/>
      <c r="H10" s="616"/>
    </row>
    <row r="11" spans="2:8" ht="12.95" customHeight="1">
      <c r="B11" s="717" t="s">
        <v>836</v>
      </c>
      <c r="C11" s="718">
        <v>144.9</v>
      </c>
      <c r="D11" s="718">
        <v>145.61000000000001</v>
      </c>
      <c r="E11" s="719">
        <f>D11-C11</f>
        <v>0.71000000000000796</v>
      </c>
      <c r="F11" s="616"/>
      <c r="G11" s="616"/>
      <c r="H11" s="616"/>
    </row>
    <row r="12" spans="2:8" ht="11.25" hidden="1" customHeight="1">
      <c r="B12" s="723"/>
      <c r="C12" s="724"/>
      <c r="D12" s="724"/>
      <c r="E12" s="725"/>
      <c r="F12" s="616"/>
      <c r="G12" s="616"/>
      <c r="H12" s="616"/>
    </row>
    <row r="13" spans="2:8" ht="32.1" customHeight="1">
      <c r="B13" s="720" t="s">
        <v>837</v>
      </c>
      <c r="C13" s="721"/>
      <c r="D13" s="721"/>
      <c r="E13" s="722"/>
      <c r="F13" s="616"/>
      <c r="G13" s="616"/>
      <c r="H13" s="616"/>
    </row>
    <row r="14" spans="2:8" ht="12.95" customHeight="1">
      <c r="B14" s="717" t="s">
        <v>838</v>
      </c>
      <c r="C14" s="718">
        <v>240</v>
      </c>
      <c r="D14" s="718">
        <v>210</v>
      </c>
      <c r="E14" s="719">
        <f t="shared" ref="E14:E16" si="0">D14-C14</f>
        <v>-30</v>
      </c>
      <c r="F14" s="616"/>
      <c r="G14" s="616"/>
      <c r="H14" s="616"/>
    </row>
    <row r="15" spans="2:8" ht="12.95" customHeight="1">
      <c r="B15" s="717" t="s">
        <v>839</v>
      </c>
      <c r="C15" s="718">
        <v>290</v>
      </c>
      <c r="D15" s="718">
        <v>245</v>
      </c>
      <c r="E15" s="719">
        <f t="shared" si="0"/>
        <v>-45</v>
      </c>
      <c r="F15" s="616"/>
      <c r="G15" s="616"/>
      <c r="H15" s="616"/>
    </row>
    <row r="16" spans="2:8" ht="12.95" customHeight="1" thickBot="1">
      <c r="B16" s="726" t="s">
        <v>840</v>
      </c>
      <c r="C16" s="727">
        <v>277.39999999999998</v>
      </c>
      <c r="D16" s="727">
        <v>251.53</v>
      </c>
      <c r="E16" s="728">
        <f t="shared" si="0"/>
        <v>-25.869999999999976</v>
      </c>
      <c r="F16" s="616"/>
      <c r="G16" s="616"/>
      <c r="H16" s="616"/>
    </row>
    <row r="17" spans="2:8" ht="0.95" customHeight="1">
      <c r="B17" s="729"/>
      <c r="C17" s="729"/>
      <c r="D17" s="729"/>
      <c r="E17" s="729"/>
      <c r="F17" s="616"/>
      <c r="G17" s="616"/>
      <c r="H17" s="616"/>
    </row>
    <row r="18" spans="2:8" ht="21.95" customHeight="1" thickBot="1">
      <c r="B18" s="730"/>
      <c r="C18" s="730"/>
      <c r="D18" s="730"/>
      <c r="E18" s="730"/>
      <c r="F18" s="616"/>
      <c r="G18" s="616"/>
      <c r="H18" s="616"/>
    </row>
    <row r="19" spans="2:8" ht="14.45" customHeight="1" thickBot="1">
      <c r="B19" s="461" t="s">
        <v>841</v>
      </c>
      <c r="C19" s="462"/>
      <c r="D19" s="462"/>
      <c r="E19" s="463"/>
      <c r="F19" s="616"/>
      <c r="G19" s="616"/>
      <c r="H19" s="616"/>
    </row>
    <row r="20" spans="2:8" ht="12" customHeight="1" thickBot="1">
      <c r="B20" s="731"/>
      <c r="C20" s="731"/>
      <c r="D20" s="731"/>
      <c r="E20" s="731"/>
      <c r="F20" s="616"/>
      <c r="G20" s="616"/>
      <c r="H20" s="616"/>
    </row>
    <row r="21" spans="2:8" ht="40.15" customHeight="1">
      <c r="B21" s="715" t="s">
        <v>842</v>
      </c>
      <c r="C21" s="732" t="str">
        <f>C8</f>
        <v>Semana 24
14-20/06
2021</v>
      </c>
      <c r="D21" s="733" t="str">
        <f>D8</f>
        <v>Semana 25
21-27/06
2021</v>
      </c>
      <c r="E21" s="716" t="s">
        <v>675</v>
      </c>
      <c r="F21" s="616"/>
      <c r="G21" s="616"/>
      <c r="H21" s="616"/>
    </row>
    <row r="22" spans="2:8" ht="12.75" customHeight="1">
      <c r="B22" s="717" t="s">
        <v>843</v>
      </c>
      <c r="C22" s="718">
        <v>386.43</v>
      </c>
      <c r="D22" s="718">
        <v>398.57</v>
      </c>
      <c r="E22" s="719">
        <f t="shared" ref="E22:E23" si="1">D22-C22</f>
        <v>12.139999999999986</v>
      </c>
      <c r="F22" s="616"/>
      <c r="G22" s="616"/>
      <c r="H22" s="616"/>
    </row>
    <row r="23" spans="2:8">
      <c r="B23" s="717" t="s">
        <v>844</v>
      </c>
      <c r="C23" s="718">
        <v>519.29</v>
      </c>
      <c r="D23" s="718">
        <v>542.14</v>
      </c>
      <c r="E23" s="719">
        <f t="shared" si="1"/>
        <v>22.850000000000023</v>
      </c>
    </row>
    <row r="24" spans="2:8" ht="32.1" customHeight="1">
      <c r="B24" s="720" t="s">
        <v>837</v>
      </c>
      <c r="C24" s="734"/>
      <c r="D24" s="734"/>
      <c r="E24" s="735"/>
    </row>
    <row r="25" spans="2:8" ht="14.25" customHeight="1">
      <c r="B25" s="717" t="s">
        <v>845</v>
      </c>
      <c r="C25" s="718">
        <v>322.58</v>
      </c>
      <c r="D25" s="718">
        <v>321.83</v>
      </c>
      <c r="E25" s="719">
        <f>D25-C25</f>
        <v>-0.75</v>
      </c>
    </row>
    <row r="26" spans="2:8" ht="32.1" customHeight="1">
      <c r="B26" s="720" t="s">
        <v>846</v>
      </c>
      <c r="C26" s="734"/>
      <c r="D26" s="734"/>
      <c r="E26" s="736"/>
    </row>
    <row r="27" spans="2:8" ht="14.25" customHeight="1">
      <c r="B27" s="717" t="s">
        <v>847</v>
      </c>
      <c r="C27" s="718">
        <v>242.24</v>
      </c>
      <c r="D27" s="718">
        <v>243.76</v>
      </c>
      <c r="E27" s="719">
        <f>D27-C27</f>
        <v>1.5199999999999818</v>
      </c>
    </row>
    <row r="28" spans="2:8" ht="32.1" customHeight="1">
      <c r="B28" s="720" t="s">
        <v>848</v>
      </c>
      <c r="C28" s="737"/>
      <c r="D28" s="737"/>
      <c r="E28" s="735"/>
    </row>
    <row r="29" spans="2:8">
      <c r="B29" s="717" t="s">
        <v>849</v>
      </c>
      <c r="C29" s="738" t="s">
        <v>96</v>
      </c>
      <c r="D29" s="738" t="s">
        <v>96</v>
      </c>
      <c r="E29" s="739" t="s">
        <v>96</v>
      </c>
    </row>
    <row r="30" spans="2:8" ht="27.75" customHeight="1">
      <c r="B30" s="720" t="s">
        <v>850</v>
      </c>
      <c r="C30" s="737"/>
      <c r="D30" s="737"/>
      <c r="E30" s="735"/>
    </row>
    <row r="31" spans="2:8">
      <c r="B31" s="717" t="s">
        <v>851</v>
      </c>
      <c r="C31" s="718">
        <v>194.14</v>
      </c>
      <c r="D31" s="718">
        <v>198</v>
      </c>
      <c r="E31" s="719">
        <f t="shared" ref="E31:E32" si="2">D31-C31</f>
        <v>3.8600000000000136</v>
      </c>
    </row>
    <row r="32" spans="2:8">
      <c r="B32" s="717" t="s">
        <v>852</v>
      </c>
      <c r="C32" s="718">
        <v>205.65</v>
      </c>
      <c r="D32" s="718">
        <v>210.12</v>
      </c>
      <c r="E32" s="719">
        <f t="shared" si="2"/>
        <v>4.4699999999999989</v>
      </c>
    </row>
    <row r="33" spans="2:5">
      <c r="B33" s="717" t="s">
        <v>853</v>
      </c>
      <c r="C33" s="718" t="s">
        <v>96</v>
      </c>
      <c r="D33" s="718" t="s">
        <v>96</v>
      </c>
      <c r="E33" s="719" t="s">
        <v>96</v>
      </c>
    </row>
    <row r="34" spans="2:5" ht="32.1" customHeight="1">
      <c r="B34" s="720" t="s">
        <v>854</v>
      </c>
      <c r="C34" s="734"/>
      <c r="D34" s="734"/>
      <c r="E34" s="736"/>
    </row>
    <row r="35" spans="2:5" ht="16.5" customHeight="1">
      <c r="B35" s="717" t="s">
        <v>855</v>
      </c>
      <c r="C35" s="718">
        <v>95.65</v>
      </c>
      <c r="D35" s="718">
        <v>104.35</v>
      </c>
      <c r="E35" s="719">
        <f>D35-C35</f>
        <v>8.6999999999999886</v>
      </c>
    </row>
    <row r="36" spans="2:5" ht="23.25" customHeight="1">
      <c r="B36" s="720" t="s">
        <v>856</v>
      </c>
      <c r="C36" s="734"/>
      <c r="D36" s="734"/>
      <c r="E36" s="736"/>
    </row>
    <row r="37" spans="2:5" ht="13.5" customHeight="1">
      <c r="B37" s="717" t="s">
        <v>857</v>
      </c>
      <c r="C37" s="718">
        <v>277.25</v>
      </c>
      <c r="D37" s="718">
        <v>277.25</v>
      </c>
      <c r="E37" s="719">
        <f>D37-C37</f>
        <v>0</v>
      </c>
    </row>
    <row r="38" spans="2:5" ht="32.1" customHeight="1">
      <c r="B38" s="720" t="s">
        <v>858</v>
      </c>
      <c r="C38" s="734"/>
      <c r="D38" s="734"/>
      <c r="E38" s="735"/>
    </row>
    <row r="39" spans="2:5" ht="16.5" customHeight="1" thickBot="1">
      <c r="B39" s="726" t="s">
        <v>859</v>
      </c>
      <c r="C39" s="727">
        <v>83.04</v>
      </c>
      <c r="D39" s="727">
        <v>83.04</v>
      </c>
      <c r="E39" s="728">
        <f>D39-C39</f>
        <v>0</v>
      </c>
    </row>
    <row r="40" spans="2:5">
      <c r="B40" s="253" t="s">
        <v>860</v>
      </c>
    </row>
    <row r="41" spans="2:5">
      <c r="C41" s="333"/>
      <c r="D41" s="333"/>
      <c r="E41" s="333"/>
    </row>
    <row r="42" spans="2:5" ht="13.15" customHeight="1" thickBot="1">
      <c r="B42" s="333"/>
      <c r="C42" s="333"/>
      <c r="D42" s="333"/>
      <c r="E42" s="333"/>
    </row>
    <row r="43" spans="2:5">
      <c r="B43" s="740"/>
      <c r="C43" s="586"/>
      <c r="D43" s="586"/>
      <c r="E43" s="741"/>
    </row>
    <row r="44" spans="2:5">
      <c r="B44" s="609"/>
      <c r="E44" s="742"/>
    </row>
    <row r="45" spans="2:5" ht="12.75" customHeight="1">
      <c r="B45" s="743" t="s">
        <v>861</v>
      </c>
      <c r="C45" s="744"/>
      <c r="D45" s="744"/>
      <c r="E45" s="745"/>
    </row>
    <row r="46" spans="2:5" ht="18" customHeight="1">
      <c r="B46" s="743"/>
      <c r="C46" s="744"/>
      <c r="D46" s="744"/>
      <c r="E46" s="745"/>
    </row>
    <row r="47" spans="2:5">
      <c r="B47" s="609"/>
      <c r="E47" s="742"/>
    </row>
    <row r="48" spans="2:5" ht="14.25">
      <c r="B48" s="746" t="s">
        <v>862</v>
      </c>
      <c r="C48" s="747"/>
      <c r="D48" s="747"/>
      <c r="E48" s="748"/>
    </row>
    <row r="49" spans="2:5">
      <c r="B49" s="609"/>
      <c r="E49" s="742"/>
    </row>
    <row r="50" spans="2:5">
      <c r="B50" s="609"/>
      <c r="E50" s="742"/>
    </row>
    <row r="51" spans="2:5" ht="12" thickBot="1">
      <c r="B51" s="749"/>
      <c r="C51" s="604"/>
      <c r="D51" s="604"/>
      <c r="E51" s="750"/>
    </row>
    <row r="54" spans="2:5">
      <c r="E54" s="179" t="s">
        <v>134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="75" zoomScaleNormal="75" zoomScaleSheetLayoutView="90" workbookViewId="0">
      <selection activeCell="N48" sqref="N48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15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7</v>
      </c>
    </row>
    <row r="8" spans="2:10" ht="15" customHeight="1">
      <c r="B8" s="15"/>
      <c r="C8" s="16" t="s">
        <v>8</v>
      </c>
      <c r="D8" s="17" t="s">
        <v>9</v>
      </c>
      <c r="E8" s="17" t="s">
        <v>10</v>
      </c>
      <c r="F8" s="18"/>
      <c r="G8" s="19"/>
      <c r="J8" s="20"/>
    </row>
    <row r="9" spans="2:10" ht="15" customHeight="1" thickBot="1">
      <c r="B9" s="15"/>
      <c r="C9" s="16"/>
      <c r="D9" s="21">
        <v>2021</v>
      </c>
      <c r="E9" s="21">
        <v>2021</v>
      </c>
      <c r="F9" s="22" t="s">
        <v>11</v>
      </c>
      <c r="G9" s="23" t="s">
        <v>12</v>
      </c>
    </row>
    <row r="10" spans="2:10" ht="15.6" customHeight="1" thickBot="1">
      <c r="B10" s="24"/>
      <c r="C10" s="25" t="s">
        <v>13</v>
      </c>
      <c r="D10" s="26"/>
      <c r="E10" s="26"/>
      <c r="F10" s="27"/>
      <c r="G10" s="28"/>
    </row>
    <row r="11" spans="2:10" ht="17.100000000000001" customHeight="1">
      <c r="B11" s="29" t="s">
        <v>14</v>
      </c>
      <c r="C11" s="30" t="s">
        <v>15</v>
      </c>
      <c r="D11" s="31" t="s">
        <v>16</v>
      </c>
      <c r="E11" s="31">
        <v>226.05</v>
      </c>
      <c r="F11" s="32">
        <f t="shared" ref="F11:F26" si="0">E11-D11</f>
        <v>-1.0300000000000011</v>
      </c>
      <c r="G11" s="33">
        <f t="shared" ref="G11:G22" si="1">(E11*100/D11)-100</f>
        <v>-0.45358463977453312</v>
      </c>
    </row>
    <row r="12" spans="2:10" ht="17.100000000000001" customHeight="1">
      <c r="B12" s="29" t="s">
        <v>14</v>
      </c>
      <c r="C12" s="30" t="s">
        <v>17</v>
      </c>
      <c r="D12" s="31" t="s">
        <v>18</v>
      </c>
      <c r="E12" s="31">
        <v>271.52999999999997</v>
      </c>
      <c r="F12" s="34">
        <f t="shared" si="0"/>
        <v>0.66999999999995907</v>
      </c>
      <c r="G12" s="35">
        <f t="shared" si="1"/>
        <v>0.2473602599128526</v>
      </c>
    </row>
    <row r="13" spans="2:10" ht="17.100000000000001" customHeight="1">
      <c r="B13" s="29" t="s">
        <v>14</v>
      </c>
      <c r="C13" s="30" t="s">
        <v>19</v>
      </c>
      <c r="D13" s="31" t="s">
        <v>20</v>
      </c>
      <c r="E13" s="31">
        <v>206.61</v>
      </c>
      <c r="F13" s="34">
        <f t="shared" si="0"/>
        <v>-0.40999999999999659</v>
      </c>
      <c r="G13" s="35">
        <f t="shared" si="1"/>
        <v>-0.1980484977296868</v>
      </c>
    </row>
    <row r="14" spans="2:10" ht="17.100000000000001" customHeight="1">
      <c r="B14" s="29" t="s">
        <v>14</v>
      </c>
      <c r="C14" s="30" t="s">
        <v>21</v>
      </c>
      <c r="D14" s="31" t="s">
        <v>22</v>
      </c>
      <c r="E14" s="31">
        <v>210.05</v>
      </c>
      <c r="F14" s="34">
        <f t="shared" si="0"/>
        <v>0.43000000000000682</v>
      </c>
      <c r="G14" s="35">
        <f t="shared" si="1"/>
        <v>0.2051330979868311</v>
      </c>
    </row>
    <row r="15" spans="2:10" ht="17.100000000000001" customHeight="1" thickBot="1">
      <c r="B15" s="29" t="s">
        <v>14</v>
      </c>
      <c r="C15" s="30" t="s">
        <v>23</v>
      </c>
      <c r="D15" s="31" t="s">
        <v>24</v>
      </c>
      <c r="E15" s="31">
        <v>270.16000000000003</v>
      </c>
      <c r="F15" s="34">
        <f t="shared" si="0"/>
        <v>-0.43999999999999773</v>
      </c>
      <c r="G15" s="35">
        <f t="shared" si="1"/>
        <v>-0.16260162601625439</v>
      </c>
    </row>
    <row r="16" spans="2:10" ht="17.100000000000001" customHeight="1" thickBot="1">
      <c r="B16" s="24"/>
      <c r="C16" s="25" t="s">
        <v>25</v>
      </c>
      <c r="D16" s="36"/>
      <c r="E16" s="36"/>
      <c r="F16" s="27"/>
      <c r="G16" s="28"/>
    </row>
    <row r="17" spans="2:13" ht="17.100000000000001" customHeight="1">
      <c r="B17" s="37" t="s">
        <v>26</v>
      </c>
      <c r="C17" s="30" t="s">
        <v>27</v>
      </c>
      <c r="D17" s="31">
        <v>365.89</v>
      </c>
      <c r="E17" s="31">
        <v>365.89</v>
      </c>
      <c r="F17" s="34">
        <f t="shared" si="0"/>
        <v>0</v>
      </c>
      <c r="G17" s="35">
        <f t="shared" si="1"/>
        <v>0</v>
      </c>
    </row>
    <row r="18" spans="2:13" ht="17.100000000000001" customHeight="1">
      <c r="B18" s="37" t="s">
        <v>26</v>
      </c>
      <c r="C18" s="30" t="s">
        <v>28</v>
      </c>
      <c r="D18" s="31">
        <v>358.04</v>
      </c>
      <c r="E18" s="31">
        <v>358.04</v>
      </c>
      <c r="F18" s="34">
        <f t="shared" si="0"/>
        <v>0</v>
      </c>
      <c r="G18" s="35">
        <f t="shared" si="1"/>
        <v>0</v>
      </c>
    </row>
    <row r="19" spans="2:13" ht="17.100000000000001" customHeight="1">
      <c r="B19" s="37" t="s">
        <v>29</v>
      </c>
      <c r="C19" s="30" t="s">
        <v>30</v>
      </c>
      <c r="D19" s="31">
        <v>649.51</v>
      </c>
      <c r="E19" s="31">
        <v>649.51</v>
      </c>
      <c r="F19" s="34">
        <f t="shared" si="0"/>
        <v>0</v>
      </c>
      <c r="G19" s="35">
        <f t="shared" si="1"/>
        <v>0</v>
      </c>
    </row>
    <row r="20" spans="2:13" ht="17.100000000000001" customHeight="1">
      <c r="B20" s="37" t="s">
        <v>29</v>
      </c>
      <c r="C20" s="30" t="s">
        <v>31</v>
      </c>
      <c r="D20" s="31">
        <v>611.48</v>
      </c>
      <c r="E20" s="31">
        <v>611.48</v>
      </c>
      <c r="F20" s="34">
        <f t="shared" si="0"/>
        <v>0</v>
      </c>
      <c r="G20" s="35">
        <f t="shared" si="1"/>
        <v>0</v>
      </c>
    </row>
    <row r="21" spans="2:13" ht="17.100000000000001" customHeight="1">
      <c r="B21" s="37" t="s">
        <v>29</v>
      </c>
      <c r="C21" s="30" t="s">
        <v>32</v>
      </c>
      <c r="D21" s="31">
        <v>669.35</v>
      </c>
      <c r="E21" s="31">
        <v>669.35</v>
      </c>
      <c r="F21" s="34">
        <f t="shared" si="0"/>
        <v>0</v>
      </c>
      <c r="G21" s="35">
        <f t="shared" si="1"/>
        <v>0</v>
      </c>
    </row>
    <row r="22" spans="2:13" ht="17.100000000000001" customHeight="1" thickBot="1">
      <c r="B22" s="37" t="s">
        <v>29</v>
      </c>
      <c r="C22" s="30" t="s">
        <v>33</v>
      </c>
      <c r="D22" s="31">
        <v>351.37</v>
      </c>
      <c r="E22" s="31">
        <v>351.37</v>
      </c>
      <c r="F22" s="38">
        <f t="shared" si="0"/>
        <v>0</v>
      </c>
      <c r="G22" s="39">
        <f t="shared" si="1"/>
        <v>0</v>
      </c>
    </row>
    <row r="23" spans="2:13" ht="17.100000000000001" customHeight="1" thickBot="1">
      <c r="B23" s="24"/>
      <c r="C23" s="25" t="s">
        <v>34</v>
      </c>
      <c r="D23" s="40"/>
      <c r="E23" s="40"/>
      <c r="F23" s="41"/>
      <c r="G23" s="42"/>
    </row>
    <row r="24" spans="2:13" ht="17.100000000000001" customHeight="1">
      <c r="B24" s="29" t="s">
        <v>35</v>
      </c>
      <c r="C24" s="43" t="s">
        <v>36</v>
      </c>
      <c r="D24" s="44" t="s">
        <v>37</v>
      </c>
      <c r="E24" s="44">
        <v>428.13</v>
      </c>
      <c r="F24" s="45">
        <f t="shared" si="0"/>
        <v>0</v>
      </c>
      <c r="G24" s="46">
        <f t="shared" ref="G24:G26" si="2">(E24*100/D24)-100</f>
        <v>0</v>
      </c>
    </row>
    <row r="25" spans="2:13" ht="17.100000000000001" customHeight="1">
      <c r="B25" s="29" t="s">
        <v>35</v>
      </c>
      <c r="C25" s="43" t="s">
        <v>38</v>
      </c>
      <c r="D25" s="44" t="s">
        <v>39</v>
      </c>
      <c r="E25" s="44">
        <v>436.32</v>
      </c>
      <c r="F25" s="45">
        <f t="shared" si="0"/>
        <v>0</v>
      </c>
      <c r="G25" s="46">
        <f t="shared" si="2"/>
        <v>0</v>
      </c>
    </row>
    <row r="26" spans="2:13" ht="17.100000000000001" customHeight="1" thickBot="1">
      <c r="B26" s="37" t="s">
        <v>35</v>
      </c>
      <c r="C26" s="43" t="s">
        <v>40</v>
      </c>
      <c r="D26" s="44">
        <v>364.73</v>
      </c>
      <c r="E26" s="44">
        <v>362.7</v>
      </c>
      <c r="F26" s="45">
        <f t="shared" si="0"/>
        <v>-2.0300000000000296</v>
      </c>
      <c r="G26" s="46">
        <f t="shared" si="2"/>
        <v>-0.55657609738710789</v>
      </c>
    </row>
    <row r="27" spans="2:13" ht="17.100000000000001" customHeight="1" thickBot="1">
      <c r="B27" s="24"/>
      <c r="C27" s="25" t="s">
        <v>41</v>
      </c>
      <c r="D27" s="40"/>
      <c r="E27" s="40"/>
      <c r="F27" s="27"/>
      <c r="G27" s="47"/>
    </row>
    <row r="28" spans="2:13" ht="17.100000000000001" customHeight="1">
      <c r="B28" s="48" t="s">
        <v>42</v>
      </c>
      <c r="C28" s="49" t="s">
        <v>43</v>
      </c>
      <c r="D28" s="50">
        <v>256.34998979913559</v>
      </c>
      <c r="E28" s="50">
        <v>255.94</v>
      </c>
      <c r="F28" s="32">
        <f t="shared" ref="F28:F29" si="3">E28-D28</f>
        <v>-0.40998979913558742</v>
      </c>
      <c r="G28" s="51">
        <f t="shared" ref="G28:G29" si="4">(E28*100/D28)-100</f>
        <v>-0.15993361242449566</v>
      </c>
    </row>
    <row r="29" spans="2:13" ht="17.100000000000001" customHeight="1" thickBot="1">
      <c r="B29" s="48" t="s">
        <v>42</v>
      </c>
      <c r="C29" s="52" t="s">
        <v>44</v>
      </c>
      <c r="D29" s="53">
        <v>400.49667717981765</v>
      </c>
      <c r="E29" s="53">
        <v>396.55</v>
      </c>
      <c r="F29" s="38">
        <f t="shared" si="3"/>
        <v>-3.946677179817641</v>
      </c>
      <c r="G29" s="54">
        <f t="shared" si="4"/>
        <v>-0.98544567400884375</v>
      </c>
    </row>
    <row r="30" spans="2:13" ht="17.100000000000001" customHeight="1" thickBot="1">
      <c r="B30" s="24"/>
      <c r="C30" s="25" t="s">
        <v>45</v>
      </c>
      <c r="D30" s="40"/>
      <c r="E30" s="40"/>
      <c r="F30" s="41"/>
      <c r="G30" s="42"/>
    </row>
    <row r="31" spans="2:13" ht="17.100000000000001" customHeight="1">
      <c r="B31" s="29" t="s">
        <v>46</v>
      </c>
      <c r="C31" s="55" t="s">
        <v>47</v>
      </c>
      <c r="D31" s="44">
        <v>188.75</v>
      </c>
      <c r="E31" s="44">
        <v>189.1</v>
      </c>
      <c r="F31" s="56">
        <f t="shared" ref="F31:F35" si="5">E31-D31</f>
        <v>0.34999999999999432</v>
      </c>
      <c r="G31" s="46">
        <f t="shared" ref="G31:G35" si="6">(E31*100/D31)-100</f>
        <v>0.18543046357615367</v>
      </c>
      <c r="M31" s="20"/>
    </row>
    <row r="32" spans="2:13" ht="17.100000000000001" customHeight="1">
      <c r="B32" s="29" t="s">
        <v>46</v>
      </c>
      <c r="C32" s="43" t="s">
        <v>48</v>
      </c>
      <c r="D32" s="44">
        <v>174.55</v>
      </c>
      <c r="E32" s="44">
        <v>174.52</v>
      </c>
      <c r="F32" s="56">
        <f t="shared" si="5"/>
        <v>-3.0000000000001137E-2</v>
      </c>
      <c r="G32" s="46">
        <f t="shared" si="6"/>
        <v>-1.718705242051044E-2</v>
      </c>
    </row>
    <row r="33" spans="2:12" ht="17.100000000000001" customHeight="1">
      <c r="B33" s="48" t="s">
        <v>35</v>
      </c>
      <c r="C33" s="57" t="s">
        <v>49</v>
      </c>
      <c r="D33" s="58">
        <v>260.35000000000002</v>
      </c>
      <c r="E33" s="58">
        <v>258.98</v>
      </c>
      <c r="F33" s="45">
        <f t="shared" si="5"/>
        <v>-1.3700000000000045</v>
      </c>
      <c r="G33" s="46">
        <f t="shared" si="6"/>
        <v>-0.52621471096601624</v>
      </c>
    </row>
    <row r="34" spans="2:12" ht="17.100000000000001" customHeight="1">
      <c r="B34" s="48" t="s">
        <v>26</v>
      </c>
      <c r="C34" s="59" t="s">
        <v>50</v>
      </c>
      <c r="D34" s="60">
        <v>442.15</v>
      </c>
      <c r="E34" s="60">
        <v>438.26</v>
      </c>
      <c r="F34" s="34">
        <f t="shared" si="5"/>
        <v>-3.8899999999999864</v>
      </c>
      <c r="G34" s="61">
        <f t="shared" si="6"/>
        <v>-0.87979192581703103</v>
      </c>
    </row>
    <row r="35" spans="2:12" ht="17.100000000000001" customHeight="1" thickBot="1">
      <c r="B35" s="48" t="s">
        <v>26</v>
      </c>
      <c r="C35" s="52" t="s">
        <v>51</v>
      </c>
      <c r="D35" s="53">
        <v>687.92</v>
      </c>
      <c r="E35" s="53">
        <v>687.92</v>
      </c>
      <c r="F35" s="38">
        <f t="shared" si="5"/>
        <v>0</v>
      </c>
      <c r="G35" s="54">
        <f t="shared" si="6"/>
        <v>0</v>
      </c>
    </row>
    <row r="36" spans="2:12" ht="17.100000000000001" customHeight="1" thickBot="1">
      <c r="B36" s="62"/>
      <c r="C36" s="63" t="s">
        <v>52</v>
      </c>
      <c r="D36" s="64"/>
      <c r="E36" s="64"/>
      <c r="F36" s="64"/>
      <c r="G36" s="65"/>
    </row>
    <row r="37" spans="2:12" ht="17.100000000000001" customHeight="1">
      <c r="B37" s="66" t="s">
        <v>53</v>
      </c>
      <c r="C37" s="67" t="s">
        <v>54</v>
      </c>
      <c r="D37" s="31" t="s">
        <v>55</v>
      </c>
      <c r="E37" s="31">
        <v>25.7</v>
      </c>
      <c r="F37" s="68">
        <f t="shared" ref="F37:F38" si="7">E37-D37</f>
        <v>-0.39000000000000057</v>
      </c>
      <c r="G37" s="69">
        <f t="shared" ref="G37:G38" si="8">(E37*100/D37)-100</f>
        <v>-1.4948256036795726</v>
      </c>
    </row>
    <row r="38" spans="2:12" ht="17.100000000000001" customHeight="1" thickBot="1">
      <c r="B38" s="70" t="s">
        <v>53</v>
      </c>
      <c r="C38" s="71" t="s">
        <v>56</v>
      </c>
      <c r="D38" s="72" t="s">
        <v>57</v>
      </c>
      <c r="E38" s="72">
        <v>35.36</v>
      </c>
      <c r="F38" s="45">
        <f t="shared" si="7"/>
        <v>0.83999999999999631</v>
      </c>
      <c r="G38" s="46">
        <f t="shared" si="8"/>
        <v>2.4333719582850364</v>
      </c>
    </row>
    <row r="39" spans="2:12" s="77" customFormat="1" ht="17.100000000000001" customHeight="1" thickBot="1">
      <c r="B39" s="73"/>
      <c r="C39" s="74" t="s">
        <v>58</v>
      </c>
      <c r="D39" s="75"/>
      <c r="E39" s="75"/>
      <c r="F39" s="64"/>
      <c r="G39" s="76"/>
      <c r="I39" s="1"/>
      <c r="J39" s="1"/>
      <c r="K39" s="1"/>
      <c r="L39" s="1"/>
    </row>
    <row r="40" spans="2:12" ht="17.100000000000001" customHeight="1">
      <c r="B40" s="78" t="s">
        <v>59</v>
      </c>
      <c r="C40" s="67" t="s">
        <v>60</v>
      </c>
      <c r="D40" s="79" t="s">
        <v>61</v>
      </c>
      <c r="E40" s="79">
        <v>333.99</v>
      </c>
      <c r="F40" s="45">
        <f t="shared" ref="F40:F45" si="9">E40-D40</f>
        <v>2.9900000000000091</v>
      </c>
      <c r="G40" s="69">
        <f t="shared" ref="G40:G45" si="10">(E40*100/D40)-100</f>
        <v>0.90332326283987641</v>
      </c>
    </row>
    <row r="41" spans="2:12" ht="17.100000000000001" customHeight="1">
      <c r="B41" s="37" t="s">
        <v>59</v>
      </c>
      <c r="C41" s="80" t="s">
        <v>62</v>
      </c>
      <c r="D41" s="58" t="s">
        <v>63</v>
      </c>
      <c r="E41" s="58">
        <v>308.52999999999997</v>
      </c>
      <c r="F41" s="45">
        <f t="shared" si="9"/>
        <v>1.0199999999999818</v>
      </c>
      <c r="G41" s="46">
        <f t="shared" si="10"/>
        <v>0.33169653019413659</v>
      </c>
    </row>
    <row r="42" spans="2:12" ht="17.100000000000001" customHeight="1">
      <c r="B42" s="37" t="s">
        <v>59</v>
      </c>
      <c r="C42" s="80" t="s">
        <v>64</v>
      </c>
      <c r="D42" s="58" t="s">
        <v>65</v>
      </c>
      <c r="E42" s="58">
        <v>293.86</v>
      </c>
      <c r="F42" s="45">
        <f t="shared" si="9"/>
        <v>-2.0399999999999636</v>
      </c>
      <c r="G42" s="81">
        <f t="shared" si="10"/>
        <v>-0.68942210206149923</v>
      </c>
    </row>
    <row r="43" spans="2:12" ht="17.100000000000001" customHeight="1">
      <c r="B43" s="37" t="s">
        <v>66</v>
      </c>
      <c r="C43" s="80" t="s">
        <v>67</v>
      </c>
      <c r="D43" s="58" t="s">
        <v>68</v>
      </c>
      <c r="E43" s="58">
        <v>300.81</v>
      </c>
      <c r="F43" s="45">
        <f t="shared" si="9"/>
        <v>-1.6299999999999955</v>
      </c>
      <c r="G43" s="81">
        <f t="shared" si="10"/>
        <v>-0.53894987435523944</v>
      </c>
    </row>
    <row r="44" spans="2:12" ht="17.100000000000001" customHeight="1">
      <c r="B44" s="37" t="s">
        <v>69</v>
      </c>
      <c r="C44" s="80" t="s">
        <v>70</v>
      </c>
      <c r="D44" s="58" t="s">
        <v>71</v>
      </c>
      <c r="E44" s="58">
        <v>114</v>
      </c>
      <c r="F44" s="45">
        <f t="shared" si="9"/>
        <v>-0.10999999999999943</v>
      </c>
      <c r="G44" s="81">
        <f t="shared" si="10"/>
        <v>-9.6398212251330051E-2</v>
      </c>
    </row>
    <row r="45" spans="2:12" ht="17.100000000000001" customHeight="1" thickBot="1">
      <c r="B45" s="37" t="s">
        <v>66</v>
      </c>
      <c r="C45" s="80" t="s">
        <v>72</v>
      </c>
      <c r="D45" s="58" t="s">
        <v>73</v>
      </c>
      <c r="E45" s="58">
        <v>162.91</v>
      </c>
      <c r="F45" s="45">
        <f t="shared" si="9"/>
        <v>0.15999999999999659</v>
      </c>
      <c r="G45" s="81">
        <f t="shared" si="10"/>
        <v>9.8310291858680898E-2</v>
      </c>
    </row>
    <row r="46" spans="2:12" ht="17.100000000000001" customHeight="1" thickBot="1">
      <c r="B46" s="62"/>
      <c r="C46" s="82" t="s">
        <v>74</v>
      </c>
      <c r="D46" s="64"/>
      <c r="E46" s="64"/>
      <c r="F46" s="64"/>
      <c r="G46" s="65"/>
    </row>
    <row r="47" spans="2:12" ht="17.100000000000001" customHeight="1">
      <c r="B47" s="78" t="s">
        <v>66</v>
      </c>
      <c r="C47" s="83" t="s">
        <v>75</v>
      </c>
      <c r="D47" s="79" t="s">
        <v>76</v>
      </c>
      <c r="E47" s="79">
        <v>125.82</v>
      </c>
      <c r="F47" s="84">
        <f t="shared" ref="F47:F48" si="11">E47-D47</f>
        <v>-1.1300000000000097</v>
      </c>
      <c r="G47" s="85">
        <f t="shared" ref="G47:G48" si="12">(E47*100/D47)-100</f>
        <v>-0.89011421819614611</v>
      </c>
    </row>
    <row r="48" spans="2:12" ht="17.100000000000001" customHeight="1" thickBot="1">
      <c r="B48" s="86" t="s">
        <v>66</v>
      </c>
      <c r="C48" s="87" t="s">
        <v>77</v>
      </c>
      <c r="D48" s="88" t="s">
        <v>78</v>
      </c>
      <c r="E48" s="88">
        <v>129.97</v>
      </c>
      <c r="F48" s="89">
        <f t="shared" si="11"/>
        <v>-0.25999999999999091</v>
      </c>
      <c r="G48" s="90">
        <f t="shared" si="12"/>
        <v>-0.19964677877599968</v>
      </c>
    </row>
    <row r="49" spans="2:9" ht="17.100000000000001" customHeight="1" thickBot="1">
      <c r="B49" s="24"/>
      <c r="C49" s="25" t="s">
        <v>79</v>
      </c>
      <c r="D49" s="40"/>
      <c r="E49" s="40"/>
      <c r="F49" s="41"/>
      <c r="G49" s="42"/>
    </row>
    <row r="50" spans="2:9" s="96" customFormat="1" ht="15" customHeight="1" thickBot="1">
      <c r="B50" s="91" t="s">
        <v>66</v>
      </c>
      <c r="C50" s="92" t="s">
        <v>80</v>
      </c>
      <c r="D50" s="93">
        <v>119.4</v>
      </c>
      <c r="E50" s="93">
        <v>120.21</v>
      </c>
      <c r="F50" s="94">
        <f t="shared" ref="F50" si="13">E50-D50</f>
        <v>0.80999999999998806</v>
      </c>
      <c r="G50" s="95">
        <f t="shared" ref="G50" si="14">(E50*100/D50)-100</f>
        <v>0.67839195979898648</v>
      </c>
    </row>
    <row r="51" spans="2:9" s="96" customFormat="1" ht="12" customHeight="1">
      <c r="B51" s="97" t="s">
        <v>81</v>
      </c>
      <c r="C51" s="98"/>
      <c r="F51" s="98"/>
      <c r="G51" s="98"/>
    </row>
    <row r="52" spans="2:9" s="96" customFormat="1" ht="12" customHeight="1">
      <c r="B52" s="99" t="s">
        <v>82</v>
      </c>
      <c r="C52" s="98"/>
      <c r="D52" s="98"/>
      <c r="E52" s="98"/>
      <c r="F52" s="98"/>
      <c r="G52" s="98"/>
    </row>
    <row r="53" spans="2:9" s="96" customFormat="1" ht="12" customHeight="1">
      <c r="B53" s="99" t="s">
        <v>83</v>
      </c>
      <c r="C53" s="98"/>
      <c r="D53" s="98"/>
      <c r="E53" s="98"/>
      <c r="F53" s="98"/>
      <c r="G53" s="98"/>
    </row>
    <row r="54" spans="2:9" ht="11.25" customHeight="1">
      <c r="B54" s="99" t="s">
        <v>84</v>
      </c>
      <c r="C54" s="98"/>
      <c r="D54" s="98"/>
      <c r="E54" s="98"/>
      <c r="F54" s="98"/>
      <c r="G54" s="98"/>
    </row>
    <row r="55" spans="2:9" ht="11.25" customHeight="1">
      <c r="B55" s="99"/>
      <c r="C55" s="98"/>
      <c r="D55" s="98"/>
      <c r="E55" s="98"/>
      <c r="F55" s="98"/>
      <c r="G55" s="98"/>
    </row>
    <row r="56" spans="2:9" ht="23.25" customHeight="1">
      <c r="B56" s="100" t="s">
        <v>85</v>
      </c>
      <c r="C56" s="100"/>
      <c r="D56" s="100"/>
      <c r="E56" s="100"/>
      <c r="F56" s="100"/>
      <c r="G56" s="100"/>
      <c r="I56" s="101"/>
    </row>
    <row r="57" spans="2:9" ht="13.5" customHeight="1">
      <c r="I57" s="101"/>
    </row>
    <row r="58" spans="2:9" ht="15" customHeight="1"/>
    <row r="59" spans="2:9" ht="11.25" customHeight="1">
      <c r="B59" s="16"/>
      <c r="C59" s="16"/>
      <c r="D59" s="102"/>
      <c r="E59" s="102"/>
      <c r="F59" s="16"/>
      <c r="G59" s="16"/>
    </row>
    <row r="60" spans="2:9" ht="13.5" customHeight="1">
      <c r="B60" s="16"/>
      <c r="C60" s="16"/>
      <c r="D60" s="16"/>
      <c r="E60" s="16"/>
      <c r="F60" s="16"/>
      <c r="G60" s="16"/>
    </row>
    <row r="61" spans="2:9" ht="15" customHeight="1">
      <c r="B61" s="16"/>
      <c r="C61" s="16"/>
      <c r="D61" s="103"/>
      <c r="E61" s="103"/>
      <c r="F61" s="104"/>
      <c r="G61" s="104"/>
    </row>
    <row r="62" spans="2:9" ht="15" customHeight="1">
      <c r="B62" s="105"/>
      <c r="C62" s="106"/>
      <c r="D62" s="107"/>
      <c r="E62" s="107"/>
      <c r="F62" s="108"/>
      <c r="G62" s="107"/>
    </row>
    <row r="63" spans="2:9" ht="15" customHeight="1">
      <c r="B63" s="105"/>
      <c r="C63" s="106"/>
      <c r="D63" s="107"/>
      <c r="E63" s="107"/>
      <c r="F63" s="108"/>
      <c r="G63" s="107"/>
    </row>
    <row r="64" spans="2:9" ht="15" customHeight="1">
      <c r="B64" s="105"/>
      <c r="C64" s="106"/>
      <c r="D64" s="107"/>
      <c r="E64" s="107"/>
      <c r="F64" s="108"/>
      <c r="G64" s="107"/>
    </row>
    <row r="65" spans="2:11" ht="15" customHeight="1">
      <c r="B65" s="105"/>
      <c r="C65" s="106"/>
      <c r="D65" s="107"/>
      <c r="E65" s="107"/>
      <c r="F65" s="108"/>
      <c r="G65" s="109"/>
      <c r="I65" s="110"/>
    </row>
    <row r="66" spans="2:11" ht="15" customHeight="1">
      <c r="B66" s="105"/>
      <c r="C66" s="111"/>
      <c r="D66" s="107"/>
      <c r="E66" s="107"/>
      <c r="F66" s="108"/>
      <c r="G66" s="109"/>
      <c r="H66" s="110"/>
      <c r="I66" s="112"/>
    </row>
    <row r="67" spans="2:11" ht="15" customHeight="1">
      <c r="B67" s="105"/>
      <c r="C67" s="111"/>
      <c r="D67" s="107"/>
      <c r="E67" s="107"/>
      <c r="F67" s="108"/>
      <c r="G67" s="109"/>
      <c r="H67" s="110"/>
      <c r="I67" s="112"/>
      <c r="J67" s="20"/>
    </row>
    <row r="68" spans="2:11" ht="15" customHeight="1">
      <c r="B68" s="113"/>
      <c r="C68" s="111"/>
      <c r="D68" s="107"/>
      <c r="E68" s="107"/>
      <c r="F68" s="108"/>
      <c r="H68" s="112"/>
    </row>
    <row r="69" spans="2:11" ht="15" customHeight="1">
      <c r="B69" s="105"/>
      <c r="C69" s="111"/>
      <c r="D69" s="107"/>
      <c r="E69" s="107"/>
      <c r="F69" s="108"/>
      <c r="G69" s="107"/>
      <c r="H69" s="110"/>
    </row>
    <row r="70" spans="2:11" ht="15" customHeight="1">
      <c r="B70" s="105"/>
      <c r="C70" s="111"/>
      <c r="D70" s="107"/>
      <c r="E70" s="107"/>
      <c r="F70" s="108"/>
      <c r="G70" s="107"/>
      <c r="H70" s="112"/>
      <c r="I70" s="112"/>
    </row>
    <row r="71" spans="2:11" ht="15" customHeight="1">
      <c r="B71" s="105"/>
      <c r="C71" s="111"/>
      <c r="D71" s="107"/>
      <c r="E71" s="107"/>
      <c r="F71" s="108"/>
      <c r="I71" s="112"/>
      <c r="K71" s="20"/>
    </row>
    <row r="72" spans="2:11" ht="15" customHeight="1">
      <c r="B72" s="105"/>
      <c r="C72" s="114"/>
      <c r="D72" s="107"/>
      <c r="E72" s="107"/>
      <c r="F72" s="108"/>
    </row>
    <row r="73" spans="2:11" ht="15" customHeight="1">
      <c r="B73" s="105"/>
      <c r="C73" s="115"/>
      <c r="D73" s="107"/>
      <c r="E73" s="107"/>
      <c r="F73" s="108"/>
    </row>
    <row r="74" spans="2:11" ht="15" customHeight="1">
      <c r="B74" s="105"/>
      <c r="C74" s="115"/>
      <c r="D74" s="107"/>
      <c r="E74" s="107"/>
      <c r="F74" s="108"/>
      <c r="G74" s="107"/>
    </row>
    <row r="75" spans="2:11" ht="15" customHeight="1">
      <c r="B75" s="105"/>
      <c r="C75" s="111"/>
      <c r="D75" s="116"/>
      <c r="E75" s="116"/>
      <c r="F75" s="108"/>
    </row>
    <row r="76" spans="2:11" ht="15" customHeight="1">
      <c r="B76" s="105"/>
      <c r="C76" s="117"/>
      <c r="D76" s="107"/>
      <c r="E76" s="107"/>
      <c r="F76" s="108"/>
      <c r="G76" s="107"/>
    </row>
    <row r="77" spans="2:11" ht="15" customHeight="1">
      <c r="B77" s="118"/>
      <c r="C77" s="117"/>
      <c r="D77" s="119"/>
      <c r="E77" s="119"/>
      <c r="F77" s="108"/>
      <c r="G77" s="120"/>
    </row>
    <row r="78" spans="2:11" ht="15" customHeight="1">
      <c r="B78" s="118"/>
      <c r="C78" s="117"/>
      <c r="D78" s="107"/>
      <c r="E78" s="107"/>
      <c r="F78" s="108"/>
      <c r="G78" s="107"/>
    </row>
    <row r="79" spans="2:11" ht="12" customHeight="1">
      <c r="B79" s="118"/>
      <c r="C79" s="117"/>
      <c r="D79" s="121"/>
      <c r="E79" s="121"/>
      <c r="F79" s="121"/>
      <c r="G79" s="121"/>
    </row>
    <row r="80" spans="2:11" ht="15" customHeight="1">
      <c r="B80" s="117"/>
      <c r="C80" s="122"/>
      <c r="D80" s="122"/>
      <c r="E80" s="122"/>
      <c r="F80" s="122"/>
      <c r="G80" s="122"/>
    </row>
    <row r="81" spans="2:8" ht="13.5" customHeight="1">
      <c r="B81" s="123"/>
      <c r="C81" s="122"/>
      <c r="D81" s="122"/>
      <c r="E81" s="122"/>
      <c r="F81" s="122"/>
      <c r="G81" s="122"/>
      <c r="H81" s="112"/>
    </row>
    <row r="82" spans="2:8">
      <c r="B82" s="123"/>
      <c r="C82" s="102"/>
      <c r="D82" s="102"/>
      <c r="E82" s="102"/>
      <c r="F82" s="102"/>
      <c r="G82" s="102"/>
    </row>
    <row r="83" spans="2:8" ht="11.25" customHeight="1">
      <c r="B83" s="124"/>
    </row>
    <row r="84" spans="2:8">
      <c r="B84" s="77"/>
      <c r="C84" s="77"/>
      <c r="D84" s="77"/>
    </row>
    <row r="86" spans="2:8">
      <c r="E86" s="125"/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53" priority="33" stopIfTrue="1" operator="lessThan">
      <formula>0</formula>
    </cfRule>
    <cfRule type="cellIs" dxfId="52" priority="34" stopIfTrue="1" operator="greaterThanOrEqual">
      <formula>0</formula>
    </cfRule>
  </conditionalFormatting>
  <conditionalFormatting sqref="G39">
    <cfRule type="cellIs" dxfId="51" priority="31" stopIfTrue="1" operator="lessThan">
      <formula>0</formula>
    </cfRule>
    <cfRule type="cellIs" dxfId="50" priority="32" stopIfTrue="1" operator="greaterThanOrEqual">
      <formula>0</formula>
    </cfRule>
  </conditionalFormatting>
  <conditionalFormatting sqref="G11:G15 G20:G22">
    <cfRule type="cellIs" dxfId="49" priority="29" stopIfTrue="1" operator="lessThan">
      <formula>0</formula>
    </cfRule>
    <cfRule type="cellIs" dxfId="48" priority="30" stopIfTrue="1" operator="greaterThanOrEqual">
      <formula>0</formula>
    </cfRule>
  </conditionalFormatting>
  <conditionalFormatting sqref="G19">
    <cfRule type="cellIs" dxfId="47" priority="27" stopIfTrue="1" operator="lessThan">
      <formula>0</formula>
    </cfRule>
    <cfRule type="cellIs" dxfId="46" priority="28" stopIfTrue="1" operator="greaterThanOrEqual">
      <formula>0</formula>
    </cfRule>
  </conditionalFormatting>
  <conditionalFormatting sqref="G18">
    <cfRule type="cellIs" dxfId="45" priority="25" stopIfTrue="1" operator="lessThan">
      <formula>0</formula>
    </cfRule>
    <cfRule type="cellIs" dxfId="44" priority="26" stopIfTrue="1" operator="greaterThanOrEqual">
      <formula>0</formula>
    </cfRule>
  </conditionalFormatting>
  <conditionalFormatting sqref="G17">
    <cfRule type="cellIs" dxfId="43" priority="23" stopIfTrue="1" operator="lessThan">
      <formula>0</formula>
    </cfRule>
    <cfRule type="cellIs" dxfId="42" priority="24" stopIfTrue="1" operator="greaterThanOrEqual">
      <formula>0</formula>
    </cfRule>
  </conditionalFormatting>
  <conditionalFormatting sqref="G37">
    <cfRule type="cellIs" dxfId="41" priority="21" stopIfTrue="1" operator="lessThan">
      <formula>0</formula>
    </cfRule>
    <cfRule type="cellIs" dxfId="40" priority="22" stopIfTrue="1" operator="greaterThanOrEqual">
      <formula>0</formula>
    </cfRule>
  </conditionalFormatting>
  <conditionalFormatting sqref="G38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G40:G45 G48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G47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G46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28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31:G32">
    <cfRule type="cellIs" dxfId="29" priority="9" stopIfTrue="1" operator="lessThan">
      <formula>0</formula>
    </cfRule>
    <cfRule type="cellIs" dxfId="28" priority="10" stopIfTrue="1" operator="greaterThanOrEqual">
      <formula>0</formula>
    </cfRule>
  </conditionalFormatting>
  <conditionalFormatting sqref="G35">
    <cfRule type="cellIs" dxfId="27" priority="7" stopIfTrue="1" operator="lessThan">
      <formula>0</formula>
    </cfRule>
    <cfRule type="cellIs" dxfId="26" priority="8" stopIfTrue="1" operator="greaterThanOrEqual">
      <formula>0</formula>
    </cfRule>
  </conditionalFormatting>
  <conditionalFormatting sqref="G29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conditionalFormatting sqref="G5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G34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152400</xdr:colOff>
                <xdr:row>56</xdr:row>
                <xdr:rowOff>38100</xdr:rowOff>
              </from>
              <to>
                <xdr:col>8</xdr:col>
                <xdr:colOff>38100</xdr:colOff>
                <xdr:row>83</xdr:row>
                <xdr:rowOff>161925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topLeftCell="A52" zoomScaleNormal="100" zoomScaleSheetLayoutView="100" workbookViewId="0">
      <selection activeCell="E35" sqref="E35"/>
    </sheetView>
  </sheetViews>
  <sheetFormatPr baseColWidth="10" defaultColWidth="11.5703125" defaultRowHeight="12.75"/>
  <cols>
    <col min="1" max="1" width="3.140625" style="96" customWidth="1"/>
    <col min="2" max="2" width="9.28515625" style="96" customWidth="1"/>
    <col min="3" max="3" width="59.42578125" style="96" customWidth="1"/>
    <col min="4" max="4" width="23.7109375" style="96" customWidth="1"/>
    <col min="5" max="5" width="21.28515625" style="96" customWidth="1"/>
    <col min="6" max="7" width="23.7109375" style="96" customWidth="1"/>
    <col min="8" max="8" width="3.140625" style="96" customWidth="1"/>
    <col min="9" max="9" width="10.5703125" style="96" customWidth="1"/>
    <col min="10" max="16384" width="11.5703125" style="96"/>
  </cols>
  <sheetData>
    <row r="1" spans="2:10" ht="14.25" customHeight="1"/>
    <row r="2" spans="2:10" ht="7.5" customHeight="1" thickBot="1">
      <c r="B2" s="126"/>
      <c r="C2" s="126"/>
      <c r="D2" s="126"/>
      <c r="E2" s="126"/>
      <c r="F2" s="126"/>
      <c r="G2" s="126"/>
    </row>
    <row r="3" spans="2:10" ht="21" customHeight="1" thickBot="1">
      <c r="B3" s="7" t="s">
        <v>86</v>
      </c>
      <c r="C3" s="8"/>
      <c r="D3" s="8"/>
      <c r="E3" s="8"/>
      <c r="F3" s="8"/>
      <c r="G3" s="9"/>
    </row>
    <row r="4" spans="2:10" ht="14.25">
      <c r="B4" s="10"/>
      <c r="C4" s="127" t="s">
        <v>3</v>
      </c>
      <c r="D4" s="12" t="s">
        <v>4</v>
      </c>
      <c r="E4" s="12" t="s">
        <v>5</v>
      </c>
      <c r="F4" s="128" t="s">
        <v>87</v>
      </c>
      <c r="G4" s="129" t="s">
        <v>87</v>
      </c>
    </row>
    <row r="5" spans="2:10" ht="14.25">
      <c r="B5" s="15"/>
      <c r="C5" s="130" t="s">
        <v>8</v>
      </c>
      <c r="D5" s="17" t="s">
        <v>9</v>
      </c>
      <c r="E5" s="17" t="s">
        <v>10</v>
      </c>
      <c r="F5" s="131" t="s">
        <v>88</v>
      </c>
      <c r="G5" s="132" t="s">
        <v>88</v>
      </c>
    </row>
    <row r="6" spans="2:10" ht="15" thickBot="1">
      <c r="B6" s="133"/>
      <c r="C6" s="134"/>
      <c r="D6" s="21">
        <v>2021</v>
      </c>
      <c r="E6" s="21">
        <v>2021</v>
      </c>
      <c r="F6" s="135" t="s">
        <v>11</v>
      </c>
      <c r="G6" s="136" t="s">
        <v>12</v>
      </c>
    </row>
    <row r="7" spans="2:10" ht="20.100000000000001" customHeight="1" thickBot="1">
      <c r="B7" s="62"/>
      <c r="C7" s="82" t="s">
        <v>89</v>
      </c>
      <c r="D7" s="137"/>
      <c r="E7" s="137"/>
      <c r="F7" s="138"/>
      <c r="G7" s="139"/>
    </row>
    <row r="8" spans="2:10" ht="20.100000000000001" customHeight="1">
      <c r="B8" s="140" t="s">
        <v>35</v>
      </c>
      <c r="C8" s="141" t="s">
        <v>90</v>
      </c>
      <c r="D8" s="142">
        <v>31.823249514496837</v>
      </c>
      <c r="E8" s="142">
        <v>32.24983141500293</v>
      </c>
      <c r="F8" s="45">
        <f t="shared" ref="F8:F23" si="0">(E8-D8)</f>
        <v>0.42658190050609335</v>
      </c>
      <c r="G8" s="143">
        <f t="shared" ref="G8:G23" si="1">(E8-D8)/D8</f>
        <v>1.3404724753572612E-2</v>
      </c>
      <c r="J8" s="144"/>
    </row>
    <row r="9" spans="2:10" ht="20.100000000000001" customHeight="1">
      <c r="B9" s="140" t="s">
        <v>35</v>
      </c>
      <c r="C9" s="141" t="s">
        <v>91</v>
      </c>
      <c r="D9" s="142">
        <v>32.970035548160602</v>
      </c>
      <c r="E9" s="142">
        <v>30.597691258416965</v>
      </c>
      <c r="F9" s="45">
        <f t="shared" si="0"/>
        <v>-2.3723442897436371</v>
      </c>
      <c r="G9" s="143">
        <f t="shared" si="1"/>
        <v>-7.1954556623946078E-2</v>
      </c>
      <c r="J9" s="144"/>
    </row>
    <row r="10" spans="2:10" ht="20.100000000000001" customHeight="1">
      <c r="B10" s="140" t="s">
        <v>35</v>
      </c>
      <c r="C10" s="145" t="s">
        <v>92</v>
      </c>
      <c r="D10" s="142">
        <v>33.119634243213618</v>
      </c>
      <c r="E10" s="142">
        <v>30.722669938744691</v>
      </c>
      <c r="F10" s="45">
        <f t="shared" si="0"/>
        <v>-2.3969643044689271</v>
      </c>
      <c r="G10" s="143">
        <f t="shared" si="1"/>
        <v>-7.2372909883812425E-2</v>
      </c>
      <c r="J10" s="144"/>
    </row>
    <row r="11" spans="2:10" ht="20.100000000000001" customHeight="1">
      <c r="B11" s="140" t="s">
        <v>35</v>
      </c>
      <c r="C11" s="141" t="s">
        <v>93</v>
      </c>
      <c r="D11" s="142">
        <v>73.050614653477083</v>
      </c>
      <c r="E11" s="142">
        <v>72.892497847108956</v>
      </c>
      <c r="F11" s="45">
        <f t="shared" si="0"/>
        <v>-0.15811680636812753</v>
      </c>
      <c r="G11" s="143">
        <f t="shared" si="1"/>
        <v>-2.1644829015904994E-3</v>
      </c>
      <c r="J11" s="144"/>
    </row>
    <row r="12" spans="2:10" ht="20.100000000000001" customHeight="1">
      <c r="B12" s="140" t="s">
        <v>35</v>
      </c>
      <c r="C12" s="141" t="s">
        <v>94</v>
      </c>
      <c r="D12" s="142">
        <v>51.328032</v>
      </c>
      <c r="E12" s="142">
        <v>52.313459999999992</v>
      </c>
      <c r="F12" s="45">
        <f t="shared" si="0"/>
        <v>0.98542799999999175</v>
      </c>
      <c r="G12" s="143">
        <f t="shared" si="1"/>
        <v>1.919863204574046E-2</v>
      </c>
      <c r="J12" s="144"/>
    </row>
    <row r="13" spans="2:10" ht="20.100000000000001" customHeight="1">
      <c r="B13" s="140" t="s">
        <v>35</v>
      </c>
      <c r="C13" s="141" t="s">
        <v>95</v>
      </c>
      <c r="D13" s="142">
        <v>46.692834999999995</v>
      </c>
      <c r="E13" s="142" t="s">
        <v>96</v>
      </c>
      <c r="F13" s="45" t="s">
        <v>96</v>
      </c>
      <c r="G13" s="143" t="s">
        <v>96</v>
      </c>
      <c r="J13" s="144"/>
    </row>
    <row r="14" spans="2:10" ht="20.100000000000001" customHeight="1">
      <c r="B14" s="140" t="s">
        <v>35</v>
      </c>
      <c r="C14" s="141" t="s">
        <v>97</v>
      </c>
      <c r="D14" s="142">
        <v>94.501877709191746</v>
      </c>
      <c r="E14" s="142">
        <v>89.007100884591551</v>
      </c>
      <c r="F14" s="45">
        <f t="shared" ref="F14:F19" si="2">(E14-D14)</f>
        <v>-5.4947768246001942</v>
      </c>
      <c r="G14" s="143">
        <f t="shared" ref="G14:G19" si="3">(E14-D14)/D14</f>
        <v>-5.8144631173458083E-2</v>
      </c>
      <c r="J14" s="144"/>
    </row>
    <row r="15" spans="2:10" ht="20.100000000000001" customHeight="1">
      <c r="B15" s="140" t="s">
        <v>35</v>
      </c>
      <c r="C15" s="141" t="s">
        <v>98</v>
      </c>
      <c r="D15" s="142">
        <v>155.58165631890455</v>
      </c>
      <c r="E15" s="142">
        <v>148.64300810552922</v>
      </c>
      <c r="F15" s="45">
        <f t="shared" si="2"/>
        <v>-6.9386482133753304</v>
      </c>
      <c r="G15" s="143">
        <f t="shared" si="3"/>
        <v>-4.4598112512395351E-2</v>
      </c>
      <c r="J15" s="144"/>
    </row>
    <row r="16" spans="2:10" ht="20.100000000000001" customHeight="1">
      <c r="B16" s="140" t="s">
        <v>35</v>
      </c>
      <c r="C16" s="141" t="s">
        <v>99</v>
      </c>
      <c r="D16" s="142">
        <v>64.926798208584117</v>
      </c>
      <c r="E16" s="142">
        <v>60.098053761032332</v>
      </c>
      <c r="F16" s="45">
        <f t="shared" si="2"/>
        <v>-4.8287444475517844</v>
      </c>
      <c r="G16" s="143">
        <f t="shared" si="3"/>
        <v>-7.4372132629102375E-2</v>
      </c>
      <c r="J16" s="144"/>
    </row>
    <row r="17" spans="2:10" ht="20.100000000000001" customHeight="1">
      <c r="B17" s="140" t="s">
        <v>35</v>
      </c>
      <c r="C17" s="141" t="s">
        <v>100</v>
      </c>
      <c r="D17" s="142">
        <v>72.170738444261104</v>
      </c>
      <c r="E17" s="142">
        <v>67.585696639605388</v>
      </c>
      <c r="F17" s="45">
        <f t="shared" si="2"/>
        <v>-4.5850418046557166</v>
      </c>
      <c r="G17" s="143">
        <f t="shared" si="3"/>
        <v>-6.3530482069223043E-2</v>
      </c>
      <c r="J17" s="144"/>
    </row>
    <row r="18" spans="2:10" ht="20.100000000000001" customHeight="1">
      <c r="B18" s="140" t="s">
        <v>35</v>
      </c>
      <c r="C18" s="141" t="s">
        <v>101</v>
      </c>
      <c r="D18" s="142">
        <v>84.585631017011977</v>
      </c>
      <c r="E18" s="142">
        <v>80.606030163499724</v>
      </c>
      <c r="F18" s="45">
        <f t="shared" si="2"/>
        <v>-3.9796008535122525</v>
      </c>
      <c r="G18" s="143">
        <f t="shared" si="3"/>
        <v>-4.7048190167333144E-2</v>
      </c>
      <c r="J18" s="144"/>
    </row>
    <row r="19" spans="2:10" ht="20.100000000000001" customHeight="1">
      <c r="B19" s="140" t="s">
        <v>35</v>
      </c>
      <c r="C19" s="141" t="s">
        <v>102</v>
      </c>
      <c r="D19" s="142">
        <v>79.256280748402673</v>
      </c>
      <c r="E19" s="142">
        <v>63.99363129257479</v>
      </c>
      <c r="F19" s="45">
        <f t="shared" si="2"/>
        <v>-15.262649455827884</v>
      </c>
      <c r="G19" s="143">
        <f t="shared" si="3"/>
        <v>-0.19257337477491318</v>
      </c>
      <c r="J19" s="144"/>
    </row>
    <row r="20" spans="2:10" ht="20.100000000000001" customHeight="1">
      <c r="B20" s="140" t="s">
        <v>35</v>
      </c>
      <c r="C20" s="141" t="s">
        <v>103</v>
      </c>
      <c r="D20" s="142">
        <v>392.93000000000006</v>
      </c>
      <c r="E20" s="142">
        <v>469.35000000000008</v>
      </c>
      <c r="F20" s="45">
        <f t="shared" si="0"/>
        <v>76.420000000000016</v>
      </c>
      <c r="G20" s="143">
        <f t="shared" si="1"/>
        <v>0.19448756776016085</v>
      </c>
      <c r="J20" s="144"/>
    </row>
    <row r="21" spans="2:10" ht="20.100000000000001" customHeight="1">
      <c r="B21" s="140" t="s">
        <v>35</v>
      </c>
      <c r="C21" s="141" t="s">
        <v>104</v>
      </c>
      <c r="D21" s="142">
        <v>161.30879442729358</v>
      </c>
      <c r="E21" s="142">
        <v>158.42991918812248</v>
      </c>
      <c r="F21" s="45">
        <f t="shared" si="0"/>
        <v>-2.8788752391710943</v>
      </c>
      <c r="G21" s="143">
        <f t="shared" si="1"/>
        <v>-1.7846982549167115E-2</v>
      </c>
      <c r="J21" s="144"/>
    </row>
    <row r="22" spans="2:10" ht="20.100000000000001" customHeight="1">
      <c r="B22" s="140" t="s">
        <v>35</v>
      </c>
      <c r="C22" s="141" t="s">
        <v>105</v>
      </c>
      <c r="D22" s="142">
        <v>134.79672589909617</v>
      </c>
      <c r="E22" s="142">
        <v>134.79672589909617</v>
      </c>
      <c r="F22" s="45">
        <f t="shared" si="0"/>
        <v>0</v>
      </c>
      <c r="G22" s="143">
        <f t="shared" si="1"/>
        <v>0</v>
      </c>
      <c r="J22" s="144"/>
    </row>
    <row r="23" spans="2:10" ht="20.100000000000001" customHeight="1" thickBot="1">
      <c r="B23" s="140" t="s">
        <v>35</v>
      </c>
      <c r="C23" s="141" t="s">
        <v>106</v>
      </c>
      <c r="D23" s="142">
        <v>46.07</v>
      </c>
      <c r="E23" s="142">
        <v>48.77</v>
      </c>
      <c r="F23" s="45">
        <f t="shared" si="0"/>
        <v>2.7000000000000028</v>
      </c>
      <c r="G23" s="143">
        <f t="shared" si="1"/>
        <v>5.8606468417625415E-2</v>
      </c>
      <c r="J23" s="144"/>
    </row>
    <row r="24" spans="2:10" ht="20.100000000000001" customHeight="1" thickBot="1">
      <c r="B24" s="62"/>
      <c r="C24" s="82" t="s">
        <v>107</v>
      </c>
      <c r="D24" s="146"/>
      <c r="E24" s="146"/>
      <c r="F24" s="147"/>
      <c r="G24" s="148"/>
    </row>
    <row r="25" spans="2:10" ht="20.100000000000001" customHeight="1">
      <c r="B25" s="149" t="s">
        <v>35</v>
      </c>
      <c r="C25" s="150" t="s">
        <v>108</v>
      </c>
      <c r="D25" s="151">
        <v>47.662166124574426</v>
      </c>
      <c r="E25" s="151">
        <v>48.454613576016889</v>
      </c>
      <c r="F25" s="45">
        <f t="shared" ref="F25:F47" si="4">(E25-D25)</f>
        <v>0.79244745144246309</v>
      </c>
      <c r="G25" s="143">
        <f t="shared" ref="G25:G47" si="5">(E25-D25)/D25</f>
        <v>1.6626341517321015E-2</v>
      </c>
    </row>
    <row r="26" spans="2:10" ht="20.100000000000001" customHeight="1">
      <c r="B26" s="152" t="s">
        <v>35</v>
      </c>
      <c r="C26" s="153" t="s">
        <v>109</v>
      </c>
      <c r="D26" s="142">
        <v>132.5112112331044</v>
      </c>
      <c r="E26" s="142">
        <v>125.22588496784914</v>
      </c>
      <c r="F26" s="45">
        <f t="shared" si="4"/>
        <v>-7.2853262652552644</v>
      </c>
      <c r="G26" s="143">
        <f t="shared" si="5"/>
        <v>-5.4978942517093371E-2</v>
      </c>
    </row>
    <row r="27" spans="2:10" ht="20.100000000000001" customHeight="1">
      <c r="B27" s="152" t="s">
        <v>35</v>
      </c>
      <c r="C27" s="153" t="s">
        <v>110</v>
      </c>
      <c r="D27" s="142">
        <v>28.186058139751971</v>
      </c>
      <c r="E27" s="142">
        <v>27.584842133544164</v>
      </c>
      <c r="F27" s="45">
        <f t="shared" si="4"/>
        <v>-0.60121600620780669</v>
      </c>
      <c r="G27" s="143">
        <f t="shared" si="5"/>
        <v>-2.1330262047529334E-2</v>
      </c>
    </row>
    <row r="28" spans="2:10" ht="20.100000000000001" customHeight="1">
      <c r="B28" s="152" t="s">
        <v>35</v>
      </c>
      <c r="C28" s="153" t="s">
        <v>111</v>
      </c>
      <c r="D28" s="142">
        <v>41.446792936105638</v>
      </c>
      <c r="E28" s="142">
        <v>43.893585872211276</v>
      </c>
      <c r="F28" s="45">
        <f t="shared" si="4"/>
        <v>2.4467929361056378</v>
      </c>
      <c r="G28" s="143">
        <f t="shared" si="5"/>
        <v>5.9034554009464932E-2</v>
      </c>
    </row>
    <row r="29" spans="2:10" ht="20.100000000000001" customHeight="1">
      <c r="B29" s="152" t="s">
        <v>35</v>
      </c>
      <c r="C29" s="153" t="s">
        <v>112</v>
      </c>
      <c r="D29" s="142">
        <v>27.410896103726007</v>
      </c>
      <c r="E29" s="142">
        <v>24.50388812782397</v>
      </c>
      <c r="F29" s="45">
        <f t="shared" si="4"/>
        <v>-2.9070079759020366</v>
      </c>
      <c r="G29" s="143">
        <f t="shared" si="5"/>
        <v>-0.10605300771275707</v>
      </c>
    </row>
    <row r="30" spans="2:10" ht="20.100000000000001" customHeight="1">
      <c r="B30" s="152" t="s">
        <v>35</v>
      </c>
      <c r="C30" s="153" t="s">
        <v>113</v>
      </c>
      <c r="D30" s="142">
        <v>15.457814866702455</v>
      </c>
      <c r="E30" s="142">
        <v>15.131434427320917</v>
      </c>
      <c r="F30" s="45">
        <f t="shared" si="4"/>
        <v>-0.32638043938153771</v>
      </c>
      <c r="G30" s="143">
        <f t="shared" si="5"/>
        <v>-2.1114267585426384E-2</v>
      </c>
    </row>
    <row r="31" spans="2:10" ht="20.100000000000001" customHeight="1">
      <c r="B31" s="152" t="s">
        <v>35</v>
      </c>
      <c r="C31" s="153" t="s">
        <v>114</v>
      </c>
      <c r="D31" s="142">
        <v>162.72530660892832</v>
      </c>
      <c r="E31" s="142">
        <v>161.59755673388128</v>
      </c>
      <c r="F31" s="45">
        <f t="shared" si="4"/>
        <v>-1.1277498750470443</v>
      </c>
      <c r="G31" s="143">
        <f t="shared" si="5"/>
        <v>-6.9303902296974839E-3</v>
      </c>
    </row>
    <row r="32" spans="2:10" ht="20.100000000000001" customHeight="1">
      <c r="B32" s="152" t="s">
        <v>35</v>
      </c>
      <c r="C32" s="153" t="s">
        <v>115</v>
      </c>
      <c r="D32" s="142">
        <v>35.000000000000007</v>
      </c>
      <c r="E32" s="142">
        <v>35.1556338534551</v>
      </c>
      <c r="F32" s="45">
        <f t="shared" si="4"/>
        <v>0.15563385345509317</v>
      </c>
      <c r="G32" s="143">
        <f t="shared" si="5"/>
        <v>4.4466815272883754E-3</v>
      </c>
    </row>
    <row r="33" spans="2:10" ht="20.100000000000001" customHeight="1">
      <c r="B33" s="152" t="s">
        <v>35</v>
      </c>
      <c r="C33" s="153" t="s">
        <v>116</v>
      </c>
      <c r="D33" s="142">
        <v>26.074527491408933</v>
      </c>
      <c r="E33" s="142">
        <v>18.247589728904163</v>
      </c>
      <c r="F33" s="45">
        <f t="shared" si="4"/>
        <v>-7.8269377625047696</v>
      </c>
      <c r="G33" s="143">
        <f t="shared" si="5"/>
        <v>-0.30017563175722356</v>
      </c>
    </row>
    <row r="34" spans="2:10" ht="20.100000000000001" customHeight="1">
      <c r="B34" s="152" t="s">
        <v>35</v>
      </c>
      <c r="C34" s="153" t="s">
        <v>117</v>
      </c>
      <c r="D34" s="142">
        <v>245</v>
      </c>
      <c r="E34" s="142" t="s">
        <v>96</v>
      </c>
      <c r="F34" s="45" t="s">
        <v>96</v>
      </c>
      <c r="G34" s="143" t="s">
        <v>96</v>
      </c>
    </row>
    <row r="35" spans="2:10" ht="20.100000000000001" customHeight="1">
      <c r="B35" s="152" t="s">
        <v>35</v>
      </c>
      <c r="C35" s="153" t="s">
        <v>118</v>
      </c>
      <c r="D35" s="142">
        <v>102.72739939806043</v>
      </c>
      <c r="E35" s="142">
        <v>106.11626351577304</v>
      </c>
      <c r="F35" s="45">
        <f t="shared" si="4"/>
        <v>3.3888641177126146</v>
      </c>
      <c r="G35" s="143">
        <f t="shared" si="5"/>
        <v>3.2988902060890668E-2</v>
      </c>
    </row>
    <row r="36" spans="2:10" ht="20.100000000000001" customHeight="1">
      <c r="B36" s="152" t="s">
        <v>35</v>
      </c>
      <c r="C36" s="153" t="s">
        <v>119</v>
      </c>
      <c r="D36" s="142">
        <v>147.64973984656871</v>
      </c>
      <c r="E36" s="142">
        <v>141.44153002299177</v>
      </c>
      <c r="F36" s="45">
        <f t="shared" si="4"/>
        <v>-6.2082098235769365</v>
      </c>
      <c r="G36" s="143">
        <f t="shared" si="5"/>
        <v>-4.2046872754589626E-2</v>
      </c>
    </row>
    <row r="37" spans="2:10" ht="20.100000000000001" customHeight="1">
      <c r="B37" s="152" t="s">
        <v>35</v>
      </c>
      <c r="C37" s="153" t="s">
        <v>120</v>
      </c>
      <c r="D37" s="142">
        <v>32.253840270962939</v>
      </c>
      <c r="E37" s="142">
        <v>32.610104680100136</v>
      </c>
      <c r="F37" s="45">
        <f t="shared" si="4"/>
        <v>0.35626440913719648</v>
      </c>
      <c r="G37" s="143">
        <f t="shared" si="5"/>
        <v>1.1045643127895362E-2</v>
      </c>
    </row>
    <row r="38" spans="2:10" ht="20.100000000000001" customHeight="1">
      <c r="B38" s="152" t="s">
        <v>35</v>
      </c>
      <c r="C38" s="153" t="s">
        <v>121</v>
      </c>
      <c r="D38" s="142">
        <v>22.620269661249171</v>
      </c>
      <c r="E38" s="142">
        <v>20.415490746553154</v>
      </c>
      <c r="F38" s="45">
        <f t="shared" si="4"/>
        <v>-2.2047789146960177</v>
      </c>
      <c r="G38" s="143">
        <f t="shared" si="5"/>
        <v>-9.7469170249240164E-2</v>
      </c>
    </row>
    <row r="39" spans="2:10" ht="20.100000000000001" customHeight="1">
      <c r="B39" s="152" t="s">
        <v>35</v>
      </c>
      <c r="C39" s="153" t="s">
        <v>122</v>
      </c>
      <c r="D39" s="142">
        <v>24.490644265491206</v>
      </c>
      <c r="E39" s="142">
        <v>20.912137792191452</v>
      </c>
      <c r="F39" s="45">
        <f t="shared" si="4"/>
        <v>-3.578506473299754</v>
      </c>
      <c r="G39" s="143">
        <f t="shared" si="5"/>
        <v>-0.14611728603408303</v>
      </c>
    </row>
    <row r="40" spans="2:10" ht="20.100000000000001" customHeight="1">
      <c r="B40" s="152" t="s">
        <v>35</v>
      </c>
      <c r="C40" s="153" t="s">
        <v>123</v>
      </c>
      <c r="D40" s="142">
        <v>67.288316558602006</v>
      </c>
      <c r="E40" s="142">
        <v>63.08516564535546</v>
      </c>
      <c r="F40" s="45">
        <f t="shared" si="4"/>
        <v>-4.2031509132465459</v>
      </c>
      <c r="G40" s="143">
        <f t="shared" si="5"/>
        <v>-6.2464795200902132E-2</v>
      </c>
    </row>
    <row r="41" spans="2:10" ht="20.100000000000001" customHeight="1">
      <c r="B41" s="152" t="s">
        <v>35</v>
      </c>
      <c r="C41" s="153" t="s">
        <v>124</v>
      </c>
      <c r="D41" s="142">
        <v>45.238530625543014</v>
      </c>
      <c r="E41" s="142">
        <v>45.258703301476977</v>
      </c>
      <c r="F41" s="45">
        <f t="shared" si="4"/>
        <v>2.0172675933963546E-2</v>
      </c>
      <c r="G41" s="143">
        <f t="shared" si="5"/>
        <v>4.4591801844628119E-4</v>
      </c>
    </row>
    <row r="42" spans="2:10" ht="20.100000000000001" customHeight="1">
      <c r="B42" s="152" t="s">
        <v>35</v>
      </c>
      <c r="C42" s="153" t="s">
        <v>125</v>
      </c>
      <c r="D42" s="142">
        <v>22.611901084740325</v>
      </c>
      <c r="E42" s="142">
        <v>19.517932886177086</v>
      </c>
      <c r="F42" s="45">
        <f t="shared" si="4"/>
        <v>-3.093968198563239</v>
      </c>
      <c r="G42" s="143">
        <f t="shared" si="5"/>
        <v>-0.13682919392616696</v>
      </c>
    </row>
    <row r="43" spans="2:10" ht="20.100000000000001" customHeight="1">
      <c r="B43" s="152" t="s">
        <v>35</v>
      </c>
      <c r="C43" s="153" t="s">
        <v>126</v>
      </c>
      <c r="D43" s="142">
        <v>93.860905851999064</v>
      </c>
      <c r="E43" s="142">
        <v>101.56615173359609</v>
      </c>
      <c r="F43" s="45">
        <f t="shared" si="4"/>
        <v>7.7052458815970226</v>
      </c>
      <c r="G43" s="143">
        <f t="shared" si="5"/>
        <v>8.2092174709529661E-2</v>
      </c>
    </row>
    <row r="44" spans="2:10" ht="20.100000000000001" customHeight="1">
      <c r="B44" s="152" t="s">
        <v>35</v>
      </c>
      <c r="C44" s="153" t="s">
        <v>127</v>
      </c>
      <c r="D44" s="142">
        <v>36.842401700039204</v>
      </c>
      <c r="E44" s="142">
        <v>33.440090940337662</v>
      </c>
      <c r="F44" s="45">
        <f t="shared" si="4"/>
        <v>-3.4023107597015425</v>
      </c>
      <c r="G44" s="143">
        <f t="shared" si="5"/>
        <v>-9.2347691863365194E-2</v>
      </c>
    </row>
    <row r="45" spans="2:10" ht="20.100000000000001" customHeight="1">
      <c r="B45" s="152" t="s">
        <v>35</v>
      </c>
      <c r="C45" s="153" t="s">
        <v>128</v>
      </c>
      <c r="D45" s="142">
        <v>45.421537350167263</v>
      </c>
      <c r="E45" s="142">
        <v>42.303974671768692</v>
      </c>
      <c r="F45" s="45">
        <f t="shared" si="4"/>
        <v>-3.1175626783985706</v>
      </c>
      <c r="G45" s="143">
        <f t="shared" si="5"/>
        <v>-6.8636221058842928E-2</v>
      </c>
    </row>
    <row r="46" spans="2:10" ht="20.100000000000001" customHeight="1">
      <c r="B46" s="152" t="s">
        <v>35</v>
      </c>
      <c r="C46" s="153" t="s">
        <v>129</v>
      </c>
      <c r="D46" s="142">
        <v>22.36629204036716</v>
      </c>
      <c r="E46" s="142">
        <v>22.382115822881733</v>
      </c>
      <c r="F46" s="45">
        <f t="shared" si="4"/>
        <v>1.5823782514573281E-2</v>
      </c>
      <c r="G46" s="143">
        <f t="shared" si="5"/>
        <v>7.0748349730988854E-4</v>
      </c>
    </row>
    <row r="47" spans="2:10" ht="20.100000000000001" customHeight="1" thickBot="1">
      <c r="B47" s="154" t="s">
        <v>35</v>
      </c>
      <c r="C47" s="155" t="s">
        <v>130</v>
      </c>
      <c r="D47" s="156">
        <v>28.543021008219231</v>
      </c>
      <c r="E47" s="156">
        <v>28.648233687242783</v>
      </c>
      <c r="F47" s="157">
        <f t="shared" si="4"/>
        <v>0.10521267902355191</v>
      </c>
      <c r="G47" s="158">
        <f t="shared" si="5"/>
        <v>3.6861087336639994E-3</v>
      </c>
    </row>
    <row r="48" spans="2:10" ht="15" customHeight="1">
      <c r="B48" s="159" t="s">
        <v>131</v>
      </c>
      <c r="C48" s="98"/>
      <c r="F48" s="98"/>
      <c r="G48" s="98"/>
      <c r="J48" s="160"/>
    </row>
    <row r="49" spans="2:9" ht="48.75" customHeight="1">
      <c r="B49" s="161" t="s">
        <v>132</v>
      </c>
      <c r="C49" s="161"/>
      <c r="D49" s="161"/>
      <c r="E49" s="161"/>
      <c r="F49" s="161"/>
      <c r="G49" s="161"/>
    </row>
    <row r="50" spans="2:9" ht="14.25">
      <c r="B50" s="124" t="s">
        <v>133</v>
      </c>
      <c r="D50" s="162"/>
      <c r="E50" s="162"/>
      <c r="F50" s="98"/>
      <c r="G50" s="98"/>
    </row>
    <row r="51" spans="2:9" s="98" customFormat="1" ht="45" customHeight="1">
      <c r="B51" s="163"/>
      <c r="C51" s="163"/>
      <c r="D51" s="163"/>
      <c r="E51" s="163"/>
      <c r="F51" s="163"/>
      <c r="G51" s="163"/>
    </row>
    <row r="52" spans="2:9" ht="47.25" customHeight="1">
      <c r="B52" s="163" t="s">
        <v>85</v>
      </c>
      <c r="C52" s="163"/>
      <c r="D52" s="163"/>
      <c r="E52" s="163"/>
      <c r="F52" s="163"/>
      <c r="G52" s="163"/>
    </row>
    <row r="53" spans="2:9" ht="51" customHeight="1">
      <c r="I53" s="164"/>
    </row>
    <row r="54" spans="2:9" ht="18.75" customHeight="1">
      <c r="I54" s="164"/>
    </row>
    <row r="55" spans="2:9" ht="18.75" customHeight="1">
      <c r="I55" s="164"/>
    </row>
    <row r="56" spans="2:9" ht="13.5" customHeight="1">
      <c r="I56" s="164"/>
    </row>
    <row r="57" spans="2:9" ht="15" customHeight="1">
      <c r="B57" s="165"/>
      <c r="C57" s="166"/>
      <c r="D57" s="167"/>
      <c r="E57" s="167"/>
      <c r="F57" s="165"/>
      <c r="G57" s="165"/>
    </row>
    <row r="58" spans="2:9" ht="11.25" customHeight="1">
      <c r="B58" s="165"/>
      <c r="C58" s="166"/>
      <c r="D58" s="165"/>
      <c r="E58" s="165"/>
      <c r="F58" s="165"/>
      <c r="G58" s="165"/>
    </row>
    <row r="59" spans="2:9" ht="13.5" customHeight="1">
      <c r="B59" s="165"/>
      <c r="C59" s="165"/>
      <c r="D59" s="168"/>
      <c r="E59" s="168"/>
      <c r="F59" s="169"/>
      <c r="G59" s="169"/>
    </row>
    <row r="60" spans="2:9" ht="6" customHeight="1">
      <c r="B60" s="170"/>
      <c r="C60" s="171"/>
      <c r="D60" s="172"/>
      <c r="E60" s="172"/>
      <c r="F60" s="173"/>
      <c r="G60" s="172"/>
    </row>
    <row r="61" spans="2:9" ht="15" customHeight="1">
      <c r="B61" s="170"/>
      <c r="C61" s="171"/>
      <c r="D61" s="172"/>
      <c r="E61" s="172"/>
      <c r="F61" s="173"/>
      <c r="G61" s="172"/>
    </row>
    <row r="62" spans="2:9" ht="15" customHeight="1">
      <c r="B62" s="170"/>
      <c r="C62" s="171"/>
      <c r="D62" s="172"/>
      <c r="E62" s="172"/>
      <c r="F62" s="173"/>
      <c r="G62" s="172"/>
    </row>
    <row r="63" spans="2:9" ht="15" customHeight="1">
      <c r="B63" s="170"/>
      <c r="C63" s="171"/>
      <c r="D63" s="172"/>
      <c r="E63" s="172"/>
      <c r="F63" s="173"/>
      <c r="G63" s="174"/>
    </row>
    <row r="64" spans="2:9" ht="15" customHeight="1">
      <c r="B64" s="170"/>
      <c r="C64" s="175"/>
      <c r="D64" s="172"/>
      <c r="E64" s="172"/>
      <c r="F64" s="173"/>
      <c r="G64" s="174"/>
      <c r="I64" s="176"/>
    </row>
    <row r="65" spans="2:11" ht="15" customHeight="1">
      <c r="B65" s="170"/>
      <c r="C65" s="175"/>
      <c r="D65" s="172"/>
      <c r="E65" s="172"/>
      <c r="F65" s="173"/>
      <c r="G65" s="174"/>
      <c r="H65" s="176"/>
      <c r="I65" s="177"/>
    </row>
    <row r="66" spans="2:11" ht="15" customHeight="1">
      <c r="B66" s="178"/>
      <c r="C66" s="175"/>
      <c r="D66" s="172"/>
      <c r="E66" s="172"/>
      <c r="F66" s="173"/>
      <c r="G66" s="174"/>
      <c r="H66" s="176"/>
      <c r="I66" s="177"/>
      <c r="J66" s="144"/>
    </row>
    <row r="67" spans="2:11" ht="15" customHeight="1">
      <c r="B67" s="170"/>
      <c r="C67" s="175"/>
      <c r="D67" s="172"/>
      <c r="E67" s="172"/>
      <c r="F67" s="173"/>
      <c r="G67" s="172"/>
      <c r="H67" s="177"/>
      <c r="K67" s="179"/>
    </row>
    <row r="68" spans="2:11" ht="15" customHeight="1">
      <c r="B68" s="170"/>
      <c r="C68" s="175"/>
      <c r="D68" s="172"/>
      <c r="E68" s="172"/>
      <c r="F68" s="173"/>
      <c r="G68" s="172"/>
      <c r="H68" s="176"/>
    </row>
    <row r="69" spans="2:11" ht="15" customHeight="1">
      <c r="B69" s="170"/>
      <c r="C69" s="175"/>
      <c r="D69" s="172"/>
      <c r="E69" s="172"/>
      <c r="F69" s="173"/>
      <c r="H69" s="112"/>
      <c r="I69" s="177"/>
    </row>
    <row r="70" spans="2:11" ht="15" customHeight="1">
      <c r="B70" s="170"/>
      <c r="C70" s="180"/>
      <c r="D70" s="172"/>
      <c r="E70" s="172"/>
      <c r="F70" s="173"/>
      <c r="I70" s="177"/>
    </row>
    <row r="71" spans="2:11" ht="15" customHeight="1">
      <c r="B71" s="170"/>
      <c r="C71" s="181"/>
      <c r="D71" s="172"/>
      <c r="E71" s="172"/>
      <c r="F71" s="173"/>
    </row>
    <row r="72" spans="2:11" ht="15" customHeight="1">
      <c r="B72" s="170"/>
      <c r="C72" s="175"/>
      <c r="D72" s="182"/>
      <c r="E72" s="182"/>
      <c r="F72" s="173"/>
      <c r="G72" s="179" t="s">
        <v>134</v>
      </c>
    </row>
    <row r="73" spans="2:11" ht="15" customHeight="1">
      <c r="B73" s="170"/>
      <c r="C73" s="183"/>
      <c r="D73" s="172"/>
      <c r="E73" s="172"/>
      <c r="F73" s="173"/>
      <c r="H73" s="177"/>
    </row>
    <row r="74" spans="2:11" ht="15" customHeight="1">
      <c r="B74" s="184"/>
      <c r="C74" s="183"/>
      <c r="D74" s="185"/>
      <c r="E74" s="185"/>
      <c r="F74" s="173"/>
    </row>
    <row r="75" spans="2:11" ht="15" customHeight="1">
      <c r="B75" s="184"/>
      <c r="C75" s="183"/>
      <c r="D75" s="172"/>
      <c r="E75" s="172"/>
      <c r="F75" s="173"/>
    </row>
    <row r="76" spans="2:11" ht="15" customHeight="1">
      <c r="B76" s="184"/>
      <c r="C76" s="183"/>
      <c r="D76" s="186"/>
      <c r="E76" s="186"/>
      <c r="F76" s="186"/>
      <c r="G76" s="186"/>
    </row>
    <row r="77" spans="2:11" ht="12" customHeight="1">
      <c r="B77" s="183"/>
      <c r="C77" s="187"/>
      <c r="D77" s="187"/>
      <c r="E77" s="187"/>
      <c r="F77" s="187"/>
      <c r="G77" s="187"/>
    </row>
    <row r="78" spans="2:11" ht="15" customHeight="1">
      <c r="B78" s="188"/>
      <c r="C78" s="187"/>
      <c r="D78" s="187"/>
      <c r="E78" s="187"/>
      <c r="F78" s="187"/>
      <c r="G78" s="187"/>
    </row>
    <row r="79" spans="2:11" ht="13.5" customHeight="1">
      <c r="B79" s="188"/>
      <c r="C79" s="189"/>
      <c r="D79" s="189"/>
      <c r="E79" s="189"/>
      <c r="F79" s="189"/>
      <c r="G79" s="189"/>
      <c r="H79" s="112"/>
    </row>
    <row r="80" spans="2:11">
      <c r="B80" s="190"/>
    </row>
    <row r="81" spans="2:3" ht="11.25" customHeight="1">
      <c r="B81" s="191"/>
      <c r="C81" s="191"/>
    </row>
  </sheetData>
  <mergeCells count="5">
    <mergeCell ref="B3:G3"/>
    <mergeCell ref="B49:G49"/>
    <mergeCell ref="B51:G51"/>
    <mergeCell ref="B52:G52"/>
    <mergeCell ref="D76:G76"/>
  </mergeCells>
  <conditionalFormatting sqref="G60:G68 G46:G47 G24:G27 G29:G34 G36:G44 G7:G2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K6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5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2: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85" zoomScaleNormal="85" zoomScaleSheetLayoutView="90" zoomScalePageLayoutView="75" workbookViewId="0">
      <selection activeCell="L49" sqref="L49"/>
    </sheetView>
  </sheetViews>
  <sheetFormatPr baseColWidth="10" defaultColWidth="11.5703125" defaultRowHeight="10.5"/>
  <cols>
    <col min="1" max="1" width="1.85546875" style="125" customWidth="1"/>
    <col min="2" max="2" width="5.28515625" style="125" customWidth="1"/>
    <col min="3" max="3" width="69.7109375" style="125" customWidth="1"/>
    <col min="4" max="4" width="17.42578125" style="125" customWidth="1"/>
    <col min="5" max="5" width="18.140625" style="125" customWidth="1"/>
    <col min="6" max="6" width="18" style="125" customWidth="1"/>
    <col min="7" max="7" width="20.28515625" style="125" customWidth="1"/>
    <col min="8" max="8" width="10.5703125" style="125" customWidth="1"/>
    <col min="9" max="16384" width="11.5703125" style="125"/>
  </cols>
  <sheetData>
    <row r="1" spans="1:8" ht="10.5" customHeight="1">
      <c r="G1" s="3"/>
    </row>
    <row r="2" spans="1:8" ht="15.6" customHeight="1">
      <c r="B2" s="5" t="s">
        <v>135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92"/>
      <c r="B4" s="7" t="s">
        <v>136</v>
      </c>
      <c r="C4" s="8"/>
      <c r="D4" s="8"/>
      <c r="E4" s="8"/>
      <c r="F4" s="8"/>
      <c r="G4" s="9"/>
    </row>
    <row r="5" spans="1:8" ht="15.75" customHeight="1">
      <c r="B5" s="193"/>
      <c r="C5" s="127" t="s">
        <v>137</v>
      </c>
      <c r="D5" s="194" t="s">
        <v>4</v>
      </c>
      <c r="E5" s="194" t="s">
        <v>5</v>
      </c>
      <c r="F5" s="128" t="s">
        <v>87</v>
      </c>
      <c r="G5" s="129" t="s">
        <v>87</v>
      </c>
    </row>
    <row r="6" spans="1:8" ht="14.25">
      <c r="B6" s="195"/>
      <c r="C6" s="130" t="s">
        <v>8</v>
      </c>
      <c r="D6" s="17" t="s">
        <v>9</v>
      </c>
      <c r="E6" s="17" t="s">
        <v>10</v>
      </c>
      <c r="F6" s="131" t="s">
        <v>88</v>
      </c>
      <c r="G6" s="132" t="s">
        <v>88</v>
      </c>
    </row>
    <row r="7" spans="1:8" ht="15" thickBot="1">
      <c r="B7" s="196"/>
      <c r="C7" s="134"/>
      <c r="D7" s="197" t="s">
        <v>138</v>
      </c>
      <c r="E7" s="197" t="s">
        <v>138</v>
      </c>
      <c r="F7" s="135" t="s">
        <v>11</v>
      </c>
      <c r="G7" s="136" t="s">
        <v>12</v>
      </c>
    </row>
    <row r="8" spans="1:8" ht="20.100000000000001" customHeight="1" thickBot="1">
      <c r="B8" s="198"/>
      <c r="C8" s="199" t="s">
        <v>139</v>
      </c>
      <c r="D8" s="200"/>
      <c r="E8" s="200"/>
      <c r="F8" s="201"/>
      <c r="G8" s="202"/>
    </row>
    <row r="9" spans="1:8" ht="20.100000000000001" customHeight="1">
      <c r="B9" s="203" t="s">
        <v>14</v>
      </c>
      <c r="C9" s="204" t="s">
        <v>140</v>
      </c>
      <c r="D9" s="205">
        <v>363.22</v>
      </c>
      <c r="E9" s="205">
        <v>363.22</v>
      </c>
      <c r="F9" s="206">
        <f>E9-D9</f>
        <v>0</v>
      </c>
      <c r="G9" s="207">
        <f>(E9*100/D9)-100</f>
        <v>0</v>
      </c>
    </row>
    <row r="10" spans="1:8" ht="20.100000000000001" customHeight="1">
      <c r="B10" s="208" t="s">
        <v>14</v>
      </c>
      <c r="C10" s="30" t="s">
        <v>141</v>
      </c>
      <c r="D10" s="58">
        <v>372.24</v>
      </c>
      <c r="E10" s="58">
        <v>372.91</v>
      </c>
      <c r="F10" s="56">
        <f t="shared" ref="F10:F12" si="0">E10-D10</f>
        <v>0.67000000000001592</v>
      </c>
      <c r="G10" s="81">
        <f t="shared" ref="G10:G11" si="1">(E10*100/D10)-100</f>
        <v>0.17999140339566111</v>
      </c>
      <c r="H10" s="209"/>
    </row>
    <row r="11" spans="1:8" ht="20.100000000000001" customHeight="1">
      <c r="B11" s="208" t="s">
        <v>14</v>
      </c>
      <c r="C11" s="30" t="s">
        <v>142</v>
      </c>
      <c r="D11" s="58">
        <v>380.77</v>
      </c>
      <c r="E11" s="58">
        <v>380.48</v>
      </c>
      <c r="F11" s="56">
        <f t="shared" si="0"/>
        <v>-0.28999999999996362</v>
      </c>
      <c r="G11" s="81">
        <f t="shared" si="1"/>
        <v>-7.6161462300078142E-2</v>
      </c>
      <c r="H11" s="209"/>
    </row>
    <row r="12" spans="1:8" ht="20.100000000000001" customHeight="1" thickBot="1">
      <c r="B12" s="208" t="s">
        <v>14</v>
      </c>
      <c r="C12" s="30" t="s">
        <v>143</v>
      </c>
      <c r="D12" s="58">
        <v>189.9</v>
      </c>
      <c r="E12" s="58">
        <v>189.57</v>
      </c>
      <c r="F12" s="56">
        <f t="shared" si="0"/>
        <v>-0.33000000000001251</v>
      </c>
      <c r="G12" s="46">
        <f>(E12*100/D12)-100</f>
        <v>-0.17377567140600547</v>
      </c>
    </row>
    <row r="13" spans="1:8" ht="20.100000000000001" customHeight="1" thickBot="1">
      <c r="B13" s="210"/>
      <c r="C13" s="211" t="s">
        <v>144</v>
      </c>
      <c r="D13" s="212"/>
      <c r="E13" s="212"/>
      <c r="F13" s="213"/>
      <c r="G13" s="214"/>
    </row>
    <row r="14" spans="1:8" ht="20.100000000000001" customHeight="1">
      <c r="B14" s="208" t="s">
        <v>14</v>
      </c>
      <c r="C14" s="80" t="s">
        <v>145</v>
      </c>
      <c r="D14" s="58">
        <v>672.12</v>
      </c>
      <c r="E14" s="58">
        <v>672.37</v>
      </c>
      <c r="F14" s="56">
        <f t="shared" ref="F14:F17" si="2">E14-D14</f>
        <v>0.25</v>
      </c>
      <c r="G14" s="46">
        <f>(E14*100/D14)-100</f>
        <v>3.7195738856155458E-2</v>
      </c>
    </row>
    <row r="15" spans="1:8" ht="20.100000000000001" customHeight="1">
      <c r="B15" s="208" t="s">
        <v>14</v>
      </c>
      <c r="C15" s="80" t="s">
        <v>146</v>
      </c>
      <c r="D15" s="58">
        <v>643.46</v>
      </c>
      <c r="E15" s="58">
        <v>644.73</v>
      </c>
      <c r="F15" s="56">
        <f t="shared" si="2"/>
        <v>1.2699999999999818</v>
      </c>
      <c r="G15" s="46">
        <f>(E15*100/D15)-100</f>
        <v>0.19737046591862395</v>
      </c>
    </row>
    <row r="16" spans="1:8" ht="20.100000000000001" customHeight="1">
      <c r="B16" s="208" t="s">
        <v>14</v>
      </c>
      <c r="C16" s="80" t="s">
        <v>147</v>
      </c>
      <c r="D16" s="58">
        <v>651.1</v>
      </c>
      <c r="E16" s="58">
        <v>651.30999999999995</v>
      </c>
      <c r="F16" s="56">
        <f t="shared" si="2"/>
        <v>0.20999999999992269</v>
      </c>
      <c r="G16" s="46">
        <f>(E16*100/D16)-100</f>
        <v>3.2253110121317263E-2</v>
      </c>
    </row>
    <row r="17" spans="2:12" ht="20.100000000000001" customHeight="1" thickBot="1">
      <c r="B17" s="208" t="s">
        <v>14</v>
      </c>
      <c r="C17" s="80" t="s">
        <v>148</v>
      </c>
      <c r="D17" s="58">
        <v>635.83000000000004</v>
      </c>
      <c r="E17" s="58">
        <v>638.15</v>
      </c>
      <c r="F17" s="56">
        <f t="shared" si="2"/>
        <v>2.3199999999999363</v>
      </c>
      <c r="G17" s="46">
        <f>(E17*100/D17)-100</f>
        <v>0.36487740433763349</v>
      </c>
      <c r="H17" s="215"/>
    </row>
    <row r="18" spans="2:12" ht="20.100000000000001" customHeight="1" thickBot="1">
      <c r="B18" s="210"/>
      <c r="C18" s="216" t="s">
        <v>149</v>
      </c>
      <c r="D18" s="212"/>
      <c r="E18" s="212"/>
      <c r="F18" s="213"/>
      <c r="G18" s="214"/>
    </row>
    <row r="19" spans="2:12" ht="20.100000000000001" customHeight="1">
      <c r="B19" s="217" t="s">
        <v>14</v>
      </c>
      <c r="C19" s="80" t="s">
        <v>150</v>
      </c>
      <c r="D19" s="58">
        <v>199.51</v>
      </c>
      <c r="E19" s="58">
        <v>198.59</v>
      </c>
      <c r="F19" s="56">
        <f t="shared" ref="F19:F23" si="3">E19-D19</f>
        <v>-0.91999999999998749</v>
      </c>
      <c r="G19" s="46">
        <f>(E19*100/D19)-100</f>
        <v>-0.46112976793142479</v>
      </c>
    </row>
    <row r="20" spans="2:12" ht="20.100000000000001" customHeight="1">
      <c r="B20" s="208" t="s">
        <v>14</v>
      </c>
      <c r="C20" s="80" t="s">
        <v>151</v>
      </c>
      <c r="D20" s="58">
        <v>190.16</v>
      </c>
      <c r="E20" s="58">
        <v>190.26</v>
      </c>
      <c r="F20" s="218">
        <f t="shared" si="3"/>
        <v>9.9999999999994316E-2</v>
      </c>
      <c r="G20" s="81">
        <f>(E20*100/D20)-100</f>
        <v>5.2587294909557158E-2</v>
      </c>
    </row>
    <row r="21" spans="2:12" ht="20.100000000000001" customHeight="1">
      <c r="B21" s="208" t="s">
        <v>14</v>
      </c>
      <c r="C21" s="80" t="s">
        <v>152</v>
      </c>
      <c r="D21" s="58">
        <v>188.18</v>
      </c>
      <c r="E21" s="58">
        <v>189.1</v>
      </c>
      <c r="F21" s="56">
        <f t="shared" si="3"/>
        <v>0.91999999999998749</v>
      </c>
      <c r="G21" s="81">
        <f>(E21*100/D21)-100</f>
        <v>0.48889361249867136</v>
      </c>
      <c r="L21" s="219"/>
    </row>
    <row r="22" spans="2:12" ht="20.100000000000001" customHeight="1">
      <c r="B22" s="208" t="s">
        <v>14</v>
      </c>
      <c r="C22" s="80" t="s">
        <v>153</v>
      </c>
      <c r="D22" s="58">
        <v>181.83</v>
      </c>
      <c r="E22" s="58">
        <v>181.62</v>
      </c>
      <c r="F22" s="56">
        <f t="shared" si="3"/>
        <v>-0.21000000000000796</v>
      </c>
      <c r="G22" s="81">
        <f>(E22*100/D22)-100</f>
        <v>-0.11549249298796838</v>
      </c>
      <c r="H22" s="215"/>
    </row>
    <row r="23" spans="2:12" ht="20.100000000000001" customHeight="1" thickBot="1">
      <c r="B23" s="208" t="s">
        <v>14</v>
      </c>
      <c r="C23" s="220" t="s">
        <v>154</v>
      </c>
      <c r="D23" s="58">
        <v>55.48</v>
      </c>
      <c r="E23" s="58">
        <v>50.31</v>
      </c>
      <c r="F23" s="218">
        <f t="shared" si="3"/>
        <v>-5.1699999999999946</v>
      </c>
      <c r="G23" s="81">
        <f>(E23*100/D23)-100</f>
        <v>-9.3186733958183083</v>
      </c>
    </row>
    <row r="24" spans="2:12" ht="20.100000000000001" customHeight="1" thickBot="1">
      <c r="B24" s="210"/>
      <c r="C24" s="216" t="s">
        <v>155</v>
      </c>
      <c r="D24" s="212"/>
      <c r="E24" s="212"/>
      <c r="F24" s="213"/>
      <c r="G24" s="221"/>
    </row>
    <row r="25" spans="2:12" ht="20.100000000000001" customHeight="1">
      <c r="B25" s="222" t="s">
        <v>156</v>
      </c>
      <c r="C25" s="141" t="s">
        <v>157</v>
      </c>
      <c r="D25" s="142">
        <v>169.8</v>
      </c>
      <c r="E25" s="142">
        <v>172.87</v>
      </c>
      <c r="F25" s="45">
        <f t="shared" ref="F25:F27" si="4">E25-D25</f>
        <v>3.0699999999999932</v>
      </c>
      <c r="G25" s="35">
        <f>(E25*100/D25)-100</f>
        <v>1.8080094228504038</v>
      </c>
    </row>
    <row r="26" spans="2:12" ht="20.100000000000001" customHeight="1">
      <c r="B26" s="222" t="s">
        <v>156</v>
      </c>
      <c r="C26" s="141" t="s">
        <v>158</v>
      </c>
      <c r="D26" s="142">
        <v>151.27000000000001</v>
      </c>
      <c r="E26" s="142">
        <v>155.63999999999999</v>
      </c>
      <c r="F26" s="45">
        <f t="shared" si="4"/>
        <v>4.3699999999999761</v>
      </c>
      <c r="G26" s="35">
        <f>(E26*100/D26)-100</f>
        <v>2.888874198453081</v>
      </c>
    </row>
    <row r="27" spans="2:12" ht="20.100000000000001" customHeight="1" thickBot="1">
      <c r="B27" s="222" t="s">
        <v>156</v>
      </c>
      <c r="C27" s="141" t="s">
        <v>159</v>
      </c>
      <c r="D27" s="142">
        <v>171.2</v>
      </c>
      <c r="E27" s="142">
        <v>174.17</v>
      </c>
      <c r="F27" s="45">
        <f t="shared" si="4"/>
        <v>2.9699999999999989</v>
      </c>
      <c r="G27" s="35">
        <f>(E27*100/D27)-100</f>
        <v>1.7348130841121616</v>
      </c>
    </row>
    <row r="28" spans="2:12" ht="20.100000000000001" customHeight="1" thickBot="1">
      <c r="B28" s="210"/>
      <c r="C28" s="223" t="s">
        <v>160</v>
      </c>
      <c r="D28" s="212"/>
      <c r="E28" s="212"/>
      <c r="F28" s="213"/>
      <c r="G28" s="221"/>
    </row>
    <row r="29" spans="2:12" ht="20.100000000000001" customHeight="1">
      <c r="B29" s="222" t="s">
        <v>29</v>
      </c>
      <c r="C29" s="141" t="s">
        <v>161</v>
      </c>
      <c r="D29" s="142">
        <v>84.83</v>
      </c>
      <c r="E29" s="142">
        <v>84.63</v>
      </c>
      <c r="F29" s="45">
        <f t="shared" ref="F29:F31" si="5">E29-D29</f>
        <v>-0.20000000000000284</v>
      </c>
      <c r="G29" s="35">
        <f>(E29*100/D29)-100</f>
        <v>-0.23576564894494823</v>
      </c>
    </row>
    <row r="30" spans="2:12" ht="20.100000000000001" customHeight="1">
      <c r="B30" s="222" t="s">
        <v>29</v>
      </c>
      <c r="C30" s="224" t="s">
        <v>162</v>
      </c>
      <c r="D30" s="225">
        <v>0.69</v>
      </c>
      <c r="E30" s="225">
        <v>0.68</v>
      </c>
      <c r="F30" s="45">
        <f t="shared" si="5"/>
        <v>-9.9999999999998979E-3</v>
      </c>
      <c r="G30" s="35">
        <f>(E30*100/D30)-100</f>
        <v>-1.4492753623188293</v>
      </c>
    </row>
    <row r="31" spans="2:12" ht="20.100000000000001" customHeight="1" thickBot="1">
      <c r="B31" s="222" t="s">
        <v>29</v>
      </c>
      <c r="C31" s="226" t="s">
        <v>163</v>
      </c>
      <c r="D31" s="227">
        <v>0.59</v>
      </c>
      <c r="E31" s="227">
        <v>0.6</v>
      </c>
      <c r="F31" s="45">
        <f t="shared" si="5"/>
        <v>1.0000000000000009E-2</v>
      </c>
      <c r="G31" s="35">
        <f>(E31*100/D31)-100</f>
        <v>1.6949152542372872</v>
      </c>
    </row>
    <row r="32" spans="2:12" ht="20.100000000000001" customHeight="1" thickBot="1">
      <c r="B32" s="210"/>
      <c r="C32" s="216" t="s">
        <v>164</v>
      </c>
      <c r="D32" s="212"/>
      <c r="E32" s="212"/>
      <c r="F32" s="213"/>
      <c r="G32" s="221"/>
    </row>
    <row r="33" spans="2:7" ht="20.100000000000001" customHeight="1" thickBot="1">
      <c r="B33" s="228" t="s">
        <v>35</v>
      </c>
      <c r="C33" s="226" t="s">
        <v>165</v>
      </c>
      <c r="D33" s="142">
        <v>185.47</v>
      </c>
      <c r="E33" s="142">
        <v>185.65</v>
      </c>
      <c r="F33" s="45">
        <f>E33-D33</f>
        <v>0.18000000000000682</v>
      </c>
      <c r="G33" s="35">
        <f>(E33*100/D33)-100</f>
        <v>9.7050735968082336E-2</v>
      </c>
    </row>
    <row r="34" spans="2:7" ht="20.100000000000001" customHeight="1" thickBot="1">
      <c r="B34" s="229"/>
      <c r="C34" s="216" t="s">
        <v>166</v>
      </c>
      <c r="D34" s="212"/>
      <c r="E34" s="212"/>
      <c r="F34" s="213"/>
      <c r="G34" s="221"/>
    </row>
    <row r="35" spans="2:7" ht="20.100000000000001" customHeight="1">
      <c r="B35" s="230" t="s">
        <v>59</v>
      </c>
      <c r="C35" s="231" t="s">
        <v>167</v>
      </c>
      <c r="D35" s="232">
        <v>99.38</v>
      </c>
      <c r="E35" s="232">
        <v>99.38</v>
      </c>
      <c r="F35" s="233">
        <f>E35-D35</f>
        <v>0</v>
      </c>
      <c r="G35" s="33">
        <f>(E35*100/D35)-100</f>
        <v>0</v>
      </c>
    </row>
    <row r="36" spans="2:7" ht="20.100000000000001" customHeight="1" thickBot="1">
      <c r="B36" s="234" t="s">
        <v>59</v>
      </c>
      <c r="C36" s="235" t="s">
        <v>168</v>
      </c>
      <c r="D36" s="236">
        <v>402.72</v>
      </c>
      <c r="E36" s="236">
        <v>387.83</v>
      </c>
      <c r="F36" s="89">
        <f>E36-D36</f>
        <v>-14.890000000000043</v>
      </c>
      <c r="G36" s="39">
        <f>(E36*100/D36)-100</f>
        <v>-3.697357965832353</v>
      </c>
    </row>
    <row r="37" spans="2:7" ht="20.100000000000001" customHeight="1" thickBot="1">
      <c r="B37" s="237" t="s">
        <v>53</v>
      </c>
      <c r="C37" s="238" t="s">
        <v>169</v>
      </c>
      <c r="D37" s="239" t="s">
        <v>170</v>
      </c>
      <c r="E37" s="240"/>
      <c r="F37" s="240"/>
      <c r="G37" s="241"/>
    </row>
    <row r="38" spans="2:7" ht="20.100000000000001" customHeight="1" thickBot="1">
      <c r="B38" s="229"/>
      <c r="C38" s="216" t="s">
        <v>171</v>
      </c>
      <c r="D38" s="212"/>
      <c r="E38" s="212"/>
      <c r="F38" s="213"/>
      <c r="G38" s="221"/>
    </row>
    <row r="39" spans="2:7" ht="20.100000000000001" customHeight="1" thickBot="1">
      <c r="B39" s="237" t="s">
        <v>66</v>
      </c>
      <c r="C39" s="238" t="s">
        <v>172</v>
      </c>
      <c r="D39" s="239" t="s">
        <v>173</v>
      </c>
      <c r="E39" s="240"/>
      <c r="F39" s="240"/>
      <c r="G39" s="241"/>
    </row>
    <row r="40" spans="2:7" ht="14.25">
      <c r="B40" s="159" t="s">
        <v>131</v>
      </c>
      <c r="C40" s="242"/>
      <c r="D40" s="242"/>
      <c r="E40" s="242"/>
      <c r="F40" s="242"/>
      <c r="G40" s="192"/>
    </row>
    <row r="41" spans="2:7" ht="14.25">
      <c r="B41" s="124" t="s">
        <v>174</v>
      </c>
      <c r="C41" s="242"/>
      <c r="D41" s="242"/>
      <c r="E41" s="242"/>
      <c r="F41" s="242"/>
      <c r="G41" s="192"/>
    </row>
    <row r="42" spans="2:7" ht="12" customHeight="1">
      <c r="B42" s="124" t="s">
        <v>175</v>
      </c>
      <c r="C42" s="242"/>
      <c r="D42" s="242"/>
      <c r="E42" s="242"/>
      <c r="F42" s="242"/>
      <c r="G42" s="192"/>
    </row>
    <row r="43" spans="2:7" ht="19.899999999999999" customHeight="1">
      <c r="B43" s="124"/>
      <c r="C43" s="242"/>
      <c r="D43" s="242"/>
      <c r="E43" s="242"/>
      <c r="F43" s="242"/>
      <c r="G43" s="192"/>
    </row>
    <row r="44" spans="2:7" ht="17.45" customHeight="1">
      <c r="B44" s="100" t="s">
        <v>85</v>
      </c>
      <c r="C44" s="100"/>
      <c r="D44" s="100"/>
      <c r="E44" s="100"/>
      <c r="F44" s="100"/>
      <c r="G44" s="10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43"/>
    </row>
    <row r="50" spans="2:9" ht="39" customHeight="1">
      <c r="H50" s="243"/>
    </row>
    <row r="51" spans="2:9" ht="18.75" customHeight="1">
      <c r="H51" s="243"/>
    </row>
    <row r="52" spans="2:9" ht="18.75" customHeight="1">
      <c r="H52" s="243"/>
    </row>
    <row r="53" spans="2:9" ht="13.5" customHeight="1">
      <c r="H53" s="243"/>
    </row>
    <row r="54" spans="2:9" ht="15" customHeight="1">
      <c r="B54" s="244"/>
      <c r="C54" s="244"/>
      <c r="D54" s="245"/>
      <c r="E54" s="245"/>
      <c r="F54" s="244"/>
      <c r="G54" s="244"/>
    </row>
    <row r="55" spans="2:9" ht="11.25" customHeight="1">
      <c r="B55" s="244"/>
      <c r="C55" s="244"/>
      <c r="D55" s="244"/>
      <c r="E55" s="244"/>
      <c r="F55" s="244"/>
    </row>
    <row r="56" spans="2:9" ht="13.5" customHeight="1">
      <c r="B56" s="244"/>
      <c r="C56" s="244"/>
      <c r="D56" s="246"/>
      <c r="E56" s="246"/>
      <c r="F56" s="247"/>
      <c r="G56" s="247"/>
      <c r="I56" s="248"/>
    </row>
    <row r="57" spans="2:9" ht="15" customHeight="1">
      <c r="B57" s="249"/>
      <c r="C57" s="250"/>
      <c r="D57" s="251"/>
      <c r="E57" s="251"/>
      <c r="F57" s="252"/>
      <c r="G57" s="251"/>
      <c r="I57" s="248"/>
    </row>
    <row r="58" spans="2:9" ht="15" customHeight="1">
      <c r="B58" s="249"/>
      <c r="C58" s="250"/>
      <c r="D58" s="251"/>
      <c r="E58" s="251"/>
      <c r="F58" s="252"/>
      <c r="G58" s="251"/>
      <c r="I58" s="248"/>
    </row>
    <row r="59" spans="2:9" ht="15" customHeight="1">
      <c r="B59" s="249"/>
      <c r="C59" s="250"/>
      <c r="D59" s="251"/>
      <c r="E59" s="251"/>
      <c r="F59" s="252"/>
      <c r="G59" s="251"/>
      <c r="I59" s="248"/>
    </row>
    <row r="60" spans="2:9" ht="15" customHeight="1">
      <c r="B60" s="249"/>
      <c r="C60" s="250"/>
      <c r="D60" s="251"/>
      <c r="E60" s="251"/>
      <c r="F60" s="252"/>
    </row>
    <row r="69" spans="7:7">
      <c r="G69" s="179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0</xdr:col>
                <xdr:colOff>104775</xdr:colOff>
                <xdr:row>44</xdr:row>
                <xdr:rowOff>57150</xdr:rowOff>
              </from>
              <to>
                <xdr:col>6</xdr:col>
                <xdr:colOff>1009650</xdr:colOff>
                <xdr:row>63</xdr:row>
                <xdr:rowOff>57150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showGridLines="0" zoomScaleNormal="100" zoomScaleSheetLayoutView="90" workbookViewId="0">
      <selection activeCell="H42" sqref="H42:I43"/>
    </sheetView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7.140625" style="253" customWidth="1"/>
    <col min="4" max="4" width="16.5703125" style="253" customWidth="1"/>
    <col min="5" max="5" width="15" style="253" customWidth="1"/>
    <col min="6" max="6" width="13.5703125" style="253" customWidth="1"/>
    <col min="7" max="7" width="6.140625" style="253" customWidth="1"/>
    <col min="8" max="16384" width="8.85546875" style="253"/>
  </cols>
  <sheetData>
    <row r="1" spans="2:7" ht="12" customHeight="1">
      <c r="G1" s="254"/>
    </row>
    <row r="2" spans="2:7" ht="36.75" customHeight="1">
      <c r="B2" s="255" t="s">
        <v>176</v>
      </c>
      <c r="C2" s="255"/>
      <c r="D2" s="255"/>
      <c r="E2" s="255"/>
      <c r="F2" s="255"/>
    </row>
    <row r="3" spans="2:7" ht="8.25" customHeight="1">
      <c r="B3" s="256"/>
      <c r="C3" s="256"/>
      <c r="D3" s="256"/>
      <c r="E3" s="256"/>
      <c r="F3" s="256"/>
    </row>
    <row r="4" spans="2:7" ht="30.75" customHeight="1">
      <c r="B4" s="5" t="s">
        <v>177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178</v>
      </c>
      <c r="C6" s="8"/>
      <c r="D6" s="8"/>
      <c r="E6" s="8"/>
      <c r="F6" s="9"/>
    </row>
    <row r="7" spans="2:7" ht="12" customHeight="1">
      <c r="B7" s="257" t="s">
        <v>179</v>
      </c>
      <c r="C7" s="257"/>
      <c r="D7" s="257"/>
      <c r="E7" s="257"/>
      <c r="F7" s="257"/>
      <c r="G7" s="258"/>
    </row>
    <row r="8" spans="2:7" ht="19.899999999999999" customHeight="1">
      <c r="B8" s="259" t="s">
        <v>180</v>
      </c>
      <c r="C8" s="259"/>
      <c r="D8" s="259"/>
      <c r="E8" s="259"/>
      <c r="F8" s="259"/>
      <c r="G8" s="258"/>
    </row>
    <row r="9" spans="2:7" ht="11.25" customHeight="1">
      <c r="B9" s="260" t="s">
        <v>181</v>
      </c>
      <c r="C9" s="260"/>
      <c r="D9" s="260"/>
      <c r="E9" s="260"/>
      <c r="F9" s="260"/>
    </row>
    <row r="10" spans="2:7" ht="11.25" customHeight="1">
      <c r="B10" s="260"/>
      <c r="C10" s="260"/>
      <c r="D10" s="260"/>
      <c r="E10" s="260"/>
      <c r="F10" s="260"/>
    </row>
    <row r="11" spans="2:7" ht="11.25" customHeight="1">
      <c r="B11" s="260" t="s">
        <v>182</v>
      </c>
      <c r="C11" s="260"/>
      <c r="D11" s="260"/>
      <c r="E11" s="260"/>
      <c r="F11" s="260"/>
    </row>
    <row r="12" spans="2:7" ht="11.25" customHeight="1" thickBot="1">
      <c r="B12" s="260"/>
      <c r="C12" s="260"/>
      <c r="D12" s="260"/>
      <c r="E12" s="260"/>
      <c r="F12" s="260"/>
    </row>
    <row r="13" spans="2:7" ht="39" customHeight="1" thickBot="1">
      <c r="B13" s="261" t="s">
        <v>183</v>
      </c>
      <c r="C13" s="262" t="s">
        <v>184</v>
      </c>
      <c r="D13" s="262" t="s">
        <v>185</v>
      </c>
      <c r="E13" s="262" t="s">
        <v>186</v>
      </c>
      <c r="F13" s="262" t="s">
        <v>187</v>
      </c>
    </row>
    <row r="14" spans="2:7" ht="11.25" customHeight="1">
      <c r="B14" s="263" t="s">
        <v>188</v>
      </c>
      <c r="C14" s="264" t="s">
        <v>189</v>
      </c>
      <c r="D14" s="265" t="s">
        <v>190</v>
      </c>
      <c r="E14" s="265" t="s">
        <v>191</v>
      </c>
      <c r="F14" s="266" t="s">
        <v>192</v>
      </c>
    </row>
    <row r="15" spans="2:7" ht="15" customHeight="1">
      <c r="B15" s="267"/>
      <c r="C15" s="264" t="s">
        <v>193</v>
      </c>
      <c r="D15" s="265" t="s">
        <v>194</v>
      </c>
      <c r="E15" s="265" t="s">
        <v>194</v>
      </c>
      <c r="F15" s="266" t="s">
        <v>195</v>
      </c>
    </row>
    <row r="16" spans="2:7" ht="15" customHeight="1">
      <c r="B16" s="267"/>
      <c r="C16" s="264" t="s">
        <v>196</v>
      </c>
      <c r="D16" s="265" t="s">
        <v>197</v>
      </c>
      <c r="E16" s="265" t="s">
        <v>198</v>
      </c>
      <c r="F16" s="266" t="s">
        <v>199</v>
      </c>
    </row>
    <row r="17" spans="2:6" ht="15" customHeight="1">
      <c r="B17" s="267"/>
      <c r="C17" s="264" t="s">
        <v>200</v>
      </c>
      <c r="D17" s="265" t="s">
        <v>201</v>
      </c>
      <c r="E17" s="265" t="s">
        <v>202</v>
      </c>
      <c r="F17" s="266" t="s">
        <v>203</v>
      </c>
    </row>
    <row r="18" spans="2:6" ht="15" customHeight="1">
      <c r="B18" s="267"/>
      <c r="C18" s="264" t="s">
        <v>204</v>
      </c>
      <c r="D18" s="265" t="s">
        <v>205</v>
      </c>
      <c r="E18" s="265" t="s">
        <v>205</v>
      </c>
      <c r="F18" s="266" t="s">
        <v>195</v>
      </c>
    </row>
    <row r="19" spans="2:6" ht="15" customHeight="1">
      <c r="B19" s="267"/>
      <c r="C19" s="264" t="s">
        <v>206</v>
      </c>
      <c r="D19" s="265" t="s">
        <v>207</v>
      </c>
      <c r="E19" s="265" t="s">
        <v>207</v>
      </c>
      <c r="F19" s="266" t="s">
        <v>195</v>
      </c>
    </row>
    <row r="20" spans="2:6" ht="15" customHeight="1">
      <c r="B20" s="267"/>
      <c r="C20" s="264" t="s">
        <v>208</v>
      </c>
      <c r="D20" s="265" t="s">
        <v>209</v>
      </c>
      <c r="E20" s="265" t="s">
        <v>190</v>
      </c>
      <c r="F20" s="266" t="s">
        <v>210</v>
      </c>
    </row>
    <row r="21" spans="2:6" ht="15" customHeight="1">
      <c r="B21" s="267"/>
      <c r="C21" s="264" t="s">
        <v>211</v>
      </c>
      <c r="D21" s="265" t="s">
        <v>212</v>
      </c>
      <c r="E21" s="265" t="s">
        <v>212</v>
      </c>
      <c r="F21" s="266" t="s">
        <v>195</v>
      </c>
    </row>
    <row r="22" spans="2:6" ht="15" customHeight="1">
      <c r="B22" s="267"/>
      <c r="C22" s="264" t="s">
        <v>213</v>
      </c>
      <c r="D22" s="265" t="s">
        <v>205</v>
      </c>
      <c r="E22" s="265" t="s">
        <v>205</v>
      </c>
      <c r="F22" s="266" t="s">
        <v>195</v>
      </c>
    </row>
    <row r="23" spans="2:6" ht="15" customHeight="1">
      <c r="B23" s="267"/>
      <c r="C23" s="264" t="s">
        <v>214</v>
      </c>
      <c r="D23" s="265" t="s">
        <v>190</v>
      </c>
      <c r="E23" s="265" t="s">
        <v>190</v>
      </c>
      <c r="F23" s="266" t="s">
        <v>195</v>
      </c>
    </row>
    <row r="24" spans="2:6" ht="15" customHeight="1">
      <c r="B24" s="267"/>
      <c r="C24" s="264" t="s">
        <v>215</v>
      </c>
      <c r="D24" s="265" t="s">
        <v>216</v>
      </c>
      <c r="E24" s="265" t="s">
        <v>217</v>
      </c>
      <c r="F24" s="266" t="s">
        <v>210</v>
      </c>
    </row>
    <row r="25" spans="2:6" ht="15" customHeight="1">
      <c r="B25" s="267"/>
      <c r="C25" s="264" t="s">
        <v>218</v>
      </c>
      <c r="D25" s="265" t="s">
        <v>190</v>
      </c>
      <c r="E25" s="265" t="s">
        <v>190</v>
      </c>
      <c r="F25" s="266" t="s">
        <v>195</v>
      </c>
    </row>
    <row r="26" spans="2:6" ht="15" customHeight="1">
      <c r="B26" s="267"/>
      <c r="C26" s="264" t="s">
        <v>219</v>
      </c>
      <c r="D26" s="265" t="s">
        <v>220</v>
      </c>
      <c r="E26" s="265" t="s">
        <v>221</v>
      </c>
      <c r="F26" s="266" t="s">
        <v>222</v>
      </c>
    </row>
    <row r="27" spans="2:6" ht="15" customHeight="1">
      <c r="B27" s="267"/>
      <c r="C27" s="264" t="s">
        <v>223</v>
      </c>
      <c r="D27" s="265" t="s">
        <v>198</v>
      </c>
      <c r="E27" s="265" t="s">
        <v>198</v>
      </c>
      <c r="F27" s="266" t="s">
        <v>195</v>
      </c>
    </row>
    <row r="28" spans="2:6" ht="15" customHeight="1">
      <c r="B28" s="267"/>
      <c r="C28" s="264" t="s">
        <v>224</v>
      </c>
      <c r="D28" s="265" t="s">
        <v>225</v>
      </c>
      <c r="E28" s="265" t="s">
        <v>226</v>
      </c>
      <c r="F28" s="266" t="s">
        <v>210</v>
      </c>
    </row>
    <row r="29" spans="2:6" ht="15" customHeight="1">
      <c r="B29" s="267"/>
      <c r="C29" s="264" t="s">
        <v>227</v>
      </c>
      <c r="D29" s="265" t="s">
        <v>201</v>
      </c>
      <c r="E29" s="265" t="s">
        <v>228</v>
      </c>
      <c r="F29" s="266" t="s">
        <v>229</v>
      </c>
    </row>
    <row r="30" spans="2:6" ht="15" customHeight="1">
      <c r="B30" s="267"/>
      <c r="C30" s="264" t="s">
        <v>230</v>
      </c>
      <c r="D30" s="265" t="s">
        <v>209</v>
      </c>
      <c r="E30" s="265" t="s">
        <v>209</v>
      </c>
      <c r="F30" s="266" t="s">
        <v>195</v>
      </c>
    </row>
    <row r="31" spans="2:6" ht="15" customHeight="1">
      <c r="B31" s="267"/>
      <c r="C31" s="264" t="s">
        <v>231</v>
      </c>
      <c r="D31" s="265" t="s">
        <v>194</v>
      </c>
      <c r="E31" s="265" t="s">
        <v>232</v>
      </c>
      <c r="F31" s="266" t="s">
        <v>203</v>
      </c>
    </row>
    <row r="32" spans="2:6" ht="15" customHeight="1">
      <c r="B32" s="267"/>
      <c r="C32" s="264" t="s">
        <v>233</v>
      </c>
      <c r="D32" s="265" t="s">
        <v>234</v>
      </c>
      <c r="E32" s="265" t="s">
        <v>234</v>
      </c>
      <c r="F32" s="266" t="s">
        <v>195</v>
      </c>
    </row>
    <row r="33" spans="2:8" ht="15" customHeight="1">
      <c r="B33" s="267"/>
      <c r="C33" s="264" t="s">
        <v>235</v>
      </c>
      <c r="D33" s="265" t="s">
        <v>236</v>
      </c>
      <c r="E33" s="265" t="s">
        <v>236</v>
      </c>
      <c r="F33" s="266" t="s">
        <v>195</v>
      </c>
    </row>
    <row r="34" spans="2:8" ht="15" customHeight="1">
      <c r="B34" s="267"/>
      <c r="C34" s="264" t="s">
        <v>237</v>
      </c>
      <c r="D34" s="265" t="s">
        <v>232</v>
      </c>
      <c r="E34" s="265" t="s">
        <v>238</v>
      </c>
      <c r="F34" s="266" t="s">
        <v>203</v>
      </c>
      <c r="H34" s="253" t="s">
        <v>239</v>
      </c>
    </row>
    <row r="35" spans="2:8" ht="15" customHeight="1" thickBot="1">
      <c r="B35" s="268"/>
      <c r="C35" s="269" t="s">
        <v>240</v>
      </c>
      <c r="D35" s="270" t="s">
        <v>241</v>
      </c>
      <c r="E35" s="270" t="s">
        <v>242</v>
      </c>
      <c r="F35" s="271" t="s">
        <v>243</v>
      </c>
    </row>
    <row r="36" spans="2:8">
      <c r="B36" s="272" t="s">
        <v>244</v>
      </c>
      <c r="C36" s="264" t="s">
        <v>204</v>
      </c>
      <c r="D36" s="265" t="s">
        <v>245</v>
      </c>
      <c r="E36" s="265" t="s">
        <v>245</v>
      </c>
      <c r="F36" s="266" t="s">
        <v>195</v>
      </c>
    </row>
    <row r="37" spans="2:8" ht="12.75">
      <c r="B37" s="267"/>
      <c r="C37" s="264" t="s">
        <v>246</v>
      </c>
      <c r="D37" s="265" t="s">
        <v>245</v>
      </c>
      <c r="E37" s="265" t="s">
        <v>247</v>
      </c>
      <c r="F37" s="266" t="s">
        <v>248</v>
      </c>
    </row>
    <row r="38" spans="2:8" ht="12.75">
      <c r="B38" s="267"/>
      <c r="C38" s="264" t="s">
        <v>230</v>
      </c>
      <c r="D38" s="265" t="s">
        <v>245</v>
      </c>
      <c r="E38" s="265" t="s">
        <v>245</v>
      </c>
      <c r="F38" s="266" t="s">
        <v>195</v>
      </c>
    </row>
    <row r="39" spans="2:8" ht="12" thickBot="1">
      <c r="B39" s="273"/>
      <c r="C39" s="269" t="s">
        <v>240</v>
      </c>
      <c r="D39" s="270" t="s">
        <v>249</v>
      </c>
      <c r="E39" s="270" t="s">
        <v>249</v>
      </c>
      <c r="F39" s="271" t="s">
        <v>195</v>
      </c>
    </row>
    <row r="40" spans="2:8" ht="13.5" customHeight="1">
      <c r="B40" s="263" t="s">
        <v>250</v>
      </c>
      <c r="C40" s="274" t="s">
        <v>189</v>
      </c>
      <c r="D40" s="275">
        <v>195</v>
      </c>
      <c r="E40" s="275">
        <v>195</v>
      </c>
      <c r="F40" s="266" t="s">
        <v>195</v>
      </c>
    </row>
    <row r="41" spans="2:8" ht="12.75">
      <c r="B41" s="267"/>
      <c r="C41" s="274" t="s">
        <v>208</v>
      </c>
      <c r="D41" s="275">
        <v>203</v>
      </c>
      <c r="E41" s="275">
        <v>203</v>
      </c>
      <c r="F41" s="266" t="s">
        <v>195</v>
      </c>
    </row>
    <row r="42" spans="2:8" ht="12.75">
      <c r="B42" s="267"/>
      <c r="C42" s="274" t="s">
        <v>213</v>
      </c>
      <c r="D42" s="275">
        <v>185</v>
      </c>
      <c r="E42" s="275">
        <v>185</v>
      </c>
      <c r="F42" s="266" t="s">
        <v>195</v>
      </c>
    </row>
    <row r="43" spans="2:8" ht="12.75">
      <c r="B43" s="267"/>
      <c r="C43" s="274" t="s">
        <v>218</v>
      </c>
      <c r="D43" s="275">
        <v>189</v>
      </c>
      <c r="E43" s="275">
        <v>189</v>
      </c>
      <c r="F43" s="266" t="s">
        <v>195</v>
      </c>
    </row>
    <row r="44" spans="2:8" ht="12.75">
      <c r="B44" s="267"/>
      <c r="C44" s="274" t="s">
        <v>219</v>
      </c>
      <c r="D44" s="275">
        <v>172</v>
      </c>
      <c r="E44" s="275">
        <v>172</v>
      </c>
      <c r="F44" s="276" t="s">
        <v>195</v>
      </c>
    </row>
    <row r="45" spans="2:8" ht="12.75">
      <c r="B45" s="267"/>
      <c r="C45" s="274" t="s">
        <v>251</v>
      </c>
      <c r="D45" s="275">
        <v>230</v>
      </c>
      <c r="E45" s="275">
        <v>230</v>
      </c>
      <c r="F45" s="266" t="s">
        <v>195</v>
      </c>
    </row>
    <row r="46" spans="2:8" ht="13.5" thickBot="1">
      <c r="B46" s="268"/>
      <c r="C46" s="277" t="s">
        <v>240</v>
      </c>
      <c r="D46" s="278">
        <v>187</v>
      </c>
      <c r="E46" s="278">
        <v>188</v>
      </c>
      <c r="F46" s="279">
        <v>1</v>
      </c>
    </row>
    <row r="47" spans="2:8">
      <c r="B47" s="263" t="s">
        <v>252</v>
      </c>
      <c r="C47" s="274" t="s">
        <v>189</v>
      </c>
      <c r="D47" s="275">
        <v>180</v>
      </c>
      <c r="E47" s="275">
        <v>180</v>
      </c>
      <c r="F47" s="276" t="s">
        <v>195</v>
      </c>
    </row>
    <row r="48" spans="2:8" ht="12.75">
      <c r="B48" s="267"/>
      <c r="C48" s="274" t="s">
        <v>208</v>
      </c>
      <c r="D48" s="275">
        <v>182</v>
      </c>
      <c r="E48" s="275">
        <v>182</v>
      </c>
      <c r="F48" s="276" t="s">
        <v>195</v>
      </c>
    </row>
    <row r="49" spans="2:6" ht="12.75">
      <c r="B49" s="267"/>
      <c r="C49" s="274" t="s">
        <v>213</v>
      </c>
      <c r="D49" s="275">
        <v>186</v>
      </c>
      <c r="E49" s="275">
        <v>186</v>
      </c>
      <c r="F49" s="276" t="s">
        <v>195</v>
      </c>
    </row>
    <row r="50" spans="2:6" ht="12.75">
      <c r="B50" s="267"/>
      <c r="C50" s="274" t="s">
        <v>218</v>
      </c>
      <c r="D50" s="275">
        <v>192.5</v>
      </c>
      <c r="E50" s="275">
        <v>192.5</v>
      </c>
      <c r="F50" s="276" t="s">
        <v>195</v>
      </c>
    </row>
    <row r="51" spans="2:6" ht="12.75">
      <c r="B51" s="267"/>
      <c r="C51" s="274" t="s">
        <v>219</v>
      </c>
      <c r="D51" s="275">
        <v>188</v>
      </c>
      <c r="E51" s="275">
        <v>188</v>
      </c>
      <c r="F51" s="276" t="s">
        <v>195</v>
      </c>
    </row>
    <row r="52" spans="2:6" ht="12.75">
      <c r="B52" s="267"/>
      <c r="C52" s="274" t="s">
        <v>251</v>
      </c>
      <c r="D52" s="275">
        <v>210</v>
      </c>
      <c r="E52" s="275">
        <v>210</v>
      </c>
      <c r="F52" s="276" t="s">
        <v>195</v>
      </c>
    </row>
    <row r="53" spans="2:6" ht="13.5" thickBot="1">
      <c r="B53" s="268"/>
      <c r="C53" s="277" t="s">
        <v>240</v>
      </c>
      <c r="D53" s="278">
        <v>155.33333333333334</v>
      </c>
      <c r="E53" s="278">
        <v>155.33333333333334</v>
      </c>
      <c r="F53" s="279" t="s">
        <v>195</v>
      </c>
    </row>
    <row r="54" spans="2:6">
      <c r="F54" s="179" t="s">
        <v>134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>
      <selection activeCell="C9" sqref="C9:F44"/>
    </sheetView>
  </sheetViews>
  <sheetFormatPr baseColWidth="10" defaultColWidth="8.85546875" defaultRowHeight="11.25"/>
  <cols>
    <col min="1" max="1" width="2.7109375" style="253" customWidth="1"/>
    <col min="2" max="2" width="26.140625" style="253" customWidth="1"/>
    <col min="3" max="3" width="25.5703125" style="253" customWidth="1"/>
    <col min="4" max="4" width="16.85546875" style="253" customWidth="1"/>
    <col min="5" max="5" width="15.140625" style="253" customWidth="1"/>
    <col min="6" max="6" width="14.42578125" style="253" customWidth="1"/>
    <col min="7" max="7" width="2.42578125" style="253" customWidth="1"/>
    <col min="8" max="16384" width="8.85546875" style="253"/>
  </cols>
  <sheetData>
    <row r="1" spans="1:8" ht="10.5" customHeight="1">
      <c r="F1" s="254"/>
    </row>
    <row r="2" spans="1:8" ht="5.25" customHeight="1" thickBot="1"/>
    <row r="3" spans="1:8" ht="19.899999999999999" customHeight="1" thickBot="1">
      <c r="A3" s="280"/>
      <c r="B3" s="7" t="s">
        <v>253</v>
      </c>
      <c r="C3" s="8"/>
      <c r="D3" s="8"/>
      <c r="E3" s="8"/>
      <c r="F3" s="9"/>
      <c r="G3" s="280"/>
    </row>
    <row r="4" spans="1:8" ht="12" customHeight="1">
      <c r="B4" s="257" t="s">
        <v>179</v>
      </c>
      <c r="C4" s="257"/>
      <c r="D4" s="257"/>
      <c r="E4" s="257"/>
      <c r="F4" s="257"/>
      <c r="G4" s="258"/>
    </row>
    <row r="5" spans="1:8" ht="19.899999999999999" customHeight="1">
      <c r="B5" s="281" t="s">
        <v>254</v>
      </c>
      <c r="C5" s="281"/>
      <c r="D5" s="281"/>
      <c r="E5" s="281"/>
      <c r="F5" s="281"/>
      <c r="G5" s="258"/>
    </row>
    <row r="6" spans="1:8" ht="15.75" customHeight="1">
      <c r="B6" s="282" t="s">
        <v>255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1" t="s">
        <v>183</v>
      </c>
      <c r="C8" s="284" t="s">
        <v>184</v>
      </c>
      <c r="D8" s="262" t="s">
        <v>185</v>
      </c>
      <c r="E8" s="262" t="s">
        <v>186</v>
      </c>
      <c r="F8" s="262" t="s">
        <v>187</v>
      </c>
    </row>
    <row r="9" spans="1:8" ht="15" customHeight="1">
      <c r="B9" s="263" t="s">
        <v>256</v>
      </c>
      <c r="C9" s="264" t="s">
        <v>189</v>
      </c>
      <c r="D9" s="265" t="s">
        <v>257</v>
      </c>
      <c r="E9" s="265" t="s">
        <v>257</v>
      </c>
      <c r="F9" s="266" t="s">
        <v>195</v>
      </c>
      <c r="G9" s="285"/>
      <c r="H9" s="285"/>
    </row>
    <row r="10" spans="1:8" ht="15" customHeight="1">
      <c r="B10" s="267"/>
      <c r="C10" s="264" t="s">
        <v>193</v>
      </c>
      <c r="D10" s="265" t="s">
        <v>258</v>
      </c>
      <c r="E10" s="265" t="s">
        <v>259</v>
      </c>
      <c r="F10" s="266" t="s">
        <v>210</v>
      </c>
      <c r="G10" s="285"/>
      <c r="H10" s="285"/>
    </row>
    <row r="11" spans="1:8" ht="15" customHeight="1">
      <c r="B11" s="267"/>
      <c r="C11" s="264" t="s">
        <v>200</v>
      </c>
      <c r="D11" s="265" t="s">
        <v>260</v>
      </c>
      <c r="E11" s="265" t="s">
        <v>260</v>
      </c>
      <c r="F11" s="266" t="s">
        <v>195</v>
      </c>
      <c r="G11" s="285"/>
      <c r="H11" s="285"/>
    </row>
    <row r="12" spans="1:8" ht="15" customHeight="1">
      <c r="B12" s="267"/>
      <c r="C12" s="264" t="s">
        <v>204</v>
      </c>
      <c r="D12" s="265" t="s">
        <v>261</v>
      </c>
      <c r="E12" s="265" t="s">
        <v>261</v>
      </c>
      <c r="F12" s="266" t="s">
        <v>195</v>
      </c>
      <c r="G12" s="285"/>
      <c r="H12" s="285"/>
    </row>
    <row r="13" spans="1:8" ht="15" customHeight="1">
      <c r="B13" s="267"/>
      <c r="C13" s="264" t="s">
        <v>262</v>
      </c>
      <c r="D13" s="265" t="s">
        <v>263</v>
      </c>
      <c r="E13" s="265" t="s">
        <v>263</v>
      </c>
      <c r="F13" s="266" t="s">
        <v>195</v>
      </c>
      <c r="G13" s="285"/>
      <c r="H13" s="285"/>
    </row>
    <row r="14" spans="1:8" ht="15" customHeight="1">
      <c r="B14" s="267"/>
      <c r="C14" s="264" t="s">
        <v>246</v>
      </c>
      <c r="D14" s="265" t="s">
        <v>264</v>
      </c>
      <c r="E14" s="265" t="s">
        <v>265</v>
      </c>
      <c r="F14" s="266" t="s">
        <v>266</v>
      </c>
      <c r="G14" s="285"/>
      <c r="H14" s="285"/>
    </row>
    <row r="15" spans="1:8" ht="15" customHeight="1">
      <c r="B15" s="267"/>
      <c r="C15" s="264" t="s">
        <v>267</v>
      </c>
      <c r="D15" s="265" t="s">
        <v>242</v>
      </c>
      <c r="E15" s="265" t="s">
        <v>242</v>
      </c>
      <c r="F15" s="266" t="s">
        <v>195</v>
      </c>
      <c r="G15" s="285"/>
      <c r="H15" s="285"/>
    </row>
    <row r="16" spans="1:8" ht="15" customHeight="1">
      <c r="B16" s="267"/>
      <c r="C16" s="264" t="s">
        <v>268</v>
      </c>
      <c r="D16" s="265" t="s">
        <v>264</v>
      </c>
      <c r="E16" s="265" t="s">
        <v>264</v>
      </c>
      <c r="F16" s="266" t="s">
        <v>195</v>
      </c>
      <c r="G16" s="285"/>
      <c r="H16" s="285"/>
    </row>
    <row r="17" spans="2:8" ht="15" customHeight="1">
      <c r="B17" s="267"/>
      <c r="C17" s="264" t="s">
        <v>269</v>
      </c>
      <c r="D17" s="265" t="s">
        <v>270</v>
      </c>
      <c r="E17" s="265" t="s">
        <v>270</v>
      </c>
      <c r="F17" s="266" t="s">
        <v>195</v>
      </c>
      <c r="G17" s="285"/>
      <c r="H17" s="285"/>
    </row>
    <row r="18" spans="2:8" ht="15" customHeight="1">
      <c r="B18" s="267"/>
      <c r="C18" s="264" t="s">
        <v>206</v>
      </c>
      <c r="D18" s="265" t="s">
        <v>271</v>
      </c>
      <c r="E18" s="265" t="s">
        <v>271</v>
      </c>
      <c r="F18" s="266" t="s">
        <v>195</v>
      </c>
      <c r="G18" s="285"/>
      <c r="H18" s="285"/>
    </row>
    <row r="19" spans="2:8" ht="15" customHeight="1">
      <c r="B19" s="267"/>
      <c r="C19" s="264" t="s">
        <v>208</v>
      </c>
      <c r="D19" s="265" t="s">
        <v>260</v>
      </c>
      <c r="E19" s="265" t="s">
        <v>260</v>
      </c>
      <c r="F19" s="266" t="s">
        <v>195</v>
      </c>
      <c r="G19" s="285"/>
      <c r="H19" s="285"/>
    </row>
    <row r="20" spans="2:8" ht="15" customHeight="1">
      <c r="B20" s="267"/>
      <c r="C20" s="264" t="s">
        <v>211</v>
      </c>
      <c r="D20" s="265" t="s">
        <v>272</v>
      </c>
      <c r="E20" s="265" t="s">
        <v>272</v>
      </c>
      <c r="F20" s="266" t="s">
        <v>195</v>
      </c>
      <c r="G20" s="285"/>
      <c r="H20" s="285"/>
    </row>
    <row r="21" spans="2:8" ht="15" customHeight="1">
      <c r="B21" s="267"/>
      <c r="C21" s="264" t="s">
        <v>213</v>
      </c>
      <c r="D21" s="265" t="s">
        <v>270</v>
      </c>
      <c r="E21" s="265" t="s">
        <v>270</v>
      </c>
      <c r="F21" s="266" t="s">
        <v>195</v>
      </c>
      <c r="G21" s="285"/>
      <c r="H21" s="285"/>
    </row>
    <row r="22" spans="2:8" ht="15" customHeight="1">
      <c r="B22" s="267"/>
      <c r="C22" s="264" t="s">
        <v>215</v>
      </c>
      <c r="D22" s="265" t="s">
        <v>273</v>
      </c>
      <c r="E22" s="265" t="s">
        <v>274</v>
      </c>
      <c r="F22" s="266" t="s">
        <v>243</v>
      </c>
      <c r="G22" s="285"/>
      <c r="H22" s="285"/>
    </row>
    <row r="23" spans="2:8" ht="15" customHeight="1">
      <c r="B23" s="267"/>
      <c r="C23" s="264" t="s">
        <v>219</v>
      </c>
      <c r="D23" s="265" t="s">
        <v>258</v>
      </c>
      <c r="E23" s="265" t="s">
        <v>265</v>
      </c>
      <c r="F23" s="266" t="s">
        <v>275</v>
      </c>
      <c r="G23" s="285"/>
      <c r="H23" s="285"/>
    </row>
    <row r="24" spans="2:8" ht="15" customHeight="1">
      <c r="B24" s="267"/>
      <c r="C24" s="264" t="s">
        <v>224</v>
      </c>
      <c r="D24" s="265" t="s">
        <v>272</v>
      </c>
      <c r="E24" s="265" t="s">
        <v>260</v>
      </c>
      <c r="F24" s="266" t="s">
        <v>192</v>
      </c>
      <c r="G24" s="285"/>
      <c r="H24" s="285"/>
    </row>
    <row r="25" spans="2:8" ht="15" customHeight="1">
      <c r="B25" s="267"/>
      <c r="C25" s="264" t="s">
        <v>227</v>
      </c>
      <c r="D25" s="265" t="s">
        <v>263</v>
      </c>
      <c r="E25" s="265" t="s">
        <v>276</v>
      </c>
      <c r="F25" s="266" t="s">
        <v>192</v>
      </c>
      <c r="G25" s="285"/>
      <c r="H25" s="285"/>
    </row>
    <row r="26" spans="2:8" ht="15" customHeight="1">
      <c r="B26" s="267"/>
      <c r="C26" s="264" t="s">
        <v>231</v>
      </c>
      <c r="D26" s="265" t="s">
        <v>258</v>
      </c>
      <c r="E26" s="265" t="s">
        <v>258</v>
      </c>
      <c r="F26" s="266" t="s">
        <v>195</v>
      </c>
      <c r="G26" s="285"/>
      <c r="H26" s="285"/>
    </row>
    <row r="27" spans="2:8" ht="15" customHeight="1">
      <c r="B27" s="267"/>
      <c r="C27" s="264" t="s">
        <v>277</v>
      </c>
      <c r="D27" s="265" t="s">
        <v>272</v>
      </c>
      <c r="E27" s="265" t="s">
        <v>272</v>
      </c>
      <c r="F27" s="266" t="s">
        <v>195</v>
      </c>
      <c r="G27" s="285"/>
      <c r="H27" s="285"/>
    </row>
    <row r="28" spans="2:8" ht="15" customHeight="1">
      <c r="B28" s="267"/>
      <c r="C28" s="264" t="s">
        <v>251</v>
      </c>
      <c r="D28" s="265" t="s">
        <v>278</v>
      </c>
      <c r="E28" s="265" t="s">
        <v>279</v>
      </c>
      <c r="F28" s="266" t="s">
        <v>280</v>
      </c>
      <c r="G28" s="285"/>
      <c r="H28" s="285"/>
    </row>
    <row r="29" spans="2:8" ht="15" customHeight="1">
      <c r="B29" s="267"/>
      <c r="C29" s="264" t="s">
        <v>235</v>
      </c>
      <c r="D29" s="265" t="s">
        <v>265</v>
      </c>
      <c r="E29" s="265" t="s">
        <v>265</v>
      </c>
      <c r="F29" s="266" t="s">
        <v>195</v>
      </c>
      <c r="G29" s="285"/>
      <c r="H29" s="285"/>
    </row>
    <row r="30" spans="2:8" ht="15" customHeight="1">
      <c r="B30" s="267"/>
      <c r="C30" s="264" t="s">
        <v>237</v>
      </c>
      <c r="D30" s="265" t="s">
        <v>272</v>
      </c>
      <c r="E30" s="265" t="s">
        <v>272</v>
      </c>
      <c r="F30" s="266" t="s">
        <v>195</v>
      </c>
      <c r="G30" s="285"/>
      <c r="H30" s="285"/>
    </row>
    <row r="31" spans="2:8" ht="15" customHeight="1" thickBot="1">
      <c r="B31" s="268"/>
      <c r="C31" s="269" t="s">
        <v>240</v>
      </c>
      <c r="D31" s="270" t="s">
        <v>272</v>
      </c>
      <c r="E31" s="270" t="s">
        <v>272</v>
      </c>
      <c r="F31" s="271" t="s">
        <v>195</v>
      </c>
      <c r="G31" s="285"/>
      <c r="H31" s="285"/>
    </row>
    <row r="32" spans="2:8" ht="15" customHeight="1">
      <c r="B32" s="263" t="s">
        <v>281</v>
      </c>
      <c r="C32" s="264" t="s">
        <v>200</v>
      </c>
      <c r="D32" s="265" t="s">
        <v>257</v>
      </c>
      <c r="E32" s="265" t="s">
        <v>282</v>
      </c>
      <c r="F32" s="266" t="s">
        <v>283</v>
      </c>
      <c r="G32" s="285"/>
      <c r="H32" s="285"/>
    </row>
    <row r="33" spans="2:8" ht="15" customHeight="1">
      <c r="B33" s="267"/>
      <c r="C33" s="264" t="s">
        <v>262</v>
      </c>
      <c r="D33" s="265" t="s">
        <v>284</v>
      </c>
      <c r="E33" s="265" t="s">
        <v>284</v>
      </c>
      <c r="F33" s="266" t="s">
        <v>195</v>
      </c>
      <c r="G33" s="285"/>
      <c r="H33" s="285"/>
    </row>
    <row r="34" spans="2:8" ht="15" customHeight="1">
      <c r="B34" s="267"/>
      <c r="C34" s="264" t="s">
        <v>206</v>
      </c>
      <c r="D34" s="265" t="s">
        <v>285</v>
      </c>
      <c r="E34" s="265" t="s">
        <v>284</v>
      </c>
      <c r="F34" s="266" t="s">
        <v>286</v>
      </c>
      <c r="G34" s="285"/>
      <c r="H34" s="285"/>
    </row>
    <row r="35" spans="2:8" ht="15" customHeight="1">
      <c r="B35" s="267"/>
      <c r="C35" s="264" t="s">
        <v>214</v>
      </c>
      <c r="D35" s="265" t="s">
        <v>205</v>
      </c>
      <c r="E35" s="265" t="s">
        <v>205</v>
      </c>
      <c r="F35" s="266" t="s">
        <v>195</v>
      </c>
      <c r="G35" s="285"/>
      <c r="H35" s="285"/>
    </row>
    <row r="36" spans="2:8" ht="15" customHeight="1">
      <c r="B36" s="267"/>
      <c r="C36" s="264" t="s">
        <v>219</v>
      </c>
      <c r="D36" s="265" t="s">
        <v>287</v>
      </c>
      <c r="E36" s="265" t="s">
        <v>288</v>
      </c>
      <c r="F36" s="266" t="s">
        <v>289</v>
      </c>
      <c r="G36" s="285"/>
      <c r="H36" s="285"/>
    </row>
    <row r="37" spans="2:8" ht="15" customHeight="1">
      <c r="B37" s="267"/>
      <c r="C37" s="264" t="s">
        <v>224</v>
      </c>
      <c r="D37" s="265" t="s">
        <v>290</v>
      </c>
      <c r="E37" s="265" t="s">
        <v>264</v>
      </c>
      <c r="F37" s="266" t="s">
        <v>291</v>
      </c>
      <c r="G37" s="285"/>
      <c r="H37" s="285"/>
    </row>
    <row r="38" spans="2:8" ht="15" customHeight="1">
      <c r="B38" s="267"/>
      <c r="C38" s="264" t="s">
        <v>227</v>
      </c>
      <c r="D38" s="265" t="s">
        <v>264</v>
      </c>
      <c r="E38" s="265" t="s">
        <v>292</v>
      </c>
      <c r="F38" s="266" t="s">
        <v>293</v>
      </c>
      <c r="G38" s="285"/>
      <c r="H38" s="285"/>
    </row>
    <row r="39" spans="2:8" ht="15" customHeight="1">
      <c r="B39" s="267"/>
      <c r="C39" s="264" t="s">
        <v>231</v>
      </c>
      <c r="D39" s="265" t="s">
        <v>260</v>
      </c>
      <c r="E39" s="265" t="s">
        <v>271</v>
      </c>
      <c r="F39" s="266" t="s">
        <v>229</v>
      </c>
      <c r="G39" s="285"/>
      <c r="H39" s="285"/>
    </row>
    <row r="40" spans="2:8" ht="15" customHeight="1">
      <c r="B40" s="267"/>
      <c r="C40" s="264" t="s">
        <v>277</v>
      </c>
      <c r="D40" s="265" t="s">
        <v>273</v>
      </c>
      <c r="E40" s="265" t="s">
        <v>294</v>
      </c>
      <c r="F40" s="266" t="s">
        <v>266</v>
      </c>
      <c r="G40" s="285"/>
      <c r="H40" s="285"/>
    </row>
    <row r="41" spans="2:8" ht="15" customHeight="1">
      <c r="B41" s="267"/>
      <c r="C41" s="264" t="s">
        <v>251</v>
      </c>
      <c r="D41" s="265" t="s">
        <v>270</v>
      </c>
      <c r="E41" s="265" t="s">
        <v>295</v>
      </c>
      <c r="F41" s="266" t="s">
        <v>266</v>
      </c>
      <c r="G41" s="285"/>
      <c r="H41" s="285"/>
    </row>
    <row r="42" spans="2:8" ht="15" customHeight="1">
      <c r="B42" s="267"/>
      <c r="C42" s="264" t="s">
        <v>235</v>
      </c>
      <c r="D42" s="265" t="s">
        <v>296</v>
      </c>
      <c r="E42" s="265" t="s">
        <v>271</v>
      </c>
      <c r="F42" s="266" t="s">
        <v>297</v>
      </c>
      <c r="G42" s="285"/>
      <c r="H42" s="285"/>
    </row>
    <row r="43" spans="2:8" ht="15" customHeight="1">
      <c r="B43" s="267"/>
      <c r="C43" s="264" t="s">
        <v>237</v>
      </c>
      <c r="D43" s="265" t="s">
        <v>298</v>
      </c>
      <c r="E43" s="265" t="s">
        <v>299</v>
      </c>
      <c r="F43" s="266" t="s">
        <v>203</v>
      </c>
      <c r="G43" s="285"/>
      <c r="H43" s="285"/>
    </row>
    <row r="44" spans="2:8" ht="13.5" thickBot="1">
      <c r="B44" s="268"/>
      <c r="C44" s="269" t="s">
        <v>240</v>
      </c>
      <c r="D44" s="270" t="s">
        <v>300</v>
      </c>
      <c r="E44" s="270" t="s">
        <v>294</v>
      </c>
      <c r="F44" s="271" t="s">
        <v>243</v>
      </c>
    </row>
    <row r="45" spans="2:8">
      <c r="F45" s="179" t="s">
        <v>134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>
      <selection activeCell="K37" sqref="K37"/>
    </sheetView>
  </sheetViews>
  <sheetFormatPr baseColWidth="10" defaultColWidth="8.85546875" defaultRowHeight="11.25"/>
  <cols>
    <col min="1" max="1" width="2.7109375" style="253" customWidth="1"/>
    <col min="2" max="2" width="35" style="253" customWidth="1"/>
    <col min="3" max="3" width="25.5703125" style="253" customWidth="1"/>
    <col min="4" max="4" width="16.42578125" style="253" customWidth="1"/>
    <col min="5" max="5" width="15.7109375" style="253" customWidth="1"/>
    <col min="6" max="6" width="13.140625" style="253" customWidth="1"/>
    <col min="7" max="7" width="4.85546875" style="253" customWidth="1"/>
    <col min="8" max="16384" width="8.85546875" style="253"/>
  </cols>
  <sheetData>
    <row r="1" spans="2:7" ht="13.5" customHeight="1"/>
    <row r="2" spans="2:7" ht="10.5" customHeight="1" thickBot="1"/>
    <row r="3" spans="2:7" ht="19.899999999999999" customHeight="1" thickBot="1">
      <c r="B3" s="7" t="s">
        <v>301</v>
      </c>
      <c r="C3" s="8"/>
      <c r="D3" s="8"/>
      <c r="E3" s="8"/>
      <c r="F3" s="9"/>
    </row>
    <row r="4" spans="2:7" ht="12" customHeight="1">
      <c r="B4" s="257" t="s">
        <v>179</v>
      </c>
      <c r="C4" s="257"/>
      <c r="D4" s="257"/>
      <c r="E4" s="257"/>
      <c r="F4" s="257"/>
      <c r="G4" s="258"/>
    </row>
    <row r="5" spans="2:7" ht="30" customHeight="1">
      <c r="B5" s="286" t="s">
        <v>302</v>
      </c>
      <c r="C5" s="286"/>
      <c r="D5" s="286"/>
      <c r="E5" s="286"/>
      <c r="F5" s="286"/>
      <c r="G5" s="258"/>
    </row>
    <row r="6" spans="2:7" ht="25.5" customHeight="1">
      <c r="B6" s="287" t="s">
        <v>303</v>
      </c>
      <c r="C6" s="287"/>
      <c r="D6" s="287"/>
      <c r="E6" s="287"/>
      <c r="F6" s="287"/>
    </row>
    <row r="7" spans="2:7" ht="19.899999999999999" customHeight="1">
      <c r="B7" s="288" t="s">
        <v>304</v>
      </c>
      <c r="C7" s="288"/>
      <c r="D7" s="288"/>
      <c r="E7" s="288"/>
      <c r="F7" s="288"/>
    </row>
    <row r="8" spans="2:7" ht="10.5" customHeight="1" thickBot="1">
      <c r="B8" s="289"/>
      <c r="C8" s="289"/>
      <c r="D8" s="289"/>
      <c r="E8" s="289"/>
      <c r="F8" s="289"/>
    </row>
    <row r="9" spans="2:7" ht="39" customHeight="1" thickBot="1">
      <c r="B9" s="261" t="s">
        <v>305</v>
      </c>
      <c r="C9" s="262" t="s">
        <v>184</v>
      </c>
      <c r="D9" s="262" t="s">
        <v>185</v>
      </c>
      <c r="E9" s="262" t="s">
        <v>186</v>
      </c>
      <c r="F9" s="262" t="s">
        <v>187</v>
      </c>
    </row>
    <row r="10" spans="2:7" ht="15" customHeight="1">
      <c r="B10" s="290" t="s">
        <v>306</v>
      </c>
      <c r="C10" s="291" t="s">
        <v>189</v>
      </c>
      <c r="D10" s="292" t="s">
        <v>307</v>
      </c>
      <c r="E10" s="292" t="s">
        <v>307</v>
      </c>
      <c r="F10" s="293" t="s">
        <v>195</v>
      </c>
    </row>
    <row r="11" spans="2:7" ht="15" customHeight="1">
      <c r="B11" s="290"/>
      <c r="C11" s="291" t="s">
        <v>308</v>
      </c>
      <c r="D11" s="292" t="s">
        <v>309</v>
      </c>
      <c r="E11" s="292" t="s">
        <v>310</v>
      </c>
      <c r="F11" s="293" t="s">
        <v>266</v>
      </c>
    </row>
    <row r="12" spans="2:7" ht="15" customHeight="1">
      <c r="B12" s="290"/>
      <c r="C12" s="291" t="s">
        <v>311</v>
      </c>
      <c r="D12" s="292" t="s">
        <v>309</v>
      </c>
      <c r="E12" s="292" t="s">
        <v>310</v>
      </c>
      <c r="F12" s="293" t="s">
        <v>266</v>
      </c>
    </row>
    <row r="13" spans="2:7" ht="15" customHeight="1">
      <c r="B13" s="267"/>
      <c r="C13" s="291" t="s">
        <v>262</v>
      </c>
      <c r="D13" s="292" t="s">
        <v>312</v>
      </c>
      <c r="E13" s="292" t="s">
        <v>313</v>
      </c>
      <c r="F13" s="293" t="s">
        <v>280</v>
      </c>
    </row>
    <row r="14" spans="2:7" ht="15" customHeight="1">
      <c r="B14" s="267"/>
      <c r="C14" s="291" t="s">
        <v>267</v>
      </c>
      <c r="D14" s="292" t="s">
        <v>314</v>
      </c>
      <c r="E14" s="292" t="s">
        <v>314</v>
      </c>
      <c r="F14" s="293" t="s">
        <v>195</v>
      </c>
    </row>
    <row r="15" spans="2:7" ht="15" customHeight="1">
      <c r="B15" s="267"/>
      <c r="C15" s="291" t="s">
        <v>315</v>
      </c>
      <c r="D15" s="292" t="s">
        <v>316</v>
      </c>
      <c r="E15" s="292" t="s">
        <v>317</v>
      </c>
      <c r="F15" s="293" t="s">
        <v>192</v>
      </c>
    </row>
    <row r="16" spans="2:7" ht="15" customHeight="1">
      <c r="B16" s="267"/>
      <c r="C16" s="291" t="s">
        <v>208</v>
      </c>
      <c r="D16" s="292" t="s">
        <v>318</v>
      </c>
      <c r="E16" s="292" t="s">
        <v>314</v>
      </c>
      <c r="F16" s="293" t="s">
        <v>275</v>
      </c>
    </row>
    <row r="17" spans="2:6" ht="15" customHeight="1">
      <c r="B17" s="267"/>
      <c r="C17" s="291" t="s">
        <v>211</v>
      </c>
      <c r="D17" s="292" t="s">
        <v>319</v>
      </c>
      <c r="E17" s="292" t="s">
        <v>319</v>
      </c>
      <c r="F17" s="293" t="s">
        <v>195</v>
      </c>
    </row>
    <row r="18" spans="2:6" ht="15" customHeight="1">
      <c r="B18" s="267"/>
      <c r="C18" s="291" t="s">
        <v>213</v>
      </c>
      <c r="D18" s="292" t="s">
        <v>320</v>
      </c>
      <c r="E18" s="292" t="s">
        <v>320</v>
      </c>
      <c r="F18" s="293" t="s">
        <v>195</v>
      </c>
    </row>
    <row r="19" spans="2:6" ht="15" customHeight="1">
      <c r="B19" s="267"/>
      <c r="C19" s="291" t="s">
        <v>214</v>
      </c>
      <c r="D19" s="292" t="s">
        <v>249</v>
      </c>
      <c r="E19" s="292" t="s">
        <v>249</v>
      </c>
      <c r="F19" s="293" t="s">
        <v>195</v>
      </c>
    </row>
    <row r="20" spans="2:6" ht="15" customHeight="1">
      <c r="B20" s="267"/>
      <c r="C20" s="291" t="s">
        <v>218</v>
      </c>
      <c r="D20" s="292" t="s">
        <v>320</v>
      </c>
      <c r="E20" s="292" t="s">
        <v>320</v>
      </c>
      <c r="F20" s="293" t="s">
        <v>195</v>
      </c>
    </row>
    <row r="21" spans="2:6" ht="15" customHeight="1">
      <c r="B21" s="267"/>
      <c r="C21" s="291" t="s">
        <v>223</v>
      </c>
      <c r="D21" s="292" t="s">
        <v>314</v>
      </c>
      <c r="E21" s="292" t="s">
        <v>314</v>
      </c>
      <c r="F21" s="293" t="s">
        <v>195</v>
      </c>
    </row>
    <row r="22" spans="2:6" ht="15" customHeight="1">
      <c r="B22" s="267"/>
      <c r="C22" s="291" t="s">
        <v>224</v>
      </c>
      <c r="D22" s="292" t="s">
        <v>321</v>
      </c>
      <c r="E22" s="292" t="s">
        <v>321</v>
      </c>
      <c r="F22" s="293" t="s">
        <v>195</v>
      </c>
    </row>
    <row r="23" spans="2:6" ht="15" customHeight="1">
      <c r="B23" s="267"/>
      <c r="C23" s="291" t="s">
        <v>251</v>
      </c>
      <c r="D23" s="292" t="s">
        <v>322</v>
      </c>
      <c r="E23" s="292" t="s">
        <v>322</v>
      </c>
      <c r="F23" s="293" t="s">
        <v>195</v>
      </c>
    </row>
    <row r="24" spans="2:6" ht="15" customHeight="1">
      <c r="B24" s="267"/>
      <c r="C24" s="291" t="s">
        <v>235</v>
      </c>
      <c r="D24" s="292" t="s">
        <v>323</v>
      </c>
      <c r="E24" s="292" t="s">
        <v>324</v>
      </c>
      <c r="F24" s="293" t="s">
        <v>325</v>
      </c>
    </row>
    <row r="25" spans="2:6" ht="15" customHeight="1">
      <c r="B25" s="267"/>
      <c r="C25" s="291" t="s">
        <v>237</v>
      </c>
      <c r="D25" s="292" t="s">
        <v>326</v>
      </c>
      <c r="E25" s="292" t="s">
        <v>326</v>
      </c>
      <c r="F25" s="293" t="s">
        <v>195</v>
      </c>
    </row>
    <row r="26" spans="2:6" ht="15" customHeight="1" thickBot="1">
      <c r="B26" s="268"/>
      <c r="C26" s="294" t="s">
        <v>240</v>
      </c>
      <c r="D26" s="295" t="s">
        <v>327</v>
      </c>
      <c r="E26" s="295" t="s">
        <v>310</v>
      </c>
      <c r="F26" s="296" t="s">
        <v>243</v>
      </c>
    </row>
    <row r="27" spans="2:6" ht="15" customHeight="1">
      <c r="B27" s="290" t="s">
        <v>328</v>
      </c>
      <c r="C27" s="291" t="s">
        <v>308</v>
      </c>
      <c r="D27" s="292" t="s">
        <v>329</v>
      </c>
      <c r="E27" s="292" t="s">
        <v>329</v>
      </c>
      <c r="F27" s="293" t="s">
        <v>195</v>
      </c>
    </row>
    <row r="28" spans="2:6" ht="15" customHeight="1">
      <c r="B28" s="290"/>
      <c r="C28" s="291" t="s">
        <v>230</v>
      </c>
      <c r="D28" s="292" t="s">
        <v>330</v>
      </c>
      <c r="E28" s="292" t="s">
        <v>330</v>
      </c>
      <c r="F28" s="293" t="s">
        <v>195</v>
      </c>
    </row>
    <row r="29" spans="2:6" ht="15" customHeight="1">
      <c r="B29" s="290"/>
      <c r="C29" s="291" t="s">
        <v>233</v>
      </c>
      <c r="D29" s="292" t="s">
        <v>331</v>
      </c>
      <c r="E29" s="292" t="s">
        <v>331</v>
      </c>
      <c r="F29" s="293" t="s">
        <v>195</v>
      </c>
    </row>
    <row r="30" spans="2:6" ht="15" customHeight="1" thickBot="1">
      <c r="B30" s="268"/>
      <c r="C30" s="294" t="s">
        <v>332</v>
      </c>
      <c r="D30" s="295" t="s">
        <v>333</v>
      </c>
      <c r="E30" s="295" t="s">
        <v>333</v>
      </c>
      <c r="F30" s="296" t="s">
        <v>195</v>
      </c>
    </row>
    <row r="31" spans="2:6" ht="15" customHeight="1">
      <c r="B31" s="290" t="s">
        <v>334</v>
      </c>
      <c r="C31" s="291" t="s">
        <v>208</v>
      </c>
      <c r="D31" s="292" t="s">
        <v>335</v>
      </c>
      <c r="E31" s="292" t="s">
        <v>335</v>
      </c>
      <c r="F31" s="293" t="s">
        <v>195</v>
      </c>
    </row>
    <row r="32" spans="2:6" ht="15" customHeight="1">
      <c r="B32" s="267"/>
      <c r="C32" s="291" t="s">
        <v>230</v>
      </c>
      <c r="D32" s="292" t="s">
        <v>336</v>
      </c>
      <c r="E32" s="292" t="s">
        <v>336</v>
      </c>
      <c r="F32" s="293" t="s">
        <v>195</v>
      </c>
    </row>
    <row r="33" spans="2:6" ht="15" customHeight="1">
      <c r="B33" s="267"/>
      <c r="C33" s="291" t="s">
        <v>233</v>
      </c>
      <c r="D33" s="297" t="s">
        <v>337</v>
      </c>
      <c r="E33" s="297" t="s">
        <v>337</v>
      </c>
      <c r="F33" s="298" t="s">
        <v>195</v>
      </c>
    </row>
    <row r="34" spans="2:6" ht="15" customHeight="1">
      <c r="B34" s="267"/>
      <c r="C34" s="291" t="s">
        <v>332</v>
      </c>
      <c r="D34" s="292" t="s">
        <v>338</v>
      </c>
      <c r="E34" s="292" t="s">
        <v>338</v>
      </c>
      <c r="F34" s="293" t="s">
        <v>195</v>
      </c>
    </row>
    <row r="35" spans="2:6" ht="15" customHeight="1" thickBot="1">
      <c r="B35" s="268"/>
      <c r="C35" s="294" t="s">
        <v>240</v>
      </c>
      <c r="D35" s="295" t="s">
        <v>339</v>
      </c>
      <c r="E35" s="295" t="s">
        <v>339</v>
      </c>
      <c r="F35" s="296" t="s">
        <v>195</v>
      </c>
    </row>
    <row r="36" spans="2:6" ht="15" customHeight="1">
      <c r="B36" s="299" t="s">
        <v>340</v>
      </c>
      <c r="C36" s="291" t="s">
        <v>230</v>
      </c>
      <c r="D36" s="297" t="s">
        <v>341</v>
      </c>
      <c r="E36" s="297" t="s">
        <v>341</v>
      </c>
      <c r="F36" s="298" t="s">
        <v>195</v>
      </c>
    </row>
    <row r="37" spans="2:6" ht="15" customHeight="1" thickBot="1">
      <c r="B37" s="300"/>
      <c r="C37" s="294" t="s">
        <v>332</v>
      </c>
      <c r="D37" s="301" t="s">
        <v>342</v>
      </c>
      <c r="E37" s="301" t="s">
        <v>342</v>
      </c>
      <c r="F37" s="302" t="s">
        <v>195</v>
      </c>
    </row>
    <row r="38" spans="2:6" ht="15" customHeight="1">
      <c r="B38" s="290" t="s">
        <v>343</v>
      </c>
      <c r="C38" s="291" t="s">
        <v>230</v>
      </c>
      <c r="D38" s="292" t="s">
        <v>344</v>
      </c>
      <c r="E38" s="292" t="s">
        <v>344</v>
      </c>
      <c r="F38" s="293" t="s">
        <v>195</v>
      </c>
    </row>
    <row r="39" spans="2:6" ht="15" customHeight="1">
      <c r="B39" s="267"/>
      <c r="C39" s="291" t="s">
        <v>233</v>
      </c>
      <c r="D39" s="292" t="s">
        <v>345</v>
      </c>
      <c r="E39" s="292" t="s">
        <v>345</v>
      </c>
      <c r="F39" s="293" t="s">
        <v>195</v>
      </c>
    </row>
    <row r="40" spans="2:6" ht="15" customHeight="1" thickBot="1">
      <c r="B40" s="268"/>
      <c r="C40" s="294" t="s">
        <v>332</v>
      </c>
      <c r="D40" s="295" t="s">
        <v>346</v>
      </c>
      <c r="E40" s="295" t="s">
        <v>346</v>
      </c>
      <c r="F40" s="296" t="s">
        <v>195</v>
      </c>
    </row>
    <row r="41" spans="2:6" ht="15" customHeight="1" thickBot="1">
      <c r="B41" s="303" t="s">
        <v>347</v>
      </c>
      <c r="C41" s="304" t="s">
        <v>332</v>
      </c>
      <c r="D41" s="295" t="s">
        <v>348</v>
      </c>
      <c r="E41" s="295" t="s">
        <v>348</v>
      </c>
      <c r="F41" s="296" t="s">
        <v>195</v>
      </c>
    </row>
    <row r="42" spans="2:6" ht="15" customHeight="1">
      <c r="B42" s="290" t="s">
        <v>349</v>
      </c>
      <c r="C42" s="291" t="s">
        <v>308</v>
      </c>
      <c r="D42" s="292" t="s">
        <v>350</v>
      </c>
      <c r="E42" s="292" t="s">
        <v>351</v>
      </c>
      <c r="F42" s="293" t="s">
        <v>195</v>
      </c>
    </row>
    <row r="43" spans="2:6" ht="15" customHeight="1">
      <c r="B43" s="267"/>
      <c r="C43" s="305" t="s">
        <v>230</v>
      </c>
      <c r="D43" s="306" t="s">
        <v>352</v>
      </c>
      <c r="E43" s="306" t="s">
        <v>353</v>
      </c>
      <c r="F43" s="307" t="s">
        <v>195</v>
      </c>
    </row>
    <row r="44" spans="2:6" ht="15" customHeight="1">
      <c r="B44" s="267"/>
      <c r="C44" s="305" t="s">
        <v>233</v>
      </c>
      <c r="D44" s="306" t="s">
        <v>354</v>
      </c>
      <c r="E44" s="306" t="s">
        <v>355</v>
      </c>
      <c r="F44" s="307" t="s">
        <v>195</v>
      </c>
    </row>
    <row r="45" spans="2:6" ht="15" customHeight="1" thickBot="1">
      <c r="B45" s="268"/>
      <c r="C45" s="294" t="s">
        <v>332</v>
      </c>
      <c r="D45" s="295" t="s">
        <v>356</v>
      </c>
      <c r="E45" s="295" t="s">
        <v>357</v>
      </c>
      <c r="F45" s="296" t="s">
        <v>195</v>
      </c>
    </row>
    <row r="46" spans="2:6" ht="15" customHeight="1">
      <c r="F46" s="179" t="s">
        <v>134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5" zoomScaleNormal="100" zoomScaleSheetLayoutView="90" workbookViewId="0">
      <selection activeCell="I11" sqref="I11"/>
    </sheetView>
  </sheetViews>
  <sheetFormatPr baseColWidth="10" defaultColWidth="8.85546875" defaultRowHeight="11.25"/>
  <cols>
    <col min="1" max="1" width="2.7109375" style="253" customWidth="1"/>
    <col min="2" max="2" width="31.28515625" style="253" customWidth="1"/>
    <col min="3" max="3" width="25.5703125" style="253" customWidth="1"/>
    <col min="4" max="4" width="17.85546875" style="253" customWidth="1"/>
    <col min="5" max="5" width="15.85546875" style="253" customWidth="1"/>
    <col min="6" max="6" width="13.5703125" style="253" customWidth="1"/>
    <col min="7" max="7" width="3.28515625" style="253" customWidth="1"/>
    <col min="8" max="16384" width="8.85546875" style="253"/>
  </cols>
  <sheetData>
    <row r="1" spans="1:7" ht="14.25" customHeight="1">
      <c r="A1" s="308"/>
      <c r="B1" s="308"/>
      <c r="C1" s="308"/>
      <c r="D1" s="308"/>
      <c r="E1" s="308"/>
      <c r="F1" s="308"/>
    </row>
    <row r="2" spans="1:7" ht="10.5" customHeight="1" thickBot="1">
      <c r="A2" s="308"/>
      <c r="B2" s="308"/>
      <c r="C2" s="308"/>
      <c r="D2" s="308"/>
      <c r="E2" s="308"/>
      <c r="F2" s="308"/>
    </row>
    <row r="3" spans="1:7" ht="19.899999999999999" customHeight="1" thickBot="1">
      <c r="A3" s="308"/>
      <c r="B3" s="309" t="s">
        <v>358</v>
      </c>
      <c r="C3" s="310"/>
      <c r="D3" s="310"/>
      <c r="E3" s="310"/>
      <c r="F3" s="311"/>
    </row>
    <row r="4" spans="1:7" ht="15.75" customHeight="1">
      <c r="A4" s="308"/>
      <c r="B4" s="6"/>
      <c r="C4" s="6"/>
      <c r="D4" s="6"/>
      <c r="E4" s="6"/>
      <c r="F4" s="6"/>
    </row>
    <row r="5" spans="1:7" ht="20.45" customHeight="1">
      <c r="A5" s="308"/>
      <c r="B5" s="312" t="s">
        <v>359</v>
      </c>
      <c r="C5" s="312"/>
      <c r="D5" s="312"/>
      <c r="E5" s="312"/>
      <c r="F5" s="312"/>
      <c r="G5" s="258"/>
    </row>
    <row r="6" spans="1:7" ht="19.899999999999999" customHeight="1">
      <c r="A6" s="308"/>
      <c r="B6" s="313" t="s">
        <v>360</v>
      </c>
      <c r="C6" s="313"/>
      <c r="D6" s="313"/>
      <c r="E6" s="313"/>
      <c r="F6" s="313"/>
      <c r="G6" s="258"/>
    </row>
    <row r="7" spans="1:7" ht="19.899999999999999" customHeight="1" thickBot="1">
      <c r="A7" s="308"/>
      <c r="B7" s="308"/>
      <c r="C7" s="308"/>
      <c r="D7" s="308"/>
      <c r="E7" s="308"/>
      <c r="F7" s="308"/>
    </row>
    <row r="8" spans="1:7" ht="39" customHeight="1" thickBot="1">
      <c r="A8" s="308"/>
      <c r="B8" s="314" t="s">
        <v>305</v>
      </c>
      <c r="C8" s="315" t="s">
        <v>184</v>
      </c>
      <c r="D8" s="262" t="s">
        <v>185</v>
      </c>
      <c r="E8" s="262" t="s">
        <v>186</v>
      </c>
      <c r="F8" s="315" t="s">
        <v>187</v>
      </c>
    </row>
    <row r="9" spans="1:7" ht="15" customHeight="1">
      <c r="A9" s="308"/>
      <c r="B9" s="316" t="s">
        <v>361</v>
      </c>
      <c r="C9" s="317" t="s">
        <v>189</v>
      </c>
      <c r="D9" s="318">
        <v>32.57</v>
      </c>
      <c r="E9" s="318">
        <v>32.57</v>
      </c>
      <c r="F9" s="319">
        <v>0</v>
      </c>
    </row>
    <row r="10" spans="1:7" ht="15" customHeight="1">
      <c r="A10" s="308"/>
      <c r="B10" s="320"/>
      <c r="C10" s="321" t="s">
        <v>308</v>
      </c>
      <c r="D10" s="322" t="s">
        <v>362</v>
      </c>
      <c r="E10" s="322" t="s">
        <v>363</v>
      </c>
      <c r="F10" s="323" t="s">
        <v>364</v>
      </c>
    </row>
    <row r="11" spans="1:7" ht="15" customHeight="1">
      <c r="A11" s="308"/>
      <c r="B11" s="324"/>
      <c r="C11" s="321" t="s">
        <v>262</v>
      </c>
      <c r="D11" s="322" t="s">
        <v>365</v>
      </c>
      <c r="E11" s="322" t="s">
        <v>366</v>
      </c>
      <c r="F11" s="323" t="s">
        <v>367</v>
      </c>
    </row>
    <row r="12" spans="1:7" ht="15" customHeight="1">
      <c r="A12" s="308"/>
      <c r="B12" s="324"/>
      <c r="C12" s="321" t="s">
        <v>268</v>
      </c>
      <c r="D12" s="322" t="s">
        <v>368</v>
      </c>
      <c r="E12" s="322" t="s">
        <v>369</v>
      </c>
      <c r="F12" s="323" t="s">
        <v>370</v>
      </c>
    </row>
    <row r="13" spans="1:7" ht="15" customHeight="1" thickBot="1">
      <c r="A13" s="308"/>
      <c r="B13" s="325"/>
      <c r="C13" s="326" t="s">
        <v>251</v>
      </c>
      <c r="D13" s="327" t="s">
        <v>371</v>
      </c>
      <c r="E13" s="327" t="s">
        <v>372</v>
      </c>
      <c r="F13" s="328" t="s">
        <v>373</v>
      </c>
    </row>
    <row r="14" spans="1:7" ht="15" customHeight="1" thickBot="1">
      <c r="A14" s="308"/>
      <c r="B14" s="329" t="s">
        <v>374</v>
      </c>
      <c r="C14" s="330" t="s">
        <v>375</v>
      </c>
      <c r="D14" s="331"/>
      <c r="E14" s="331"/>
      <c r="F14" s="332"/>
    </row>
    <row r="15" spans="1:7" ht="15" customHeight="1">
      <c r="A15" s="308"/>
      <c r="B15" s="324"/>
      <c r="C15" s="321" t="s">
        <v>189</v>
      </c>
      <c r="D15" s="318">
        <v>35.79</v>
      </c>
      <c r="E15" s="318">
        <v>35.79</v>
      </c>
      <c r="F15" s="293">
        <v>0</v>
      </c>
    </row>
    <row r="16" spans="1:7" ht="15" customHeight="1">
      <c r="A16" s="308"/>
      <c r="B16" s="324"/>
      <c r="C16" s="321" t="s">
        <v>308</v>
      </c>
      <c r="D16" s="322">
        <v>35.08</v>
      </c>
      <c r="E16" s="322">
        <v>35.08</v>
      </c>
      <c r="F16" s="293">
        <v>0</v>
      </c>
    </row>
    <row r="17" spans="1:6" ht="15" customHeight="1">
      <c r="A17" s="308"/>
      <c r="B17" s="324"/>
      <c r="C17" s="321" t="s">
        <v>262</v>
      </c>
      <c r="D17" s="322" t="s">
        <v>376</v>
      </c>
      <c r="E17" s="322" t="s">
        <v>377</v>
      </c>
      <c r="F17" s="323" t="s">
        <v>378</v>
      </c>
    </row>
    <row r="18" spans="1:6" ht="15" customHeight="1">
      <c r="A18" s="308"/>
      <c r="B18" s="324"/>
      <c r="C18" s="321" t="s">
        <v>268</v>
      </c>
      <c r="D18" s="322" t="s">
        <v>379</v>
      </c>
      <c r="E18" s="322" t="s">
        <v>380</v>
      </c>
      <c r="F18" s="323" t="s">
        <v>381</v>
      </c>
    </row>
    <row r="19" spans="1:6" ht="15" customHeight="1">
      <c r="A19" s="308"/>
      <c r="B19" s="324"/>
      <c r="C19" s="321" t="s">
        <v>215</v>
      </c>
      <c r="D19" s="322" t="s">
        <v>382</v>
      </c>
      <c r="E19" s="322" t="s">
        <v>382</v>
      </c>
      <c r="F19" s="323" t="s">
        <v>195</v>
      </c>
    </row>
    <row r="20" spans="1:6" ht="15" customHeight="1">
      <c r="A20" s="308"/>
      <c r="B20" s="324"/>
      <c r="C20" s="321" t="s">
        <v>251</v>
      </c>
      <c r="D20" s="322" t="s">
        <v>383</v>
      </c>
      <c r="E20" s="322" t="s">
        <v>384</v>
      </c>
      <c r="F20" s="323" t="s">
        <v>385</v>
      </c>
    </row>
    <row r="21" spans="1:6" ht="15" customHeight="1" thickBot="1">
      <c r="A21" s="308"/>
      <c r="B21" s="325"/>
      <c r="C21" s="326" t="s">
        <v>332</v>
      </c>
      <c r="D21" s="327" t="s">
        <v>386</v>
      </c>
      <c r="E21" s="327" t="s">
        <v>387</v>
      </c>
      <c r="F21" s="328" t="s">
        <v>388</v>
      </c>
    </row>
    <row r="22" spans="1:6">
      <c r="A22" s="308"/>
      <c r="B22" s="308"/>
      <c r="C22" s="308"/>
      <c r="D22" s="308"/>
      <c r="E22" s="308"/>
      <c r="F22" s="179" t="s">
        <v>134</v>
      </c>
    </row>
    <row r="24" spans="1:6">
      <c r="F24" s="333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>
      <selection activeCell="J64" sqref="J64"/>
    </sheetView>
  </sheetViews>
  <sheetFormatPr baseColWidth="10" defaultColWidth="11.42578125" defaultRowHeight="15"/>
  <cols>
    <col min="1" max="1" width="4" style="336" customWidth="1"/>
    <col min="2" max="2" width="48.28515625" style="336" customWidth="1"/>
    <col min="3" max="3" width="22.28515625" style="336" customWidth="1"/>
    <col min="4" max="4" width="17.5703125" style="336" customWidth="1"/>
    <col min="5" max="5" width="16" style="336" customWidth="1"/>
    <col min="6" max="6" width="12.5703125" style="336" customWidth="1"/>
    <col min="7" max="7" width="2.42578125" style="336" customWidth="1"/>
    <col min="8" max="9" width="10.7109375" style="337" customWidth="1"/>
    <col min="10" max="16384" width="11.42578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9" t="s">
        <v>389</v>
      </c>
      <c r="C4" s="310"/>
      <c r="D4" s="310"/>
      <c r="E4" s="310"/>
      <c r="F4" s="311"/>
    </row>
    <row r="5" spans="1:12" ht="17.25" customHeight="1">
      <c r="A5" s="334"/>
      <c r="B5" s="340" t="s">
        <v>390</v>
      </c>
      <c r="C5" s="340"/>
      <c r="D5" s="340"/>
      <c r="E5" s="340"/>
      <c r="F5" s="340"/>
      <c r="G5" s="341"/>
    </row>
    <row r="6" spans="1:12">
      <c r="A6" s="334"/>
      <c r="B6" s="340" t="s">
        <v>391</v>
      </c>
      <c r="C6" s="340"/>
      <c r="D6" s="340"/>
      <c r="E6" s="340"/>
      <c r="F6" s="340"/>
      <c r="G6" s="341"/>
    </row>
    <row r="7" spans="1:12" ht="15.75" thickBot="1">
      <c r="A7" s="334"/>
      <c r="B7" s="342"/>
      <c r="C7" s="342"/>
      <c r="D7" s="342"/>
      <c r="E7" s="342"/>
      <c r="F7" s="334"/>
    </row>
    <row r="8" spans="1:12" ht="44.45" customHeight="1" thickBot="1">
      <c r="A8" s="334"/>
      <c r="B8" s="261" t="s">
        <v>392</v>
      </c>
      <c r="C8" s="343" t="s">
        <v>184</v>
      </c>
      <c r="D8" s="262" t="s">
        <v>185</v>
      </c>
      <c r="E8" s="262" t="s">
        <v>186</v>
      </c>
      <c r="F8" s="343" t="s">
        <v>187</v>
      </c>
    </row>
    <row r="9" spans="1:12">
      <c r="A9" s="334"/>
      <c r="B9" s="344" t="s">
        <v>393</v>
      </c>
      <c r="C9" s="345" t="s">
        <v>189</v>
      </c>
      <c r="D9" s="346" t="s">
        <v>394</v>
      </c>
      <c r="E9" s="346" t="s">
        <v>394</v>
      </c>
      <c r="F9" s="347" t="s">
        <v>195</v>
      </c>
    </row>
    <row r="10" spans="1:12">
      <c r="A10" s="334"/>
      <c r="B10" s="348" t="s">
        <v>395</v>
      </c>
      <c r="C10" s="349" t="s">
        <v>396</v>
      </c>
      <c r="D10" s="350" t="s">
        <v>397</v>
      </c>
      <c r="E10" s="350" t="s">
        <v>398</v>
      </c>
      <c r="F10" s="351" t="s">
        <v>399</v>
      </c>
    </row>
    <row r="11" spans="1:12">
      <c r="A11" s="334"/>
      <c r="B11" s="348"/>
      <c r="C11" s="349" t="s">
        <v>308</v>
      </c>
      <c r="D11" s="350" t="s">
        <v>61</v>
      </c>
      <c r="E11" s="350" t="s">
        <v>400</v>
      </c>
      <c r="F11" s="351" t="s">
        <v>401</v>
      </c>
    </row>
    <row r="12" spans="1:12">
      <c r="A12" s="334"/>
      <c r="B12" s="348"/>
      <c r="C12" s="349" t="s">
        <v>311</v>
      </c>
      <c r="D12" s="350" t="s">
        <v>402</v>
      </c>
      <c r="E12" s="350" t="s">
        <v>402</v>
      </c>
      <c r="F12" s="351" t="s">
        <v>195</v>
      </c>
    </row>
    <row r="13" spans="1:12">
      <c r="A13" s="334"/>
      <c r="B13" s="348"/>
      <c r="C13" s="349" t="s">
        <v>204</v>
      </c>
      <c r="D13" s="350" t="s">
        <v>403</v>
      </c>
      <c r="E13" s="350" t="s">
        <v>404</v>
      </c>
      <c r="F13" s="351" t="s">
        <v>405</v>
      </c>
    </row>
    <row r="14" spans="1:12">
      <c r="A14" s="334"/>
      <c r="B14" s="348"/>
      <c r="C14" s="349" t="s">
        <v>262</v>
      </c>
      <c r="D14" s="350" t="s">
        <v>406</v>
      </c>
      <c r="E14" s="350" t="s">
        <v>407</v>
      </c>
      <c r="F14" s="351" t="s">
        <v>266</v>
      </c>
    </row>
    <row r="15" spans="1:12">
      <c r="A15" s="334"/>
      <c r="B15" s="348"/>
      <c r="C15" s="349" t="s">
        <v>246</v>
      </c>
      <c r="D15" s="350" t="s">
        <v>408</v>
      </c>
      <c r="E15" s="350" t="s">
        <v>403</v>
      </c>
      <c r="F15" s="351" t="s">
        <v>409</v>
      </c>
      <c r="L15" s="352"/>
    </row>
    <row r="16" spans="1:12">
      <c r="A16" s="334"/>
      <c r="B16" s="348"/>
      <c r="C16" s="349" t="s">
        <v>268</v>
      </c>
      <c r="D16" s="350" t="s">
        <v>410</v>
      </c>
      <c r="E16" s="350" t="s">
        <v>411</v>
      </c>
      <c r="F16" s="351" t="s">
        <v>412</v>
      </c>
    </row>
    <row r="17" spans="1:6">
      <c r="A17" s="334"/>
      <c r="B17" s="348"/>
      <c r="C17" s="349" t="s">
        <v>269</v>
      </c>
      <c r="D17" s="350" t="s">
        <v>394</v>
      </c>
      <c r="E17" s="350" t="s">
        <v>394</v>
      </c>
      <c r="F17" s="351" t="s">
        <v>195</v>
      </c>
    </row>
    <row r="18" spans="1:6">
      <c r="A18" s="334"/>
      <c r="B18" s="348"/>
      <c r="C18" s="349" t="s">
        <v>413</v>
      </c>
      <c r="D18" s="350" t="s">
        <v>414</v>
      </c>
      <c r="E18" s="350" t="s">
        <v>414</v>
      </c>
      <c r="F18" s="351" t="s">
        <v>195</v>
      </c>
    </row>
    <row r="19" spans="1:6">
      <c r="A19" s="334"/>
      <c r="B19" s="348"/>
      <c r="C19" s="349" t="s">
        <v>415</v>
      </c>
      <c r="D19" s="350" t="s">
        <v>416</v>
      </c>
      <c r="E19" s="350" t="s">
        <v>417</v>
      </c>
      <c r="F19" s="351" t="s">
        <v>418</v>
      </c>
    </row>
    <row r="20" spans="1:6">
      <c r="A20" s="334"/>
      <c r="B20" s="348"/>
      <c r="C20" s="349" t="s">
        <v>419</v>
      </c>
      <c r="D20" s="350" t="s">
        <v>408</v>
      </c>
      <c r="E20" s="350" t="s">
        <v>403</v>
      </c>
      <c r="F20" s="351" t="s">
        <v>409</v>
      </c>
    </row>
    <row r="21" spans="1:6">
      <c r="A21" s="334"/>
      <c r="B21" s="348"/>
      <c r="C21" s="349" t="s">
        <v>230</v>
      </c>
      <c r="D21" s="350" t="s">
        <v>420</v>
      </c>
      <c r="E21" s="350" t="s">
        <v>402</v>
      </c>
      <c r="F21" s="351" t="s">
        <v>409</v>
      </c>
    </row>
    <row r="22" spans="1:6">
      <c r="A22" s="334"/>
      <c r="B22" s="348"/>
      <c r="C22" s="349" t="s">
        <v>233</v>
      </c>
      <c r="D22" s="350" t="s">
        <v>421</v>
      </c>
      <c r="E22" s="350" t="s">
        <v>408</v>
      </c>
      <c r="F22" s="351" t="s">
        <v>422</v>
      </c>
    </row>
    <row r="23" spans="1:6" ht="15.75" thickBot="1">
      <c r="A23" s="334"/>
      <c r="B23" s="353"/>
      <c r="C23" s="354" t="s">
        <v>251</v>
      </c>
      <c r="D23" s="355" t="s">
        <v>423</v>
      </c>
      <c r="E23" s="355" t="s">
        <v>423</v>
      </c>
      <c r="F23" s="356" t="s">
        <v>195</v>
      </c>
    </row>
    <row r="24" spans="1:6">
      <c r="A24" s="334"/>
      <c r="B24" s="348" t="s">
        <v>424</v>
      </c>
      <c r="C24" s="349" t="s">
        <v>189</v>
      </c>
      <c r="D24" s="350" t="s">
        <v>425</v>
      </c>
      <c r="E24" s="350" t="s">
        <v>425</v>
      </c>
      <c r="F24" s="351" t="s">
        <v>195</v>
      </c>
    </row>
    <row r="25" spans="1:6">
      <c r="A25" s="334"/>
      <c r="B25" s="348" t="s">
        <v>426</v>
      </c>
      <c r="C25" s="349" t="s">
        <v>308</v>
      </c>
      <c r="D25" s="350" t="s">
        <v>427</v>
      </c>
      <c r="E25" s="350" t="s">
        <v>427</v>
      </c>
      <c r="F25" s="351" t="s">
        <v>195</v>
      </c>
    </row>
    <row r="26" spans="1:6">
      <c r="A26" s="334"/>
      <c r="B26" s="348"/>
      <c r="C26" s="349" t="s">
        <v>204</v>
      </c>
      <c r="D26" s="350" t="s">
        <v>425</v>
      </c>
      <c r="E26" s="350" t="s">
        <v>428</v>
      </c>
      <c r="F26" s="351" t="s">
        <v>429</v>
      </c>
    </row>
    <row r="27" spans="1:6">
      <c r="A27" s="334"/>
      <c r="B27" s="348"/>
      <c r="C27" s="349" t="s">
        <v>262</v>
      </c>
      <c r="D27" s="350" t="s">
        <v>430</v>
      </c>
      <c r="E27" s="350" t="s">
        <v>430</v>
      </c>
      <c r="F27" s="351" t="s">
        <v>195</v>
      </c>
    </row>
    <row r="28" spans="1:6">
      <c r="A28" s="334"/>
      <c r="B28" s="348"/>
      <c r="C28" s="349" t="s">
        <v>246</v>
      </c>
      <c r="D28" s="350" t="s">
        <v>431</v>
      </c>
      <c r="E28" s="350" t="s">
        <v>432</v>
      </c>
      <c r="F28" s="351" t="s">
        <v>385</v>
      </c>
    </row>
    <row r="29" spans="1:6">
      <c r="A29" s="334"/>
      <c r="B29" s="348"/>
      <c r="C29" s="349" t="s">
        <v>268</v>
      </c>
      <c r="D29" s="350" t="s">
        <v>433</v>
      </c>
      <c r="E29" s="350" t="s">
        <v>433</v>
      </c>
      <c r="F29" s="351" t="s">
        <v>195</v>
      </c>
    </row>
    <row r="30" spans="1:6">
      <c r="A30" s="334"/>
      <c r="B30" s="348"/>
      <c r="C30" s="349" t="s">
        <v>269</v>
      </c>
      <c r="D30" s="350" t="s">
        <v>434</v>
      </c>
      <c r="E30" s="350" t="s">
        <v>431</v>
      </c>
      <c r="F30" s="351" t="s">
        <v>266</v>
      </c>
    </row>
    <row r="31" spans="1:6">
      <c r="A31" s="334"/>
      <c r="B31" s="348"/>
      <c r="C31" s="349" t="s">
        <v>413</v>
      </c>
      <c r="D31" s="350" t="s">
        <v>435</v>
      </c>
      <c r="E31" s="350" t="s">
        <v>435</v>
      </c>
      <c r="F31" s="351" t="s">
        <v>195</v>
      </c>
    </row>
    <row r="32" spans="1:6">
      <c r="A32" s="334"/>
      <c r="B32" s="348"/>
      <c r="C32" s="349" t="s">
        <v>415</v>
      </c>
      <c r="D32" s="350" t="s">
        <v>436</v>
      </c>
      <c r="E32" s="350" t="s">
        <v>433</v>
      </c>
      <c r="F32" s="351" t="s">
        <v>437</v>
      </c>
    </row>
    <row r="33" spans="1:6">
      <c r="A33" s="334"/>
      <c r="B33" s="348"/>
      <c r="C33" s="349" t="s">
        <v>419</v>
      </c>
      <c r="D33" s="350" t="s">
        <v>434</v>
      </c>
      <c r="E33" s="350" t="s">
        <v>438</v>
      </c>
      <c r="F33" s="351" t="s">
        <v>385</v>
      </c>
    </row>
    <row r="34" spans="1:6">
      <c r="A34" s="334"/>
      <c r="B34" s="348"/>
      <c r="C34" s="349" t="s">
        <v>230</v>
      </c>
      <c r="D34" s="350" t="s">
        <v>427</v>
      </c>
      <c r="E34" s="350" t="s">
        <v>421</v>
      </c>
      <c r="F34" s="351" t="s">
        <v>409</v>
      </c>
    </row>
    <row r="35" spans="1:6">
      <c r="A35" s="334"/>
      <c r="B35" s="348"/>
      <c r="C35" s="349" t="s">
        <v>233</v>
      </c>
      <c r="D35" s="350" t="s">
        <v>439</v>
      </c>
      <c r="E35" s="350" t="s">
        <v>432</v>
      </c>
      <c r="F35" s="351" t="s">
        <v>418</v>
      </c>
    </row>
    <row r="36" spans="1:6" ht="15.75" thickBot="1">
      <c r="A36" s="334"/>
      <c r="B36" s="353"/>
      <c r="C36" s="349" t="s">
        <v>251</v>
      </c>
      <c r="D36" s="350" t="s">
        <v>425</v>
      </c>
      <c r="E36" s="350" t="s">
        <v>425</v>
      </c>
      <c r="F36" s="351" t="s">
        <v>195</v>
      </c>
    </row>
    <row r="37" spans="1:6">
      <c r="A37" s="334"/>
      <c r="B37" s="348" t="s">
        <v>440</v>
      </c>
      <c r="C37" s="345" t="s">
        <v>189</v>
      </c>
      <c r="D37" s="346" t="s">
        <v>441</v>
      </c>
      <c r="E37" s="346" t="s">
        <v>442</v>
      </c>
      <c r="F37" s="347" t="s">
        <v>443</v>
      </c>
    </row>
    <row r="38" spans="1:6">
      <c r="A38" s="334"/>
      <c r="B38" s="348" t="s">
        <v>444</v>
      </c>
      <c r="C38" s="349" t="s">
        <v>308</v>
      </c>
      <c r="D38" s="350" t="s">
        <v>445</v>
      </c>
      <c r="E38" s="350" t="s">
        <v>445</v>
      </c>
      <c r="F38" s="351" t="s">
        <v>195</v>
      </c>
    </row>
    <row r="39" spans="1:6">
      <c r="A39" s="334"/>
      <c r="B39" s="348"/>
      <c r="C39" s="349" t="s">
        <v>311</v>
      </c>
      <c r="D39" s="350" t="s">
        <v>446</v>
      </c>
      <c r="E39" s="350" t="s">
        <v>446</v>
      </c>
      <c r="F39" s="351" t="s">
        <v>195</v>
      </c>
    </row>
    <row r="40" spans="1:6">
      <c r="A40" s="334"/>
      <c r="B40" s="348"/>
      <c r="C40" s="349" t="s">
        <v>204</v>
      </c>
      <c r="D40" s="350" t="s">
        <v>447</v>
      </c>
      <c r="E40" s="350" t="s">
        <v>448</v>
      </c>
      <c r="F40" s="351" t="s">
        <v>266</v>
      </c>
    </row>
    <row r="41" spans="1:6">
      <c r="A41" s="334"/>
      <c r="B41" s="348"/>
      <c r="C41" s="349" t="s">
        <v>262</v>
      </c>
      <c r="D41" s="350" t="s">
        <v>449</v>
      </c>
      <c r="E41" s="350" t="s">
        <v>449</v>
      </c>
      <c r="F41" s="351" t="s">
        <v>195</v>
      </c>
    </row>
    <row r="42" spans="1:6">
      <c r="A42" s="334"/>
      <c r="B42" s="348"/>
      <c r="C42" s="349" t="s">
        <v>246</v>
      </c>
      <c r="D42" s="350" t="s">
        <v>448</v>
      </c>
      <c r="E42" s="350" t="s">
        <v>450</v>
      </c>
      <c r="F42" s="351" t="s">
        <v>451</v>
      </c>
    </row>
    <row r="43" spans="1:6">
      <c r="A43" s="334"/>
      <c r="B43" s="348"/>
      <c r="C43" s="349" t="s">
        <v>268</v>
      </c>
      <c r="D43" s="350" t="s">
        <v>452</v>
      </c>
      <c r="E43" s="350" t="s">
        <v>452</v>
      </c>
      <c r="F43" s="351" t="s">
        <v>195</v>
      </c>
    </row>
    <row r="44" spans="1:6">
      <c r="A44" s="334"/>
      <c r="B44" s="348"/>
      <c r="C44" s="349" t="s">
        <v>269</v>
      </c>
      <c r="D44" s="350" t="s">
        <v>453</v>
      </c>
      <c r="E44" s="350" t="s">
        <v>448</v>
      </c>
      <c r="F44" s="351" t="s">
        <v>454</v>
      </c>
    </row>
    <row r="45" spans="1:6">
      <c r="A45" s="334"/>
      <c r="B45" s="348"/>
      <c r="C45" s="349" t="s">
        <v>413</v>
      </c>
      <c r="D45" s="350" t="s">
        <v>455</v>
      </c>
      <c r="E45" s="350" t="s">
        <v>455</v>
      </c>
      <c r="F45" s="351" t="s">
        <v>195</v>
      </c>
    </row>
    <row r="46" spans="1:6">
      <c r="A46" s="334"/>
      <c r="B46" s="348"/>
      <c r="C46" s="349" t="s">
        <v>415</v>
      </c>
      <c r="D46" s="350" t="s">
        <v>456</v>
      </c>
      <c r="E46" s="350" t="s">
        <v>447</v>
      </c>
      <c r="F46" s="351" t="s">
        <v>192</v>
      </c>
    </row>
    <row r="47" spans="1:6">
      <c r="A47" s="334"/>
      <c r="B47" s="348"/>
      <c r="C47" s="349" t="s">
        <v>419</v>
      </c>
      <c r="D47" s="350" t="s">
        <v>457</v>
      </c>
      <c r="E47" s="350" t="s">
        <v>458</v>
      </c>
      <c r="F47" s="351" t="s">
        <v>459</v>
      </c>
    </row>
    <row r="48" spans="1:6">
      <c r="A48" s="334"/>
      <c r="B48" s="348"/>
      <c r="C48" s="349" t="s">
        <v>230</v>
      </c>
      <c r="D48" s="350" t="s">
        <v>449</v>
      </c>
      <c r="E48" s="350" t="s">
        <v>449</v>
      </c>
      <c r="F48" s="351" t="s">
        <v>195</v>
      </c>
    </row>
    <row r="49" spans="1:6">
      <c r="A49" s="334"/>
      <c r="B49" s="348"/>
      <c r="C49" s="349" t="s">
        <v>233</v>
      </c>
      <c r="D49" s="350" t="s">
        <v>460</v>
      </c>
      <c r="E49" s="350" t="s">
        <v>461</v>
      </c>
      <c r="F49" s="351" t="s">
        <v>462</v>
      </c>
    </row>
    <row r="50" spans="1:6" ht="15.75" thickBot="1">
      <c r="A50" s="334"/>
      <c r="B50" s="353"/>
      <c r="C50" s="354" t="s">
        <v>251</v>
      </c>
      <c r="D50" s="355" t="s">
        <v>447</v>
      </c>
      <c r="E50" s="355" t="s">
        <v>447</v>
      </c>
      <c r="F50" s="356" t="s">
        <v>195</v>
      </c>
    </row>
    <row r="51" spans="1:6">
      <c r="A51" s="334"/>
      <c r="B51" s="348" t="s">
        <v>463</v>
      </c>
      <c r="C51" s="349" t="s">
        <v>246</v>
      </c>
      <c r="D51" s="350" t="s">
        <v>464</v>
      </c>
      <c r="E51" s="350" t="s">
        <v>465</v>
      </c>
      <c r="F51" s="351" t="s">
        <v>451</v>
      </c>
    </row>
    <row r="52" spans="1:6">
      <c r="A52" s="334"/>
      <c r="B52" s="348"/>
      <c r="C52" s="349" t="s">
        <v>415</v>
      </c>
      <c r="D52" s="350" t="s">
        <v>466</v>
      </c>
      <c r="E52" s="350" t="s">
        <v>449</v>
      </c>
      <c r="F52" s="351" t="s">
        <v>243</v>
      </c>
    </row>
    <row r="53" spans="1:6">
      <c r="A53" s="334"/>
      <c r="B53" s="348"/>
      <c r="C53" s="349" t="s">
        <v>230</v>
      </c>
      <c r="D53" s="350" t="s">
        <v>465</v>
      </c>
      <c r="E53" s="350" t="s">
        <v>465</v>
      </c>
      <c r="F53" s="351" t="s">
        <v>195</v>
      </c>
    </row>
    <row r="54" spans="1:6" ht="15.75" thickBot="1">
      <c r="A54" s="334"/>
      <c r="B54" s="353"/>
      <c r="C54" s="349" t="s">
        <v>233</v>
      </c>
      <c r="D54" s="350" t="s">
        <v>467</v>
      </c>
      <c r="E54" s="350" t="s">
        <v>468</v>
      </c>
      <c r="F54" s="356" t="s">
        <v>199</v>
      </c>
    </row>
    <row r="55" spans="1:6">
      <c r="A55" s="334"/>
      <c r="B55" s="348" t="s">
        <v>469</v>
      </c>
      <c r="C55" s="357" t="s">
        <v>308</v>
      </c>
      <c r="D55" s="358" t="s">
        <v>470</v>
      </c>
      <c r="E55" s="358" t="s">
        <v>470</v>
      </c>
      <c r="F55" s="351" t="s">
        <v>195</v>
      </c>
    </row>
    <row r="56" spans="1:6">
      <c r="A56" s="334"/>
      <c r="B56" s="348"/>
      <c r="C56" s="359" t="s">
        <v>246</v>
      </c>
      <c r="D56" s="360" t="s">
        <v>471</v>
      </c>
      <c r="E56" s="360" t="s">
        <v>471</v>
      </c>
      <c r="F56" s="351" t="s">
        <v>195</v>
      </c>
    </row>
    <row r="57" spans="1:6">
      <c r="A57" s="334"/>
      <c r="B57" s="348"/>
      <c r="C57" s="359" t="s">
        <v>415</v>
      </c>
      <c r="D57" s="360" t="s">
        <v>472</v>
      </c>
      <c r="E57" s="360" t="s">
        <v>473</v>
      </c>
      <c r="F57" s="351" t="s">
        <v>474</v>
      </c>
    </row>
    <row r="58" spans="1:6">
      <c r="A58" s="334"/>
      <c r="B58" s="348"/>
      <c r="C58" s="359" t="s">
        <v>419</v>
      </c>
      <c r="D58" s="360" t="s">
        <v>475</v>
      </c>
      <c r="E58" s="360" t="s">
        <v>476</v>
      </c>
      <c r="F58" s="361" t="s">
        <v>477</v>
      </c>
    </row>
    <row r="59" spans="1:6">
      <c r="A59" s="334"/>
      <c r="B59" s="348"/>
      <c r="C59" s="359" t="s">
        <v>230</v>
      </c>
      <c r="D59" s="360" t="s">
        <v>478</v>
      </c>
      <c r="E59" s="360" t="s">
        <v>478</v>
      </c>
      <c r="F59" s="351" t="s">
        <v>195</v>
      </c>
    </row>
    <row r="60" spans="1:6">
      <c r="A60" s="334"/>
      <c r="B60" s="348"/>
      <c r="C60" s="359" t="s">
        <v>233</v>
      </c>
      <c r="D60" s="360" t="s">
        <v>479</v>
      </c>
      <c r="E60" s="360" t="s">
        <v>480</v>
      </c>
      <c r="F60" s="351" t="s">
        <v>481</v>
      </c>
    </row>
    <row r="61" spans="1:6" ht="15.75" thickBot="1">
      <c r="A61" s="334"/>
      <c r="B61" s="362"/>
      <c r="C61" s="363" t="s">
        <v>251</v>
      </c>
      <c r="D61" s="364" t="s">
        <v>470</v>
      </c>
      <c r="E61" s="364" t="s">
        <v>482</v>
      </c>
      <c r="F61" s="351" t="s">
        <v>199</v>
      </c>
    </row>
    <row r="62" spans="1:6" ht="15.75" thickBot="1">
      <c r="A62" s="334"/>
      <c r="B62" s="365" t="s">
        <v>483</v>
      </c>
      <c r="C62" s="349" t="s">
        <v>230</v>
      </c>
      <c r="D62" s="366" t="s">
        <v>484</v>
      </c>
      <c r="E62" s="366" t="s">
        <v>484</v>
      </c>
      <c r="F62" s="367" t="s">
        <v>195</v>
      </c>
    </row>
    <row r="63" spans="1:6">
      <c r="A63" s="334"/>
      <c r="B63" s="368" t="s">
        <v>485</v>
      </c>
      <c r="C63" s="369" t="s">
        <v>486</v>
      </c>
      <c r="D63" s="350" t="s">
        <v>487</v>
      </c>
      <c r="E63" s="350" t="s">
        <v>487</v>
      </c>
      <c r="F63" s="351" t="s">
        <v>195</v>
      </c>
    </row>
    <row r="64" spans="1:6">
      <c r="A64" s="334"/>
      <c r="B64" s="368" t="s">
        <v>488</v>
      </c>
      <c r="C64" s="370" t="s">
        <v>489</v>
      </c>
      <c r="D64" s="350" t="s">
        <v>490</v>
      </c>
      <c r="E64" s="350" t="s">
        <v>490</v>
      </c>
      <c r="F64" s="351" t="s">
        <v>195</v>
      </c>
    </row>
    <row r="65" spans="1:6" ht="15.75" thickBot="1">
      <c r="B65" s="371"/>
      <c r="C65" s="372" t="s">
        <v>491</v>
      </c>
      <c r="D65" s="355" t="s">
        <v>492</v>
      </c>
      <c r="E65" s="355" t="s">
        <v>492</v>
      </c>
      <c r="F65" s="356" t="s">
        <v>195</v>
      </c>
    </row>
    <row r="66" spans="1:6">
      <c r="A66" s="334"/>
      <c r="B66" s="373" t="s">
        <v>485</v>
      </c>
      <c r="C66" s="369" t="s">
        <v>486</v>
      </c>
      <c r="D66" s="350" t="s">
        <v>493</v>
      </c>
      <c r="E66" s="350" t="s">
        <v>493</v>
      </c>
      <c r="F66" s="351" t="s">
        <v>195</v>
      </c>
    </row>
    <row r="67" spans="1:6">
      <c r="A67" s="334"/>
      <c r="B67" s="368" t="s">
        <v>494</v>
      </c>
      <c r="C67" s="370" t="s">
        <v>489</v>
      </c>
      <c r="D67" s="350" t="s">
        <v>495</v>
      </c>
      <c r="E67" s="350" t="s">
        <v>495</v>
      </c>
      <c r="F67" s="351" t="s">
        <v>195</v>
      </c>
    </row>
    <row r="68" spans="1:6" ht="15.75" thickBot="1">
      <c r="B68" s="371"/>
      <c r="C68" s="372" t="s">
        <v>491</v>
      </c>
      <c r="D68" s="355" t="s">
        <v>496</v>
      </c>
      <c r="E68" s="355" t="s">
        <v>496</v>
      </c>
      <c r="F68" s="356" t="s">
        <v>195</v>
      </c>
    </row>
    <row r="69" spans="1:6">
      <c r="F69" s="179" t="s">
        <v>134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TRAGSA</cp:lastModifiedBy>
  <dcterms:created xsi:type="dcterms:W3CDTF">2021-06-30T12:43:47Z</dcterms:created>
  <dcterms:modified xsi:type="dcterms:W3CDTF">2021-06-30T12:44:12Z</dcterms:modified>
</cp:coreProperties>
</file>