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26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14'!$A$1:$N$69</definedName>
    <definedName name="_xlnm.Print_Area" localSheetId="10">'Pág. 15'!$A$1:$G$38</definedName>
    <definedName name="_xlnm.Print_Area" localSheetId="11">'Pág. 16'!$A$1:$N$71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4'!$A$1:$G$63</definedName>
    <definedName name="_xlnm.Print_Area" localSheetId="2">'Pág. 5'!$A$1:$G$57</definedName>
    <definedName name="_xlnm.Print_Area" localSheetId="3">'Pág. 7'!$A$1:$G$61</definedName>
    <definedName name="_xlnm.Print_Area" localSheetId="4">'Pág. 9'!$A$1:$F$36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7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E35" i="15"/>
  <c r="E34" i="15"/>
  <c r="E33" i="15"/>
  <c r="E26" i="15"/>
  <c r="E25" i="15"/>
  <c r="E24" i="15"/>
  <c r="E23" i="15"/>
  <c r="E22" i="15"/>
  <c r="E20" i="15"/>
  <c r="E19" i="15"/>
  <c r="E18" i="15"/>
  <c r="E17" i="15"/>
  <c r="E16" i="15"/>
  <c r="D14" i="15"/>
  <c r="D32" i="15" s="1"/>
  <c r="D38" i="15" s="1"/>
  <c r="C14" i="15"/>
  <c r="C32" i="15" s="1"/>
  <c r="C38" i="15" s="1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14" i="13" l="1"/>
  <c r="M12" i="12"/>
  <c r="L12" i="12"/>
  <c r="K12" i="12"/>
  <c r="J12" i="12"/>
  <c r="I12" i="12"/>
  <c r="H12" i="12"/>
  <c r="G12" i="12"/>
  <c r="G31" i="11"/>
  <c r="G21" i="11"/>
  <c r="N47" i="10"/>
  <c r="G47" i="10"/>
  <c r="N29" i="10"/>
  <c r="G29" i="10"/>
  <c r="H13" i="10"/>
  <c r="H47" i="10" s="1"/>
  <c r="I13" i="10" l="1"/>
  <c r="H29" i="10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I47" i="10" l="1"/>
  <c r="I29" i="10"/>
  <c r="J13" i="10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K13" i="10" l="1"/>
  <c r="J29" i="10"/>
  <c r="J47" i="10"/>
  <c r="L13" i="10" l="1"/>
  <c r="K47" i="10"/>
  <c r="K29" i="10"/>
  <c r="L47" i="10" l="1"/>
  <c r="L29" i="10"/>
  <c r="M13" i="10"/>
  <c r="M47" i="10" l="1"/>
  <c r="M29" i="10"/>
</calcChain>
</file>

<file path=xl/sharedStrings.xml><?xml version="1.0" encoding="utf-8"?>
<sst xmlns="http://schemas.openxmlformats.org/spreadsheetml/2006/main" count="1626" uniqueCount="542">
  <si>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</si>
  <si>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</si>
  <si>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</si>
  <si>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</si>
  <si>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</si>
  <si>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</si>
  <si>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25</t>
  </si>
  <si>
    <t>Semana 26</t>
  </si>
  <si>
    <t xml:space="preserve">semanal </t>
  </si>
  <si>
    <t>17 - 23/06</t>
  </si>
  <si>
    <t>24 - 30/06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</si>
  <si>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</si>
  <si>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</si>
  <si>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</si>
  <si>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</si>
  <si>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</si>
  <si>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</si>
  <si>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</si>
  <si>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</si>
  <si>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</si>
  <si>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</si>
  <si>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</si>
  <si>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</si>
  <si>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</si>
  <si>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</si>
  <si>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</si>
  <si>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</si>
  <si>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</si>
  <si>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</si>
  <si>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</si>
  <si>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</si>
  <si>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</si>
  <si>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</si>
  <si>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</si>
  <si>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</si>
  <si>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</si>
  <si>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</si>
  <si>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</si>
  <si>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</si>
  <si>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</si>
  <si>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</si>
  <si>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</si>
  <si>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</si>
  <si>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</si>
  <si>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</si>
  <si>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</si>
  <si>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</si>
  <si>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</si>
  <si>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</si>
  <si>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</si>
  <si>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</si>
  <si>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Mayo 2019. (**) Precio Junio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</si>
  <si>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</si>
  <si>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</si>
  <si>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</si>
  <si>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</si>
  <si>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</si>
  <si>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</si>
  <si>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17/06-23/06</t>
  </si>
  <si>
    <t>24/06-30/06</t>
  </si>
  <si>
    <t>FRUTAS</t>
  </si>
  <si>
    <t>Limón  (€/100 kg)</t>
  </si>
  <si>
    <t>Naranja  (€/100 kg)</t>
  </si>
  <si>
    <t>Manzana Golden (€/100 kg)</t>
  </si>
  <si>
    <t>Aguacate (€/100 kg)</t>
  </si>
  <si>
    <t>Albaricoque (€/100 kg)</t>
  </si>
  <si>
    <t>Cereza (€/100 kg)</t>
  </si>
  <si>
    <t>Ciruela (€/100 kg)</t>
  </si>
  <si>
    <t>Melocotón (€/100 kg)</t>
  </si>
  <si>
    <t>Higo fresco (€/100 kg)</t>
  </si>
  <si>
    <t>Uva de mesa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</si>
  <si>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</si>
  <si>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</si>
  <si>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</si>
  <si>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</si>
  <si>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</si>
  <si>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</si>
  <si>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</si>
  <si>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</si>
  <si>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Espárrago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</si>
  <si>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</si>
  <si>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</si>
  <si>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</si>
  <si>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</si>
  <si>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</si>
  <si>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</si>
  <si>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</si>
  <si>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</si>
  <si>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</si>
  <si>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</si>
  <si>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</si>
  <si>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</si>
  <si>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</si>
  <si>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17-23/06</t>
  </si>
  <si>
    <t>24-30/06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</si>
  <si>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</si>
  <si>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</si>
  <si>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</si>
  <si>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</si>
  <si>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</si>
  <si>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</si>
  <si>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</si>
  <si>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</si>
  <si>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</si>
  <si>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</si>
  <si>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</si>
  <si>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</si>
  <si>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</si>
  <si>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</si>
  <si>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</si>
  <si>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</si>
  <si>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</si>
  <si>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</si>
  <si>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</si>
  <si>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</si>
  <si>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</si>
  <si>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</si>
  <si>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</si>
  <si>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</si>
  <si>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</si>
  <si>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</si>
  <si>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</si>
  <si>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</si>
  <si>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</si>
  <si>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</si>
  <si>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</si>
  <si>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</si>
  <si>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</si>
  <si>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</si>
  <si>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</si>
  <si>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mayo 2019: 32,50 €/100 litros</t>
  </si>
  <si>
    <t>MIEL</t>
  </si>
  <si>
    <t>(11)</t>
  </si>
  <si>
    <t>Miel multifloral a granel (€/100 kg)</t>
  </si>
  <si>
    <t>Precio abril 2019:  275,28 €/100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</si>
  <si>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</si>
  <si>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</si>
  <si>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</si>
  <si>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</si>
  <si>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</si>
  <si>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</si>
  <si>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</si>
  <si>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</si>
  <si>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</si>
  <si>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</si>
  <si>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</si>
  <si>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17 - 23/06
2019</t>
  </si>
  <si>
    <t>Semana 
24 - 30/06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</si>
  <si>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</si>
  <si>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</si>
  <si>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</si>
  <si>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</si>
  <si>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</si>
  <si>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</si>
  <si>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</si>
  <si>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</si>
  <si>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</si>
  <si>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</si>
  <si>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</si>
  <si>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</si>
  <si>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</si>
  <si>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</si>
  <si>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</si>
  <si>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</si>
  <si>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</si>
  <si>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</si>
  <si>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</si>
  <si>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</si>
  <si>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</si>
  <si>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</si>
  <si>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</si>
  <si>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</si>
  <si>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</si>
  <si>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</si>
  <si>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</si>
  <si>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</si>
  <si>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</si>
  <si>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</si>
  <si>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</si>
  <si>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</si>
  <si>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</si>
  <si>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</si>
  <si>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</si>
  <si>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</si>
  <si>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</si>
  <si>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</si>
  <si>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</si>
  <si>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</si>
  <si>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</si>
  <si>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</si>
  <si>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</si>
  <si>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</si>
  <si>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</si>
  <si>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</si>
  <si>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</si>
  <si>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</si>
  <si>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</si>
  <si>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</si>
  <si>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</si>
  <si>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</si>
  <si>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</si>
  <si>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</si>
  <si>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</si>
  <si>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</si>
  <si>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</si>
  <si>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</si>
  <si>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</si>
  <si>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</si>
  <si>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</si>
  <si>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</si>
  <si>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Mayo</t>
  </si>
  <si>
    <t>Junio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</si>
  <si>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</si>
  <si>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</si>
  <si>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</si>
  <si>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</si>
  <si>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</si>
  <si>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</si>
  <si>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</si>
  <si>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</si>
  <si>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</si>
  <si>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</si>
  <si>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</si>
  <si>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</si>
  <si>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</si>
  <si>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</si>
  <si>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</si>
  <si>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</si>
  <si>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</si>
  <si>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</si>
  <si>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</si>
  <si>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</si>
  <si>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</si>
  <si>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</si>
  <si>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</si>
  <si>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</si>
  <si>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</si>
  <si>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</si>
  <si>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</si>
  <si>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</si>
  <si>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</si>
  <si>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</si>
  <si>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</si>
  <si>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</si>
  <si>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</si>
  <si>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</si>
  <si>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</si>
  <si>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</si>
  <si>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</si>
  <si>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</si>
  <si>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</si>
  <si>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</si>
  <si>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</si>
  <si>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</si>
  <si>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</si>
  <si>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</si>
  <si>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</si>
  <si>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</si>
  <si>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</si>
  <si>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</si>
  <si>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MANDARINA</t>
  </si>
  <si>
    <t>Castellón</t>
  </si>
  <si>
    <t>Ortanique</t>
  </si>
  <si>
    <t>1-2</t>
  </si>
  <si>
    <t>NARANJA</t>
  </si>
  <si>
    <t>Barberina</t>
  </si>
  <si>
    <t>3-6</t>
  </si>
  <si>
    <t>Navel Powel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</si>
  <si>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</si>
  <si>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</si>
  <si>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</si>
  <si>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</si>
  <si>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</si>
  <si>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</si>
  <si>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</si>
  <si>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</si>
  <si>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</si>
  <si>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</si>
  <si>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</si>
  <si>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</si>
  <si>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La Rioja</t>
  </si>
  <si>
    <t>Conferencia</t>
  </si>
  <si>
    <t>60-65+</t>
  </si>
  <si>
    <t>Ercolini</t>
  </si>
  <si>
    <t>50-60</t>
  </si>
  <si>
    <t>FRUTAS DE HUESO</t>
  </si>
  <si>
    <t>ALBARICOQUE</t>
  </si>
  <si>
    <t>Todos los tipos y variedades</t>
  </si>
  <si>
    <t>-</t>
  </si>
  <si>
    <t>45-50 mm</t>
  </si>
  <si>
    <t>CEREZA</t>
  </si>
  <si>
    <t>Todas las variedades dulces</t>
  </si>
  <si>
    <t>22 mm y más</t>
  </si>
  <si>
    <t>CIRUELA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</si>
  <si>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</si>
  <si>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</si>
  <si>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</si>
  <si>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</si>
  <si>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</si>
  <si>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</si>
  <si>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</si>
  <si>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</si>
  <si>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</si>
  <si>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</si>
  <si>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</si>
  <si>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26 - 2019: 24/06 - 30/06</t>
  </si>
  <si>
    <t>ESPAÑA</t>
  </si>
  <si>
    <t>Todas las variedades</t>
  </si>
  <si>
    <t>70/80</t>
  </si>
  <si>
    <t>Golden delicious</t>
  </si>
  <si>
    <t>Red Delicious y demás Var. Rojas</t>
  </si>
  <si>
    <t>60/65+</t>
  </si>
  <si>
    <t>22 y más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</si>
  <si>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</si>
  <si>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</si>
  <si>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</si>
  <si>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</si>
  <si>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</si>
  <si>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</si>
  <si>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</si>
  <si>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</si>
  <si>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</si>
  <si>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</si>
  <si>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</si>
  <si>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</si>
  <si>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</si>
  <si>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</si>
  <si>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</si>
  <si>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</si>
  <si>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</si>
  <si>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</si>
  <si>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</si>
  <si>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Medio grano</t>
  </si>
  <si>
    <t>CHAMPIÑÓN</t>
  </si>
  <si>
    <t>Cerrado</t>
  </si>
  <si>
    <t>30-65 mm</t>
  </si>
  <si>
    <t>COLIFLOR</t>
  </si>
  <si>
    <t>ESPARRAGO</t>
  </si>
  <si>
    <t>Verde</t>
  </si>
  <si>
    <t>10-16+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</si>
  <si>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</si>
  <si>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</si>
  <si>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</si>
  <si>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</si>
  <si>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</si>
  <si>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</si>
  <si>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</si>
  <si>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</si>
  <si>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</si>
  <si>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</si>
  <si>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</si>
  <si>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</si>
  <si>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</si>
  <si>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</si>
  <si>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</si>
  <si>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</si>
  <si>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</si>
  <si>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</si>
  <si>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</si>
  <si>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</si>
  <si>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</si>
  <si>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</si>
  <si>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</si>
  <si>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</si>
  <si>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</si>
  <si>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</si>
  <si>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</si>
  <si>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</si>
  <si>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</si>
  <si>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</si>
  <si>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</si>
  <si>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</si>
  <si>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</si>
  <si>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</si>
  <si>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</si>
  <si>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</si>
  <si>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</si>
  <si>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</si>
  <si>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</si>
  <si>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</si>
  <si>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</si>
  <si>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</si>
  <si>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</si>
  <si>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</si>
  <si>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</si>
  <si>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</si>
  <si>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</si>
  <si>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</si>
  <si>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</si>
  <si>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</si>
  <si>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</si>
  <si>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</si>
  <si>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</si>
  <si>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</si>
  <si>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</si>
  <si>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</si>
  <si>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17-23/06
2019</t>
  </si>
  <si>
    <t>Semana 
24-30/06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</si>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</sst>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6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3" xfId="2" applyFont="1" applyFill="1" applyBorder="1" applyAlignment="1">
      <alignment vertical="center" wrapText="1"/>
    </xf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1" fillId="0" borderId="55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1" fillId="7" borderId="53" xfId="2" applyFont="1" applyFill="1" applyBorder="1" applyAlignment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5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3" xfId="1" applyFont="1" applyFill="1" applyBorder="1" applyAlignment="1">
      <alignment vertical="center" wrapText="1"/>
    </xf>
    <xf numFmtId="0" fontId="21" fillId="7" borderId="53" xfId="1" applyNumberFormat="1" applyFont="1" applyFill="1" applyBorder="1" applyAlignment="1" applyProtection="1">
      <alignment horizontal="center" vertical="center" wrapText="1"/>
    </xf>
    <xf numFmtId="0" fontId="21" fillId="7" borderId="53" xfId="1" applyFont="1" applyFill="1" applyBorder="1" applyAlignment="1">
      <alignment horizontal="center" vertical="center" wrapText="1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left" vertical="center"/>
    </xf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/>
    <xf numFmtId="0" fontId="20" fillId="0" borderId="56" xfId="1" applyNumberFormat="1" applyFont="1" applyFill="1" applyBorder="1" applyAlignment="1"/>
    <xf numFmtId="0" fontId="20" fillId="4" borderId="56" xfId="1" applyNumberFormat="1" applyFont="1" applyFill="1" applyBorder="1" applyAlignment="1" applyProtection="1">
      <alignment horizontal="left" vertical="center" wrapText="1"/>
    </xf>
    <xf numFmtId="2" fontId="20" fillId="0" borderId="56" xfId="1" applyNumberFormat="1" applyFont="1" applyFill="1" applyBorder="1" applyAlignment="1">
      <alignment horizontal="center" vertical="center"/>
    </xf>
    <xf numFmtId="2" fontId="21" fillId="0" borderId="56" xfId="1" applyNumberFormat="1" applyFont="1" applyFill="1" applyBorder="1" applyAlignment="1">
      <alignment horizontal="center" vertical="center"/>
    </xf>
    <xf numFmtId="0" fontId="21" fillId="0" borderId="54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5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0" fontId="21" fillId="4" borderId="55" xfId="1" applyNumberFormat="1" applyFont="1" applyFill="1" applyBorder="1" applyAlignment="1" applyProtection="1">
      <alignment horizontal="left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2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0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9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2" fontId="21" fillId="4" borderId="61" xfId="3" applyNumberFormat="1" applyFont="1" applyFill="1" applyBorder="1" applyAlignment="1">
      <alignment horizontal="center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5" xfId="3" applyNumberFormat="1" applyFont="1" applyFill="1" applyBorder="1" applyAlignment="1" applyProtection="1">
      <alignment horizontal="center"/>
      <protection locked="0"/>
    </xf>
    <xf numFmtId="2" fontId="21" fillId="4" borderId="50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3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5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>
      <alignment horizontal="center"/>
    </xf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1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35" xfId="5" applyNumberFormat="1" applyFont="1" applyFill="1" applyBorder="1" applyProtection="1"/>
    <xf numFmtId="166" fontId="18" fillId="8" borderId="35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6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67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68" xfId="5" applyNumberFormat="1" applyFont="1" applyFill="1" applyBorder="1" applyAlignment="1" applyProtection="1">
      <alignment horizontal="center"/>
    </xf>
    <xf numFmtId="167" fontId="18" fillId="7" borderId="6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0" fillId="4" borderId="71" xfId="5" quotePrefix="1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1" fillId="4" borderId="73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166" fontId="21" fillId="9" borderId="36" xfId="5" applyNumberFormat="1" applyFont="1" applyFill="1" applyBorder="1" applyAlignment="1" applyProtection="1">
      <alignment horizontal="center" vertical="center"/>
    </xf>
    <xf numFmtId="166" fontId="21" fillId="9" borderId="75" xfId="5" applyNumberFormat="1" applyFont="1" applyFill="1" applyBorder="1" applyAlignment="1" applyProtection="1">
      <alignment horizontal="center" vertical="center"/>
    </xf>
    <xf numFmtId="2" fontId="26" fillId="4" borderId="75" xfId="5" applyNumberFormat="1" applyFont="1" applyFill="1" applyBorder="1" applyAlignment="1" applyProtection="1">
      <alignment horizontal="center" vertical="center"/>
    </xf>
    <xf numFmtId="2" fontId="26" fillId="4" borderId="76" xfId="5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8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Alignment="1" applyProtection="1">
      <alignment horizontal="left"/>
    </xf>
    <xf numFmtId="167" fontId="18" fillId="7" borderId="79" xfId="5" applyNumberFormat="1" applyFont="1" applyFill="1" applyBorder="1" applyAlignment="1" applyProtection="1">
      <alignment horizontal="center"/>
    </xf>
    <xf numFmtId="167" fontId="18" fillId="7" borderId="80" xfId="5" applyNumberFormat="1" applyFont="1" applyFill="1" applyBorder="1" applyAlignment="1" applyProtection="1">
      <alignment horizontal="center"/>
    </xf>
    <xf numFmtId="166" fontId="18" fillId="4" borderId="39" xfId="5" applyNumberFormat="1" applyFont="1" applyFill="1" applyBorder="1" applyAlignment="1" applyProtection="1">
      <alignment horizontal="center" vertical="center"/>
    </xf>
    <xf numFmtId="166" fontId="18" fillId="4" borderId="68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0" fillId="4" borderId="68" xfId="5" quotePrefix="1" applyNumberFormat="1" applyFont="1" applyFill="1" applyBorder="1" applyAlignment="1" applyProtection="1">
      <alignment horizontal="center" vertical="center"/>
    </xf>
    <xf numFmtId="2" fontId="20" fillId="4" borderId="69" xfId="5" quotePrefix="1" applyNumberFormat="1" applyFont="1" applyFill="1" applyBorder="1" applyAlignment="1" applyProtection="1">
      <alignment horizontal="center" vertical="center"/>
    </xf>
    <xf numFmtId="2" fontId="21" fillId="4" borderId="70" xfId="5" quotePrefix="1" applyNumberFormat="1" applyFont="1" applyFill="1" applyBorder="1" applyAlignment="1" applyProtection="1">
      <alignment horizontal="center" vertical="center"/>
    </xf>
    <xf numFmtId="166" fontId="18" fillId="4" borderId="67" xfId="5" applyNumberFormat="1" applyFont="1" applyFill="1" applyBorder="1" applyAlignment="1" applyProtection="1">
      <alignment horizontal="center" vertical="center"/>
    </xf>
    <xf numFmtId="166" fontId="21" fillId="9" borderId="44" xfId="5" applyNumberFormat="1" applyFont="1" applyFill="1" applyBorder="1" applyAlignment="1" applyProtection="1">
      <alignment horizontal="center" vertical="center"/>
    </xf>
    <xf numFmtId="166" fontId="21" fillId="9" borderId="81" xfId="5" applyNumberFormat="1" applyFont="1" applyFill="1" applyBorder="1" applyAlignment="1" applyProtection="1">
      <alignment horizontal="center" vertical="center"/>
    </xf>
    <xf numFmtId="2" fontId="26" fillId="4" borderId="81" xfId="5" applyNumberFormat="1" applyFont="1" applyFill="1" applyBorder="1" applyAlignment="1" applyProtection="1">
      <alignment horizontal="center" vertical="center"/>
    </xf>
    <xf numFmtId="2" fontId="26" fillId="4" borderId="82" xfId="5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30" xfId="5" quotePrefix="1" applyNumberFormat="1" applyFont="1" applyFill="1" applyBorder="1" applyAlignment="1" applyProtection="1">
      <alignment horizontal="center" vertical="center"/>
    </xf>
    <xf numFmtId="2" fontId="20" fillId="4" borderId="60" xfId="5" quotePrefix="1" applyNumberFormat="1" applyFont="1" applyFill="1" applyBorder="1" applyAlignment="1" applyProtection="1">
      <alignment horizontal="center" vertical="center"/>
    </xf>
    <xf numFmtId="2" fontId="21" fillId="4" borderId="84" xfId="5" quotePrefix="1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44" xfId="5" applyNumberFormat="1" applyFont="1" applyFill="1" applyBorder="1" applyAlignment="1" applyProtection="1">
      <alignment horizontal="center" vertic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2" fontId="20" fillId="4" borderId="81" xfId="5" quotePrefix="1" applyNumberFormat="1" applyFont="1" applyFill="1" applyBorder="1" applyAlignment="1" applyProtection="1">
      <alignment horizontal="center" vertical="center"/>
    </xf>
    <xf numFmtId="2" fontId="20" fillId="4" borderId="87" xfId="5" quotePrefix="1" applyNumberFormat="1" applyFont="1" applyFill="1" applyBorder="1" applyAlignment="1" applyProtection="1">
      <alignment horizontal="center" vertical="center"/>
    </xf>
    <xf numFmtId="2" fontId="21" fillId="4" borderId="88" xfId="5" quotePrefix="1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25" fillId="4" borderId="0" xfId="5" quotePrefix="1" applyNumberFormat="1" applyFont="1" applyFill="1" applyBorder="1" applyAlignment="1" applyProtection="1">
      <alignment horizontal="center" vertical="center"/>
    </xf>
    <xf numFmtId="166" fontId="25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7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0" xfId="5" applyNumberFormat="1" applyFont="1" applyFill="1" applyBorder="1" applyAlignment="1" applyProtection="1">
      <alignment horizontal="center" vertical="center"/>
    </xf>
    <xf numFmtId="166" fontId="18" fillId="4" borderId="68" xfId="5" quotePrefix="1" applyNumberFormat="1" applyFont="1" applyFill="1" applyBorder="1" applyAlignment="1" applyProtection="1">
      <alignment horizontal="center" vertical="center"/>
    </xf>
    <xf numFmtId="2" fontId="18" fillId="4" borderId="69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2" fontId="18" fillId="4" borderId="82" xfId="5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1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7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67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2" fontId="18" fillId="4" borderId="90" xfId="5" applyNumberFormat="1" applyFont="1" applyFill="1" applyBorder="1" applyAlignment="1" applyProtection="1">
      <alignment horizontal="center" vertical="center"/>
    </xf>
    <xf numFmtId="166" fontId="18" fillId="4" borderId="91" xfId="5" applyNumberFormat="1" applyFont="1" applyFill="1" applyBorder="1" applyAlignment="1" applyProtection="1">
      <alignment horizontal="center" vertical="center"/>
    </xf>
    <xf numFmtId="166" fontId="18" fillId="4" borderId="91" xfId="5" quotePrefix="1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6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2" fontId="18" fillId="4" borderId="93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0" fontId="28" fillId="4" borderId="0" xfId="5" applyFont="1" applyFill="1" applyAlignment="1">
      <alignment horizontal="center"/>
    </xf>
    <xf numFmtId="166" fontId="21" fillId="9" borderId="39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62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166" fontId="21" fillId="9" borderId="68" xfId="5" applyNumberFormat="1" applyFont="1" applyFill="1" applyBorder="1" applyAlignment="1" applyProtection="1">
      <alignment horizontal="center" vertical="center"/>
    </xf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8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6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5" xfId="5" applyNumberFormat="1" applyFont="1" applyFill="1" applyBorder="1" applyAlignment="1" applyProtection="1">
      <alignment horizontal="center" vertical="center"/>
    </xf>
    <xf numFmtId="166" fontId="21" fillId="9" borderId="86" xfId="5" applyNumberFormat="1" applyFont="1" applyFill="1" applyBorder="1" applyAlignment="1" applyProtection="1">
      <alignment horizontal="center" vertical="center"/>
    </xf>
    <xf numFmtId="2" fontId="20" fillId="4" borderId="79" xfId="5" quotePrefix="1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70" xfId="5" applyNumberFormat="1" applyFont="1" applyFill="1" applyBorder="1" applyAlignment="1" applyProtection="1">
      <alignment horizontal="center" vertical="center"/>
    </xf>
    <xf numFmtId="2" fontId="20" fillId="0" borderId="68" xfId="5" applyNumberFormat="1" applyFont="1" applyFill="1" applyBorder="1" applyAlignment="1" applyProtection="1">
      <alignment horizontal="center" vertical="center"/>
    </xf>
    <xf numFmtId="2" fontId="20" fillId="0" borderId="79" xfId="5" applyNumberFormat="1" applyFont="1" applyFill="1" applyBorder="1" applyAlignment="1" applyProtection="1">
      <alignment horizontal="center" vertical="center"/>
    </xf>
    <xf numFmtId="2" fontId="21" fillId="0" borderId="80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0" fontId="28" fillId="4" borderId="0" xfId="5" applyFont="1" applyFill="1" applyAlignment="1">
      <alignment horizontal="center" vertical="center"/>
    </xf>
    <xf numFmtId="37" fontId="21" fillId="4" borderId="95" xfId="5" quotePrefix="1" applyNumberFormat="1" applyFont="1" applyFill="1" applyBorder="1" applyAlignment="1" applyProtection="1">
      <alignment horizontal="center" vertical="center"/>
    </xf>
    <xf numFmtId="37" fontId="21" fillId="4" borderId="81" xfId="5" quotePrefix="1" applyNumberFormat="1" applyFont="1" applyFill="1" applyBorder="1" applyAlignment="1" applyProtection="1">
      <alignment horizontal="center" vertical="center"/>
    </xf>
    <xf numFmtId="37" fontId="21" fillId="4" borderId="8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5" xfId="5" applyNumberFormat="1" applyFont="1" applyFill="1" applyBorder="1" applyAlignment="1" applyProtection="1">
      <alignment horizontal="center" vertical="center" wrapText="1"/>
    </xf>
    <xf numFmtId="2" fontId="18" fillId="0" borderId="69" xfId="5" applyNumberFormat="1" applyFont="1" applyFill="1" applyBorder="1" applyAlignment="1" applyProtection="1">
      <alignment horizontal="center" vertical="center"/>
    </xf>
    <xf numFmtId="166" fontId="18" fillId="4" borderId="95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35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3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2" xfId="2" applyNumberFormat="1" applyFont="1" applyFill="1" applyBorder="1" applyAlignment="1"/>
    <xf numFmtId="0" fontId="20" fillId="0" borderId="35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2" xfId="2" applyNumberFormat="1" applyFont="1" applyFill="1" applyBorder="1" applyAlignment="1"/>
    <xf numFmtId="0" fontId="20" fillId="0" borderId="96" xfId="2" applyNumberFormat="1" applyFont="1" applyFill="1" applyBorder="1" applyAlignment="1"/>
    <xf numFmtId="0" fontId="20" fillId="0" borderId="97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1" fillId="0" borderId="84" xfId="2" applyNumberFormat="1" applyFont="1" applyFill="1" applyBorder="1" applyAlignment="1">
      <alignment horizontal="center"/>
    </xf>
    <xf numFmtId="0" fontId="21" fillId="0" borderId="62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0" fontId="20" fillId="0" borderId="43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11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1" fillId="0" borderId="45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21" fillId="0" borderId="18" xfId="2" applyNumberFormat="1" applyFont="1" applyFill="1" applyBorder="1" applyAlignment="1">
      <alignment horizontal="center"/>
    </xf>
    <xf numFmtId="0" fontId="20" fillId="0" borderId="40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0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0" borderId="39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40" fillId="4" borderId="0" xfId="5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8" xfId="2" applyFont="1" applyFill="1" applyBorder="1" applyAlignment="1">
      <alignment vertical="center"/>
    </xf>
    <xf numFmtId="0" fontId="21" fillId="7" borderId="99" xfId="2" applyFont="1" applyFill="1" applyBorder="1" applyAlignment="1">
      <alignment horizontal="center" vertical="center" wrapText="1"/>
    </xf>
    <xf numFmtId="0" fontId="21" fillId="7" borderId="100" xfId="2" applyFont="1" applyFill="1" applyBorder="1" applyAlignment="1">
      <alignment horizontal="center" vertical="center"/>
    </xf>
    <xf numFmtId="0" fontId="20" fillId="4" borderId="101" xfId="2" applyFont="1" applyFill="1" applyBorder="1" applyAlignment="1">
      <alignment vertical="top"/>
    </xf>
    <xf numFmtId="2" fontId="20" fillId="4" borderId="102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7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3" xfId="2" applyFont="1" applyFill="1" applyBorder="1" applyAlignment="1">
      <alignment vertical="center"/>
    </xf>
    <xf numFmtId="0" fontId="21" fillId="7" borderId="104" xfId="2" applyNumberFormat="1" applyFont="1" applyFill="1" applyBorder="1" applyAlignment="1" applyProtection="1">
      <alignment horizontal="center" vertical="center" wrapText="1"/>
    </xf>
    <xf numFmtId="0" fontId="21" fillId="7" borderId="104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5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6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7" xfId="2" applyNumberFormat="1" applyFont="1" applyFill="1" applyBorder="1" applyAlignment="1" applyProtection="1">
      <alignment horizontal="center" vertical="center"/>
    </xf>
    <xf numFmtId="0" fontId="21" fillId="7" borderId="108" xfId="2" applyFont="1" applyFill="1" applyBorder="1" applyAlignment="1">
      <alignment vertical="center"/>
    </xf>
    <xf numFmtId="0" fontId="21" fillId="7" borderId="109" xfId="2" applyNumberFormat="1" applyFont="1" applyFill="1" applyBorder="1" applyAlignment="1" applyProtection="1">
      <alignment horizontal="center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1" fillId="7" borderId="110" xfId="2" applyFont="1" applyFill="1" applyBorder="1" applyAlignment="1">
      <alignment horizontal="center" vertical="center"/>
    </xf>
    <xf numFmtId="0" fontId="20" fillId="4" borderId="111" xfId="2" applyFont="1" applyFill="1" applyBorder="1" applyAlignment="1">
      <alignment vertical="top"/>
    </xf>
    <xf numFmtId="2" fontId="20" fillId="4" borderId="102" xfId="2" applyNumberFormat="1" applyFont="1" applyFill="1" applyBorder="1" applyAlignment="1">
      <alignment horizontal="center" vertical="center"/>
    </xf>
    <xf numFmtId="2" fontId="21" fillId="4" borderId="112" xfId="2" applyNumberFormat="1" applyFont="1" applyFill="1" applyBorder="1" applyAlignment="1" applyProtection="1">
      <alignment horizontal="center" vertical="center"/>
    </xf>
    <xf numFmtId="0" fontId="20" fillId="4" borderId="113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4" xfId="2" applyFont="1" applyFill="1" applyBorder="1" applyAlignment="1">
      <alignment vertical="top"/>
    </xf>
    <xf numFmtId="2" fontId="36" fillId="4" borderId="115" xfId="2" applyNumberFormat="1" applyFont="1" applyFill="1" applyBorder="1" applyAlignment="1">
      <alignment horizontal="center" vertical="center"/>
    </xf>
    <xf numFmtId="2" fontId="36" fillId="4" borderId="116" xfId="2" applyNumberFormat="1" applyFont="1" applyFill="1" applyBorder="1" applyAlignment="1" applyProtection="1">
      <alignment horizontal="center" vertical="center"/>
    </xf>
    <xf numFmtId="0" fontId="20" fillId="0" borderId="113" xfId="2" applyNumberFormat="1" applyFont="1" applyFill="1" applyBorder="1" applyAlignment="1"/>
    <xf numFmtId="0" fontId="20" fillId="0" borderId="112" xfId="2" applyNumberFormat="1" applyFont="1" applyFill="1" applyBorder="1" applyAlignment="1"/>
    <xf numFmtId="0" fontId="23" fillId="4" borderId="113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2" xfId="2" applyNumberFormat="1" applyFont="1" applyFill="1" applyBorder="1" applyAlignment="1" applyProtection="1">
      <alignment horizontal="center" vertical="top" wrapText="1"/>
    </xf>
    <xf numFmtId="0" fontId="20" fillId="4" borderId="111" xfId="2" applyFont="1" applyFill="1" applyBorder="1" applyAlignment="1">
      <alignment horizontal="left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20" fillId="4" borderId="113" xfId="2" applyFont="1" applyFill="1" applyBorder="1" applyAlignment="1">
      <alignment horizontal="left" vertical="center"/>
    </xf>
    <xf numFmtId="0" fontId="20" fillId="4" borderId="118" xfId="2" applyFont="1" applyFill="1" applyBorder="1" applyAlignment="1">
      <alignment horizontal="left" vertical="center"/>
    </xf>
    <xf numFmtId="2" fontId="20" fillId="4" borderId="119" xfId="2" applyNumberFormat="1" applyFont="1" applyFill="1" applyBorder="1" applyAlignment="1">
      <alignment horizontal="center" vertical="center"/>
    </xf>
    <xf numFmtId="2" fontId="21" fillId="4" borderId="120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6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0" fillId="0" borderId="125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6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7" xfId="2" applyNumberFormat="1" applyFont="1" applyFill="1" applyBorder="1" applyAlignment="1" applyProtection="1">
      <alignment horizontal="left" vertical="center" wrapText="1"/>
    </xf>
    <xf numFmtId="0" fontId="21" fillId="7" borderId="110" xfId="2" applyFont="1" applyFill="1" applyBorder="1" applyAlignment="1">
      <alignment horizontal="center" vertical="center" wrapText="1"/>
    </xf>
    <xf numFmtId="0" fontId="20" fillId="0" borderId="128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9" xfId="2" applyNumberFormat="1" applyFont="1" applyFill="1" applyBorder="1" applyAlignment="1">
      <alignment horizontal="center" vertical="center" wrapText="1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3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1" xfId="2" applyFont="1" applyFill="1" applyBorder="1" applyAlignment="1">
      <alignment horizontal="left" vertical="top" wrapText="1"/>
    </xf>
    <xf numFmtId="2" fontId="20" fillId="0" borderId="115" xfId="2" applyNumberFormat="1" applyFont="1" applyFill="1" applyBorder="1" applyAlignment="1">
      <alignment horizontal="center" vertical="center" wrapText="1"/>
    </xf>
    <xf numFmtId="2" fontId="21" fillId="0" borderId="132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7" xfId="2" applyNumberFormat="1" applyFont="1" applyFill="1" applyBorder="1" applyAlignment="1">
      <alignment horizontal="center"/>
    </xf>
    <xf numFmtId="0" fontId="21" fillId="7" borderId="133" xfId="2" applyNumberFormat="1" applyFont="1" applyFill="1" applyBorder="1" applyAlignment="1" applyProtection="1">
      <alignment horizontal="center" vertical="center" wrapText="1"/>
    </xf>
    <xf numFmtId="0" fontId="20" fillId="7" borderId="134" xfId="2" applyNumberFormat="1" applyFont="1" applyFill="1" applyBorder="1" applyAlignment="1" applyProtection="1">
      <alignment horizontal="center" vertical="center" wrapText="1"/>
    </xf>
    <xf numFmtId="0" fontId="21" fillId="7" borderId="135" xfId="2" applyFont="1" applyFill="1" applyBorder="1" applyAlignment="1">
      <alignment horizontal="center" vertical="center" wrapText="1"/>
    </xf>
    <xf numFmtId="0" fontId="20" fillId="7" borderId="135" xfId="2" applyFont="1" applyFill="1" applyBorder="1" applyAlignment="1">
      <alignment horizontal="center" vertical="center" wrapText="1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2" fontId="20" fillId="0" borderId="102" xfId="2" applyNumberFormat="1" applyFont="1" applyFill="1" applyBorder="1" applyAlignment="1">
      <alignment horizontal="center" vertical="center" wrapText="1"/>
    </xf>
    <xf numFmtId="2" fontId="21" fillId="0" borderId="136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45</xdr:row>
          <xdr:rowOff>289560</xdr:rowOff>
        </xdr:from>
        <xdr:to>
          <xdr:col>6</xdr:col>
          <xdr:colOff>655320</xdr:colOff>
          <xdr:row>62</xdr:row>
          <xdr:rowOff>121920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39</xdr:row>
          <xdr:rowOff>60960</xdr:rowOff>
        </xdr:from>
        <xdr:to>
          <xdr:col>6</xdr:col>
          <xdr:colOff>716280</xdr:colOff>
          <xdr:row>56</xdr:row>
          <xdr:rowOff>60960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42</xdr:row>
          <xdr:rowOff>45720</xdr:rowOff>
        </xdr:from>
        <xdr:to>
          <xdr:col>6</xdr:col>
          <xdr:colOff>998220</xdr:colOff>
          <xdr:row>60</xdr:row>
          <xdr:rowOff>7620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2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2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43640</v>
          </cell>
          <cell r="H13">
            <v>43641</v>
          </cell>
          <cell r="I13">
            <v>43642</v>
          </cell>
          <cell r="J13">
            <v>43643</v>
          </cell>
          <cell r="K13">
            <v>43644</v>
          </cell>
          <cell r="L13">
            <v>43645</v>
          </cell>
          <cell r="M13">
            <v>43646</v>
          </cell>
        </row>
      </sheetData>
      <sheetData sheetId="1">
        <row r="13">
          <cell r="G13" t="str">
            <v>Semana 26 - 2019: 24/06 - 30/06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 x14ac:dyDescent="0.2"/>
  <cols>
    <col min="1" max="16384" width="11.5546875" style="754"/>
  </cols>
  <sheetData>
    <row r="1" spans="1:5" x14ac:dyDescent="0.2">
      <c r="A1" s="754" t="s">
        <v>509</v>
      </c>
    </row>
    <row r="2" spans="1:5" x14ac:dyDescent="0.2">
      <c r="A2" s="754" t="s">
        <v>510</v>
      </c>
    </row>
    <row r="3" spans="1:5" x14ac:dyDescent="0.2">
      <c r="A3" s="754" t="s">
        <v>511</v>
      </c>
    </row>
    <row r="4" spans="1:5" x14ac:dyDescent="0.2">
      <c r="A4" s="755" t="s">
        <v>512</v>
      </c>
      <c r="B4" s="755"/>
      <c r="C4" s="755"/>
      <c r="D4" s="755"/>
      <c r="E4" s="755"/>
    </row>
    <row r="5" spans="1:5" x14ac:dyDescent="0.2">
      <c r="A5" s="755" t="s">
        <v>532</v>
      </c>
      <c r="B5" s="755"/>
      <c r="C5" s="755"/>
      <c r="D5" s="755"/>
      <c r="E5" s="755"/>
    </row>
    <row r="7" spans="1:5" x14ac:dyDescent="0.2">
      <c r="A7" s="754" t="s">
        <v>513</v>
      </c>
    </row>
    <row r="8" spans="1:5" x14ac:dyDescent="0.2">
      <c r="A8" s="755" t="s">
        <v>514</v>
      </c>
      <c r="B8" s="755"/>
      <c r="C8" s="755"/>
      <c r="D8" s="755"/>
      <c r="E8" s="755"/>
    </row>
    <row r="10" spans="1:5" x14ac:dyDescent="0.2">
      <c r="A10" s="754" t="s">
        <v>515</v>
      </c>
    </row>
    <row r="11" spans="1:5" x14ac:dyDescent="0.2">
      <c r="A11" s="754" t="s">
        <v>516</v>
      </c>
    </row>
    <row r="12" spans="1:5" x14ac:dyDescent="0.2">
      <c r="A12" s="755" t="s">
        <v>533</v>
      </c>
      <c r="B12" s="755"/>
      <c r="C12" s="755"/>
      <c r="D12" s="755"/>
      <c r="E12" s="755"/>
    </row>
    <row r="13" spans="1:5" x14ac:dyDescent="0.2">
      <c r="A13" s="755" t="s">
        <v>534</v>
      </c>
      <c r="B13" s="755"/>
      <c r="C13" s="755"/>
      <c r="D13" s="755"/>
      <c r="E13" s="755"/>
    </row>
    <row r="14" spans="1:5" x14ac:dyDescent="0.2">
      <c r="A14" s="755" t="s">
        <v>535</v>
      </c>
      <c r="B14" s="755"/>
      <c r="C14" s="755"/>
      <c r="D14" s="755"/>
      <c r="E14" s="755"/>
    </row>
    <row r="15" spans="1:5" x14ac:dyDescent="0.2">
      <c r="A15" s="755" t="s">
        <v>536</v>
      </c>
      <c r="B15" s="755"/>
      <c r="C15" s="755"/>
      <c r="D15" s="755"/>
      <c r="E15" s="755"/>
    </row>
    <row r="16" spans="1:5" x14ac:dyDescent="0.2">
      <c r="A16" s="755" t="s">
        <v>537</v>
      </c>
      <c r="B16" s="755"/>
      <c r="C16" s="755"/>
      <c r="D16" s="755"/>
      <c r="E16" s="755"/>
    </row>
    <row r="17" spans="1:5" x14ac:dyDescent="0.2">
      <c r="A17" s="754" t="s">
        <v>517</v>
      </c>
    </row>
    <row r="18" spans="1:5" x14ac:dyDescent="0.2">
      <c r="A18" s="754" t="s">
        <v>518</v>
      </c>
    </row>
    <row r="19" spans="1:5" x14ac:dyDescent="0.2">
      <c r="A19" s="755" t="s">
        <v>519</v>
      </c>
      <c r="B19" s="755"/>
      <c r="C19" s="755"/>
      <c r="D19" s="755"/>
      <c r="E19" s="755"/>
    </row>
    <row r="20" spans="1:5" x14ac:dyDescent="0.2">
      <c r="A20" s="755" t="s">
        <v>538</v>
      </c>
      <c r="B20" s="755"/>
      <c r="C20" s="755"/>
      <c r="D20" s="755"/>
      <c r="E20" s="755"/>
    </row>
    <row r="21" spans="1:5" x14ac:dyDescent="0.2">
      <c r="A21" s="754" t="s">
        <v>520</v>
      </c>
    </row>
    <row r="22" spans="1:5" x14ac:dyDescent="0.2">
      <c r="A22" s="755" t="s">
        <v>521</v>
      </c>
      <c r="B22" s="755"/>
      <c r="C22" s="755"/>
      <c r="D22" s="755"/>
      <c r="E22" s="755"/>
    </row>
    <row r="23" spans="1:5" x14ac:dyDescent="0.2">
      <c r="A23" s="755" t="s">
        <v>522</v>
      </c>
      <c r="B23" s="755"/>
      <c r="C23" s="755"/>
      <c r="D23" s="755"/>
      <c r="E23" s="755"/>
    </row>
    <row r="24" spans="1:5" x14ac:dyDescent="0.2">
      <c r="A24" s="754" t="s">
        <v>523</v>
      </c>
    </row>
    <row r="25" spans="1:5" x14ac:dyDescent="0.2">
      <c r="A25" s="754" t="s">
        <v>524</v>
      </c>
    </row>
    <row r="26" spans="1:5" x14ac:dyDescent="0.2">
      <c r="A26" s="755" t="s">
        <v>539</v>
      </c>
      <c r="B26" s="755"/>
      <c r="C26" s="755"/>
      <c r="D26" s="755"/>
      <c r="E26" s="755"/>
    </row>
    <row r="27" spans="1:5" x14ac:dyDescent="0.2">
      <c r="A27" s="755" t="s">
        <v>540</v>
      </c>
      <c r="B27" s="755"/>
      <c r="C27" s="755"/>
      <c r="D27" s="755"/>
      <c r="E27" s="755"/>
    </row>
    <row r="28" spans="1:5" x14ac:dyDescent="0.2">
      <c r="A28" s="755" t="s">
        <v>541</v>
      </c>
      <c r="B28" s="755"/>
      <c r="C28" s="755"/>
      <c r="D28" s="755"/>
      <c r="E28" s="755"/>
    </row>
    <row r="29" spans="1:5" x14ac:dyDescent="0.2">
      <c r="A29" s="754" t="s">
        <v>525</v>
      </c>
    </row>
    <row r="30" spans="1:5" x14ac:dyDescent="0.2">
      <c r="A30" s="755" t="s">
        <v>526</v>
      </c>
      <c r="B30" s="755"/>
      <c r="C30" s="755"/>
      <c r="D30" s="755"/>
      <c r="E30" s="755"/>
    </row>
    <row r="31" spans="1:5" x14ac:dyDescent="0.2">
      <c r="A31" s="754" t="s">
        <v>527</v>
      </c>
    </row>
    <row r="32" spans="1:5" x14ac:dyDescent="0.2">
      <c r="A32" s="755" t="s">
        <v>528</v>
      </c>
      <c r="B32" s="755"/>
      <c r="C32" s="755"/>
      <c r="D32" s="755"/>
      <c r="E32" s="755"/>
    </row>
    <row r="33" spans="1:5" x14ac:dyDescent="0.2">
      <c r="A33" s="755" t="s">
        <v>529</v>
      </c>
      <c r="B33" s="755"/>
      <c r="C33" s="755"/>
      <c r="D33" s="755"/>
      <c r="E33" s="755"/>
    </row>
    <row r="34" spans="1:5" x14ac:dyDescent="0.2">
      <c r="A34" s="755" t="s">
        <v>530</v>
      </c>
      <c r="B34" s="755"/>
      <c r="C34" s="755"/>
      <c r="D34" s="755"/>
      <c r="E34" s="755"/>
    </row>
    <row r="35" spans="1:5" x14ac:dyDescent="0.2">
      <c r="A35" s="755" t="s">
        <v>531</v>
      </c>
      <c r="B35" s="755"/>
      <c r="C35" s="755"/>
      <c r="D35" s="755"/>
      <c r="E35" s="755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="70" zoomScaleNormal="70" zoomScaleSheetLayoutView="100" workbookViewId="0">
      <selection activeCell="B1" sqref="B1"/>
    </sheetView>
  </sheetViews>
  <sheetFormatPr baseColWidth="10" defaultColWidth="12.5546875" defaultRowHeight="13.8" x14ac:dyDescent="0.25"/>
  <cols>
    <col min="1" max="1" width="2.6640625" style="368" customWidth="1"/>
    <col min="2" max="2" width="20.6640625" style="369" customWidth="1"/>
    <col min="3" max="3" width="16.109375" style="369" customWidth="1"/>
    <col min="4" max="4" width="36.33203125" style="369" customWidth="1"/>
    <col min="5" max="5" width="8.109375" style="369" customWidth="1"/>
    <col min="6" max="6" width="19.44140625" style="369" bestFit="1" customWidth="1"/>
    <col min="7" max="13" width="10.6640625" style="369" customWidth="1"/>
    <col min="14" max="14" width="14.6640625" style="369" customWidth="1"/>
    <col min="15" max="15" width="3.6640625" style="370" customWidth="1"/>
    <col min="16" max="16" width="12.33203125" style="370" customWidth="1"/>
    <col min="17" max="17" width="12.5546875" style="370"/>
    <col min="18" max="19" width="14.6640625" style="370" bestFit="1" customWidth="1"/>
    <col min="20" max="20" width="12.88671875" style="370" bestFit="1" customWidth="1"/>
    <col min="21" max="16384" width="12.5546875" style="370"/>
  </cols>
  <sheetData>
    <row r="1" spans="1:21" ht="11.25" customHeight="1" x14ac:dyDescent="0.25"/>
    <row r="2" spans="1:21" x14ac:dyDescent="0.25">
      <c r="J2" s="371"/>
      <c r="K2" s="371"/>
      <c r="L2" s="372"/>
      <c r="M2" s="372"/>
      <c r="N2" s="373"/>
      <c r="O2" s="374"/>
    </row>
    <row r="3" spans="1:21" ht="0.75" customHeight="1" x14ac:dyDescent="0.25">
      <c r="J3" s="371"/>
      <c r="K3" s="371"/>
      <c r="L3" s="372"/>
      <c r="M3" s="372"/>
      <c r="N3" s="372"/>
      <c r="O3" s="374"/>
    </row>
    <row r="4" spans="1:21" ht="27" customHeight="1" x14ac:dyDescent="0.25">
      <c r="B4" s="375" t="s">
        <v>239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6"/>
    </row>
    <row r="5" spans="1:21" ht="26.25" customHeight="1" thickBot="1" x14ac:dyDescent="0.3">
      <c r="B5" s="377" t="s">
        <v>240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8"/>
    </row>
    <row r="6" spans="1:21" ht="24.75" customHeight="1" x14ac:dyDescent="0.25">
      <c r="B6" s="379" t="s">
        <v>241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1"/>
      <c r="O6" s="378"/>
    </row>
    <row r="7" spans="1:21" ht="19.5" customHeight="1" thickBot="1" x14ac:dyDescent="0.3">
      <c r="B7" s="382" t="s">
        <v>242</v>
      </c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4"/>
      <c r="O7" s="378"/>
      <c r="Q7" s="369"/>
    </row>
    <row r="8" spans="1:21" ht="16.5" customHeight="1" x14ac:dyDescent="0.25">
      <c r="B8" s="385" t="s">
        <v>243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78"/>
    </row>
    <row r="9" spans="1:21" s="388" customFormat="1" ht="12" customHeight="1" x14ac:dyDescent="0.25">
      <c r="A9" s="386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8"/>
    </row>
    <row r="10" spans="1:21" s="388" customFormat="1" ht="24.75" customHeight="1" x14ac:dyDescent="0.3">
      <c r="A10" s="386"/>
      <c r="B10" s="389" t="s">
        <v>244</v>
      </c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78"/>
    </row>
    <row r="11" spans="1:21" ht="6" customHeight="1" thickBot="1" x14ac:dyDescent="0.4"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1"/>
    </row>
    <row r="12" spans="1:21" ht="25.95" customHeight="1" x14ac:dyDescent="0.25">
      <c r="B12" s="392" t="s">
        <v>144</v>
      </c>
      <c r="C12" s="393" t="s">
        <v>245</v>
      </c>
      <c r="D12" s="394" t="s">
        <v>246</v>
      </c>
      <c r="E12" s="393" t="s">
        <v>247</v>
      </c>
      <c r="F12" s="394" t="s">
        <v>248</v>
      </c>
      <c r="G12" s="395" t="s">
        <v>249</v>
      </c>
      <c r="H12" s="396"/>
      <c r="I12" s="397"/>
      <c r="J12" s="396" t="s">
        <v>250</v>
      </c>
      <c r="K12" s="396"/>
      <c r="L12" s="398"/>
      <c r="M12" s="398"/>
      <c r="N12" s="399"/>
      <c r="O12" s="400"/>
      <c r="U12" s="369"/>
    </row>
    <row r="13" spans="1:21" ht="19.649999999999999" customHeight="1" x14ac:dyDescent="0.25">
      <c r="B13" s="401"/>
      <c r="C13" s="402"/>
      <c r="D13" s="403" t="s">
        <v>251</v>
      </c>
      <c r="E13" s="402"/>
      <c r="F13" s="403"/>
      <c r="G13" s="404">
        <v>43640</v>
      </c>
      <c r="H13" s="404">
        <f>G13+1</f>
        <v>43641</v>
      </c>
      <c r="I13" s="404">
        <f t="shared" ref="I13:M13" si="0">H13+1</f>
        <v>43642</v>
      </c>
      <c r="J13" s="404">
        <f t="shared" si="0"/>
        <v>43643</v>
      </c>
      <c r="K13" s="404">
        <f t="shared" si="0"/>
        <v>43644</v>
      </c>
      <c r="L13" s="404">
        <f t="shared" si="0"/>
        <v>43645</v>
      </c>
      <c r="M13" s="405">
        <f t="shared" si="0"/>
        <v>43646</v>
      </c>
      <c r="N13" s="406" t="s">
        <v>252</v>
      </c>
      <c r="O13" s="407"/>
    </row>
    <row r="14" spans="1:21" s="417" customFormat="1" ht="20.100000000000001" customHeight="1" x14ac:dyDescent="0.3">
      <c r="A14" s="368"/>
      <c r="B14" s="408" t="s">
        <v>253</v>
      </c>
      <c r="C14" s="409" t="s">
        <v>254</v>
      </c>
      <c r="D14" s="409" t="s">
        <v>255</v>
      </c>
      <c r="E14" s="409" t="s">
        <v>256</v>
      </c>
      <c r="F14" s="409" t="s">
        <v>257</v>
      </c>
      <c r="G14" s="410">
        <v>72.09</v>
      </c>
      <c r="H14" s="410">
        <v>72.09</v>
      </c>
      <c r="I14" s="410">
        <v>72.09</v>
      </c>
      <c r="J14" s="410">
        <v>72.09</v>
      </c>
      <c r="K14" s="411">
        <v>72.09</v>
      </c>
      <c r="L14" s="411" t="s">
        <v>258</v>
      </c>
      <c r="M14" s="412" t="s">
        <v>258</v>
      </c>
      <c r="N14" s="413">
        <v>72.09</v>
      </c>
      <c r="O14" s="414"/>
      <c r="P14" s="415"/>
      <c r="Q14" s="416"/>
    </row>
    <row r="15" spans="1:21" s="417" customFormat="1" ht="20.100000000000001" customHeight="1" x14ac:dyDescent="0.3">
      <c r="A15" s="368"/>
      <c r="B15" s="408"/>
      <c r="C15" s="409" t="s">
        <v>254</v>
      </c>
      <c r="D15" s="409" t="s">
        <v>259</v>
      </c>
      <c r="E15" s="409" t="s">
        <v>256</v>
      </c>
      <c r="F15" s="409" t="s">
        <v>257</v>
      </c>
      <c r="G15" s="410">
        <v>101.92</v>
      </c>
      <c r="H15" s="410">
        <v>100.93</v>
      </c>
      <c r="I15" s="410">
        <v>97.95</v>
      </c>
      <c r="J15" s="410">
        <v>99.94</v>
      </c>
      <c r="K15" s="411">
        <v>98.94</v>
      </c>
      <c r="L15" s="411" t="s">
        <v>258</v>
      </c>
      <c r="M15" s="412" t="s">
        <v>258</v>
      </c>
      <c r="N15" s="413">
        <v>99.94</v>
      </c>
      <c r="O15" s="414"/>
      <c r="P15" s="415"/>
      <c r="Q15" s="416"/>
    </row>
    <row r="16" spans="1:21" s="417" customFormat="1" ht="20.100000000000001" customHeight="1" x14ac:dyDescent="0.3">
      <c r="A16" s="368"/>
      <c r="B16" s="408"/>
      <c r="C16" s="409" t="s">
        <v>224</v>
      </c>
      <c r="D16" s="409" t="s">
        <v>259</v>
      </c>
      <c r="E16" s="409" t="s">
        <v>256</v>
      </c>
      <c r="F16" s="409" t="s">
        <v>257</v>
      </c>
      <c r="G16" s="410">
        <v>111.14</v>
      </c>
      <c r="H16" s="410">
        <v>109.17</v>
      </c>
      <c r="I16" s="410">
        <v>106.26</v>
      </c>
      <c r="J16" s="410">
        <v>108.18</v>
      </c>
      <c r="K16" s="411">
        <v>110.12</v>
      </c>
      <c r="L16" s="411" t="s">
        <v>258</v>
      </c>
      <c r="M16" s="412" t="s">
        <v>258</v>
      </c>
      <c r="N16" s="413">
        <v>108.96</v>
      </c>
      <c r="O16" s="414"/>
      <c r="P16" s="415"/>
      <c r="Q16" s="416"/>
    </row>
    <row r="17" spans="1:17" s="417" customFormat="1" ht="19.5" customHeight="1" x14ac:dyDescent="0.3">
      <c r="A17" s="368"/>
      <c r="B17" s="418"/>
      <c r="C17" s="409" t="s">
        <v>160</v>
      </c>
      <c r="D17" s="409" t="s">
        <v>259</v>
      </c>
      <c r="E17" s="409" t="s">
        <v>256</v>
      </c>
      <c r="F17" s="409" t="s">
        <v>257</v>
      </c>
      <c r="G17" s="410">
        <v>106</v>
      </c>
      <c r="H17" s="410">
        <v>107</v>
      </c>
      <c r="I17" s="410">
        <v>105</v>
      </c>
      <c r="J17" s="410">
        <v>107</v>
      </c>
      <c r="K17" s="411">
        <v>106</v>
      </c>
      <c r="L17" s="411" t="s">
        <v>258</v>
      </c>
      <c r="M17" s="412" t="s">
        <v>258</v>
      </c>
      <c r="N17" s="413">
        <v>106.2</v>
      </c>
      <c r="O17" s="415"/>
      <c r="P17" s="415"/>
      <c r="Q17" s="416"/>
    </row>
    <row r="18" spans="1:17" s="417" customFormat="1" ht="19.5" customHeight="1" x14ac:dyDescent="0.3">
      <c r="A18" s="368"/>
      <c r="B18" s="408" t="s">
        <v>260</v>
      </c>
      <c r="C18" s="409" t="s">
        <v>261</v>
      </c>
      <c r="D18" s="409" t="s">
        <v>262</v>
      </c>
      <c r="E18" s="409" t="s">
        <v>256</v>
      </c>
      <c r="F18" s="409" t="s">
        <v>263</v>
      </c>
      <c r="G18" s="410">
        <v>40</v>
      </c>
      <c r="H18" s="410">
        <v>40</v>
      </c>
      <c r="I18" s="410">
        <v>39.78</v>
      </c>
      <c r="J18" s="410">
        <v>40</v>
      </c>
      <c r="K18" s="411">
        <v>39.85</v>
      </c>
      <c r="L18" s="411" t="s">
        <v>258</v>
      </c>
      <c r="M18" s="412" t="s">
        <v>258</v>
      </c>
      <c r="N18" s="413">
        <v>39.89</v>
      </c>
      <c r="O18" s="414"/>
      <c r="P18" s="415"/>
      <c r="Q18" s="416"/>
    </row>
    <row r="19" spans="1:17" s="417" customFormat="1" ht="20.100000000000001" customHeight="1" x14ac:dyDescent="0.3">
      <c r="A19" s="368"/>
      <c r="B19" s="418"/>
      <c r="C19" s="409" t="s">
        <v>193</v>
      </c>
      <c r="D19" s="409" t="s">
        <v>262</v>
      </c>
      <c r="E19" s="409" t="s">
        <v>256</v>
      </c>
      <c r="F19" s="409" t="s">
        <v>263</v>
      </c>
      <c r="G19" s="410">
        <v>45.83</v>
      </c>
      <c r="H19" s="410">
        <v>44.92</v>
      </c>
      <c r="I19" s="410">
        <v>40.840000000000003</v>
      </c>
      <c r="J19" s="410">
        <v>40.89</v>
      </c>
      <c r="K19" s="411">
        <v>45.61</v>
      </c>
      <c r="L19" s="411" t="s">
        <v>258</v>
      </c>
      <c r="M19" s="412">
        <v>45.67</v>
      </c>
      <c r="N19" s="413">
        <v>44.42</v>
      </c>
      <c r="O19" s="415"/>
      <c r="P19" s="415"/>
      <c r="Q19" s="416"/>
    </row>
    <row r="20" spans="1:17" s="417" customFormat="1" ht="20.100000000000001" customHeight="1" x14ac:dyDescent="0.3">
      <c r="A20" s="368"/>
      <c r="B20" s="408" t="s">
        <v>264</v>
      </c>
      <c r="C20" s="409" t="s">
        <v>261</v>
      </c>
      <c r="D20" s="409" t="s">
        <v>265</v>
      </c>
      <c r="E20" s="409" t="s">
        <v>256</v>
      </c>
      <c r="F20" s="409" t="s">
        <v>266</v>
      </c>
      <c r="G20" s="410">
        <v>67.84</v>
      </c>
      <c r="H20" s="410">
        <v>67.84</v>
      </c>
      <c r="I20" s="410">
        <v>67.84</v>
      </c>
      <c r="J20" s="410">
        <v>67.84</v>
      </c>
      <c r="K20" s="411">
        <v>67.84</v>
      </c>
      <c r="L20" s="411" t="s">
        <v>258</v>
      </c>
      <c r="M20" s="412" t="s">
        <v>258</v>
      </c>
      <c r="N20" s="413">
        <v>67.84</v>
      </c>
      <c r="O20" s="414"/>
      <c r="P20" s="415"/>
      <c r="Q20" s="416"/>
    </row>
    <row r="21" spans="1:17" s="417" customFormat="1" ht="20.100000000000001" customHeight="1" x14ac:dyDescent="0.3">
      <c r="A21" s="368"/>
      <c r="B21" s="408"/>
      <c r="C21" s="409" t="s">
        <v>261</v>
      </c>
      <c r="D21" s="409" t="s">
        <v>267</v>
      </c>
      <c r="E21" s="409" t="s">
        <v>256</v>
      </c>
      <c r="F21" s="409" t="s">
        <v>266</v>
      </c>
      <c r="G21" s="410">
        <v>53.5</v>
      </c>
      <c r="H21" s="410">
        <v>53.5</v>
      </c>
      <c r="I21" s="410">
        <v>53.5</v>
      </c>
      <c r="J21" s="410">
        <v>53.5</v>
      </c>
      <c r="K21" s="411">
        <v>53.5</v>
      </c>
      <c r="L21" s="411" t="s">
        <v>258</v>
      </c>
      <c r="M21" s="412" t="s">
        <v>258</v>
      </c>
      <c r="N21" s="413">
        <v>53.5</v>
      </c>
      <c r="O21" s="414"/>
      <c r="P21" s="415"/>
      <c r="Q21" s="416"/>
    </row>
    <row r="22" spans="1:17" s="417" customFormat="1" ht="20.100000000000001" customHeight="1" x14ac:dyDescent="0.3">
      <c r="A22" s="368"/>
      <c r="B22" s="408"/>
      <c r="C22" s="409" t="s">
        <v>193</v>
      </c>
      <c r="D22" s="409" t="s">
        <v>267</v>
      </c>
      <c r="E22" s="409" t="s">
        <v>256</v>
      </c>
      <c r="F22" s="409" t="s">
        <v>266</v>
      </c>
      <c r="G22" s="410">
        <v>55.85</v>
      </c>
      <c r="H22" s="410">
        <v>54.74</v>
      </c>
      <c r="I22" s="410">
        <v>61.32</v>
      </c>
      <c r="J22" s="410">
        <v>55.3</v>
      </c>
      <c r="K22" s="411">
        <v>55.33</v>
      </c>
      <c r="L22" s="411">
        <v>64.77</v>
      </c>
      <c r="M22" s="412">
        <v>57.68</v>
      </c>
      <c r="N22" s="413">
        <v>57.9</v>
      </c>
      <c r="O22" s="414"/>
      <c r="P22" s="415"/>
      <c r="Q22" s="416"/>
    </row>
    <row r="23" spans="1:17" s="417" customFormat="1" ht="20.100000000000001" customHeight="1" x14ac:dyDescent="0.3">
      <c r="A23" s="368"/>
      <c r="B23" s="408"/>
      <c r="C23" s="409" t="s">
        <v>261</v>
      </c>
      <c r="D23" s="409" t="s">
        <v>268</v>
      </c>
      <c r="E23" s="409" t="s">
        <v>256</v>
      </c>
      <c r="F23" s="409" t="s">
        <v>266</v>
      </c>
      <c r="G23" s="410">
        <v>35.64</v>
      </c>
      <c r="H23" s="410">
        <v>35.64</v>
      </c>
      <c r="I23" s="410">
        <v>35.64</v>
      </c>
      <c r="J23" s="410">
        <v>35.64</v>
      </c>
      <c r="K23" s="411">
        <v>35.64</v>
      </c>
      <c r="L23" s="411" t="s">
        <v>258</v>
      </c>
      <c r="M23" s="412" t="s">
        <v>258</v>
      </c>
      <c r="N23" s="413">
        <v>35.64</v>
      </c>
      <c r="O23" s="414"/>
      <c r="P23" s="415"/>
      <c r="Q23" s="416"/>
    </row>
    <row r="24" spans="1:17" s="417" customFormat="1" ht="20.100000000000001" customHeight="1" thickBot="1" x14ac:dyDescent="0.35">
      <c r="A24" s="368"/>
      <c r="B24" s="419"/>
      <c r="C24" s="420" t="s">
        <v>193</v>
      </c>
      <c r="D24" s="420" t="s">
        <v>268</v>
      </c>
      <c r="E24" s="420" t="s">
        <v>256</v>
      </c>
      <c r="F24" s="420" t="s">
        <v>266</v>
      </c>
      <c r="G24" s="421">
        <v>51.74</v>
      </c>
      <c r="H24" s="421">
        <v>51.74</v>
      </c>
      <c r="I24" s="421">
        <v>51.74</v>
      </c>
      <c r="J24" s="421">
        <v>51.74</v>
      </c>
      <c r="K24" s="421">
        <v>51.74</v>
      </c>
      <c r="L24" s="421" t="s">
        <v>258</v>
      </c>
      <c r="M24" s="422" t="s">
        <v>258</v>
      </c>
      <c r="N24" s="423">
        <v>51.74</v>
      </c>
      <c r="O24" s="415"/>
      <c r="P24" s="415"/>
      <c r="Q24" s="416"/>
    </row>
    <row r="25" spans="1:17" s="429" customFormat="1" ht="18.75" customHeight="1" x14ac:dyDescent="0.45">
      <c r="A25" s="424"/>
      <c r="B25" s="425"/>
      <c r="C25" s="426"/>
      <c r="D25" s="425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7"/>
      <c r="P25" s="428"/>
      <c r="Q25" s="427"/>
    </row>
    <row r="26" spans="1:17" ht="15" customHeight="1" x14ac:dyDescent="0.4">
      <c r="B26" s="389" t="s">
        <v>269</v>
      </c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91"/>
      <c r="Q26" s="427"/>
    </row>
    <row r="27" spans="1:17" ht="4.5" customHeight="1" thickBot="1" x14ac:dyDescent="0.45">
      <c r="B27" s="387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1"/>
      <c r="Q27" s="427"/>
    </row>
    <row r="28" spans="1:17" ht="27" customHeight="1" x14ac:dyDescent="0.4">
      <c r="B28" s="392" t="s">
        <v>144</v>
      </c>
      <c r="C28" s="393" t="s">
        <v>245</v>
      </c>
      <c r="D28" s="394" t="s">
        <v>246</v>
      </c>
      <c r="E28" s="393" t="s">
        <v>247</v>
      </c>
      <c r="F28" s="394" t="s">
        <v>248</v>
      </c>
      <c r="G28" s="432" t="s">
        <v>249</v>
      </c>
      <c r="H28" s="398"/>
      <c r="I28" s="433"/>
      <c r="J28" s="398" t="s">
        <v>250</v>
      </c>
      <c r="K28" s="398"/>
      <c r="L28" s="398"/>
      <c r="M28" s="398"/>
      <c r="N28" s="399"/>
      <c r="O28" s="400"/>
      <c r="Q28" s="427"/>
    </row>
    <row r="29" spans="1:17" ht="19.649999999999999" customHeight="1" x14ac:dyDescent="0.4">
      <c r="B29" s="401"/>
      <c r="C29" s="402"/>
      <c r="D29" s="403" t="s">
        <v>251</v>
      </c>
      <c r="E29" s="402"/>
      <c r="F29" s="403" t="s">
        <v>270</v>
      </c>
      <c r="G29" s="404">
        <f t="shared" ref="G29:N29" si="1">G13</f>
        <v>43640</v>
      </c>
      <c r="H29" s="404">
        <f t="shared" si="1"/>
        <v>43641</v>
      </c>
      <c r="I29" s="404">
        <f t="shared" si="1"/>
        <v>43642</v>
      </c>
      <c r="J29" s="404">
        <f t="shared" si="1"/>
        <v>43643</v>
      </c>
      <c r="K29" s="404">
        <f t="shared" si="1"/>
        <v>43644</v>
      </c>
      <c r="L29" s="404">
        <f t="shared" si="1"/>
        <v>43645</v>
      </c>
      <c r="M29" s="434">
        <f t="shared" si="1"/>
        <v>43646</v>
      </c>
      <c r="N29" s="435" t="str">
        <f t="shared" si="1"/>
        <v>PMPS</v>
      </c>
      <c r="O29" s="407"/>
      <c r="Q29" s="427"/>
    </row>
    <row r="30" spans="1:17" s="417" customFormat="1" ht="20.100000000000001" customHeight="1" x14ac:dyDescent="0.3">
      <c r="A30" s="368"/>
      <c r="B30" s="436" t="s">
        <v>271</v>
      </c>
      <c r="C30" s="437" t="s">
        <v>190</v>
      </c>
      <c r="D30" s="437" t="s">
        <v>272</v>
      </c>
      <c r="E30" s="437" t="s">
        <v>256</v>
      </c>
      <c r="F30" s="437" t="s">
        <v>273</v>
      </c>
      <c r="G30" s="438">
        <v>110.72</v>
      </c>
      <c r="H30" s="438">
        <v>110.72</v>
      </c>
      <c r="I30" s="438">
        <v>110.72</v>
      </c>
      <c r="J30" s="438">
        <v>110.72</v>
      </c>
      <c r="K30" s="439">
        <v>110.72</v>
      </c>
      <c r="L30" s="439" t="s">
        <v>258</v>
      </c>
      <c r="M30" s="440" t="s">
        <v>258</v>
      </c>
      <c r="N30" s="441">
        <v>110.72</v>
      </c>
      <c r="O30" s="414"/>
      <c r="P30" s="415"/>
      <c r="Q30" s="416"/>
    </row>
    <row r="31" spans="1:17" s="417" customFormat="1" ht="20.100000000000001" customHeight="1" x14ac:dyDescent="0.3">
      <c r="A31" s="368"/>
      <c r="B31" s="436"/>
      <c r="C31" s="437" t="s">
        <v>190</v>
      </c>
      <c r="D31" s="437" t="s">
        <v>274</v>
      </c>
      <c r="E31" s="437" t="s">
        <v>256</v>
      </c>
      <c r="F31" s="437" t="s">
        <v>273</v>
      </c>
      <c r="G31" s="438">
        <v>96</v>
      </c>
      <c r="H31" s="438">
        <v>96</v>
      </c>
      <c r="I31" s="438">
        <v>96</v>
      </c>
      <c r="J31" s="438">
        <v>96</v>
      </c>
      <c r="K31" s="439">
        <v>96</v>
      </c>
      <c r="L31" s="439" t="s">
        <v>258</v>
      </c>
      <c r="M31" s="440" t="s">
        <v>258</v>
      </c>
      <c r="N31" s="441">
        <v>96</v>
      </c>
      <c r="O31" s="414"/>
      <c r="P31" s="415"/>
      <c r="Q31" s="416"/>
    </row>
    <row r="32" spans="1:17" s="417" customFormat="1" ht="20.100000000000001" customHeight="1" x14ac:dyDescent="0.3">
      <c r="A32" s="368"/>
      <c r="B32" s="436"/>
      <c r="C32" s="437" t="s">
        <v>158</v>
      </c>
      <c r="D32" s="437" t="s">
        <v>274</v>
      </c>
      <c r="E32" s="437" t="s">
        <v>256</v>
      </c>
      <c r="F32" s="437" t="s">
        <v>273</v>
      </c>
      <c r="G32" s="438">
        <v>56.5</v>
      </c>
      <c r="H32" s="438">
        <v>56.5</v>
      </c>
      <c r="I32" s="438">
        <v>57.12</v>
      </c>
      <c r="J32" s="438">
        <v>55.76</v>
      </c>
      <c r="K32" s="439">
        <v>55.91</v>
      </c>
      <c r="L32" s="439" t="s">
        <v>258</v>
      </c>
      <c r="M32" s="440" t="s">
        <v>258</v>
      </c>
      <c r="N32" s="441">
        <v>56.41</v>
      </c>
      <c r="O32" s="414"/>
      <c r="P32" s="415"/>
      <c r="Q32" s="416"/>
    </row>
    <row r="33" spans="1:17" s="417" customFormat="1" ht="20.100000000000001" customHeight="1" x14ac:dyDescent="0.3">
      <c r="A33" s="368"/>
      <c r="B33" s="436"/>
      <c r="C33" s="437" t="s">
        <v>171</v>
      </c>
      <c r="D33" s="437" t="s">
        <v>274</v>
      </c>
      <c r="E33" s="437" t="s">
        <v>256</v>
      </c>
      <c r="F33" s="437" t="s">
        <v>273</v>
      </c>
      <c r="G33" s="438" t="s">
        <v>258</v>
      </c>
      <c r="H33" s="438">
        <v>70.39</v>
      </c>
      <c r="I33" s="438" t="s">
        <v>258</v>
      </c>
      <c r="J33" s="438" t="s">
        <v>258</v>
      </c>
      <c r="K33" s="439">
        <v>121</v>
      </c>
      <c r="L33" s="439">
        <v>75.099999999999994</v>
      </c>
      <c r="M33" s="440" t="s">
        <v>258</v>
      </c>
      <c r="N33" s="441">
        <v>76.56</v>
      </c>
      <c r="O33" s="414"/>
      <c r="P33" s="415"/>
      <c r="Q33" s="416"/>
    </row>
    <row r="34" spans="1:17" s="417" customFormat="1" ht="20.100000000000001" customHeight="1" x14ac:dyDescent="0.3">
      <c r="A34" s="368"/>
      <c r="B34" s="436"/>
      <c r="C34" s="437" t="s">
        <v>190</v>
      </c>
      <c r="D34" s="437" t="s">
        <v>275</v>
      </c>
      <c r="E34" s="437" t="s">
        <v>256</v>
      </c>
      <c r="F34" s="437" t="s">
        <v>273</v>
      </c>
      <c r="G34" s="438">
        <v>80.3</v>
      </c>
      <c r="H34" s="438">
        <v>80.3</v>
      </c>
      <c r="I34" s="438">
        <v>80.3</v>
      </c>
      <c r="J34" s="438">
        <v>80.3</v>
      </c>
      <c r="K34" s="439">
        <v>80.3</v>
      </c>
      <c r="L34" s="439" t="s">
        <v>258</v>
      </c>
      <c r="M34" s="440" t="s">
        <v>258</v>
      </c>
      <c r="N34" s="441">
        <v>80.3</v>
      </c>
      <c r="O34" s="414"/>
      <c r="P34" s="415"/>
      <c r="Q34" s="416"/>
    </row>
    <row r="35" spans="1:17" s="417" customFormat="1" ht="20.100000000000001" customHeight="1" x14ac:dyDescent="0.3">
      <c r="A35" s="368"/>
      <c r="B35" s="436"/>
      <c r="C35" s="437" t="s">
        <v>158</v>
      </c>
      <c r="D35" s="437" t="s">
        <v>275</v>
      </c>
      <c r="E35" s="437" t="s">
        <v>256</v>
      </c>
      <c r="F35" s="437" t="s">
        <v>273</v>
      </c>
      <c r="G35" s="438">
        <v>46.5</v>
      </c>
      <c r="H35" s="438">
        <v>46.5</v>
      </c>
      <c r="I35" s="438">
        <v>46.5</v>
      </c>
      <c r="J35" s="438">
        <v>46.5</v>
      </c>
      <c r="K35" s="439">
        <v>46.5</v>
      </c>
      <c r="L35" s="439" t="s">
        <v>258</v>
      </c>
      <c r="M35" s="440" t="s">
        <v>258</v>
      </c>
      <c r="N35" s="441">
        <v>46.5</v>
      </c>
      <c r="O35" s="414"/>
      <c r="P35" s="415"/>
      <c r="Q35" s="416"/>
    </row>
    <row r="36" spans="1:17" s="417" customFormat="1" ht="20.100000000000001" customHeight="1" x14ac:dyDescent="0.3">
      <c r="A36" s="368"/>
      <c r="B36" s="436"/>
      <c r="C36" s="437" t="s">
        <v>158</v>
      </c>
      <c r="D36" s="437" t="s">
        <v>276</v>
      </c>
      <c r="E36" s="437" t="s">
        <v>256</v>
      </c>
      <c r="F36" s="437" t="s">
        <v>273</v>
      </c>
      <c r="G36" s="438">
        <v>54.5</v>
      </c>
      <c r="H36" s="438">
        <v>54.5</v>
      </c>
      <c r="I36" s="438">
        <v>54.5</v>
      </c>
      <c r="J36" s="438">
        <v>54.5</v>
      </c>
      <c r="K36" s="439">
        <v>54.5</v>
      </c>
      <c r="L36" s="439" t="s">
        <v>258</v>
      </c>
      <c r="M36" s="440" t="s">
        <v>258</v>
      </c>
      <c r="N36" s="441">
        <v>54.5</v>
      </c>
      <c r="O36" s="414"/>
      <c r="P36" s="415"/>
      <c r="Q36" s="416"/>
    </row>
    <row r="37" spans="1:17" s="417" customFormat="1" ht="20.100000000000001" customHeight="1" x14ac:dyDescent="0.3">
      <c r="A37" s="368"/>
      <c r="B37" s="436"/>
      <c r="C37" s="437" t="s">
        <v>190</v>
      </c>
      <c r="D37" s="437" t="s">
        <v>277</v>
      </c>
      <c r="E37" s="437" t="s">
        <v>256</v>
      </c>
      <c r="F37" s="437" t="s">
        <v>273</v>
      </c>
      <c r="G37" s="438">
        <v>97.78</v>
      </c>
      <c r="H37" s="438">
        <v>97.78</v>
      </c>
      <c r="I37" s="438">
        <v>97.78</v>
      </c>
      <c r="J37" s="438">
        <v>97.78</v>
      </c>
      <c r="K37" s="439">
        <v>97.78</v>
      </c>
      <c r="L37" s="439" t="s">
        <v>258</v>
      </c>
      <c r="M37" s="440" t="s">
        <v>258</v>
      </c>
      <c r="N37" s="441">
        <v>97.78</v>
      </c>
      <c r="O37" s="414"/>
      <c r="P37" s="415"/>
      <c r="Q37" s="416"/>
    </row>
    <row r="38" spans="1:17" s="417" customFormat="1" ht="20.100000000000001" customHeight="1" x14ac:dyDescent="0.3">
      <c r="A38" s="368"/>
      <c r="B38" s="442"/>
      <c r="C38" s="437" t="s">
        <v>190</v>
      </c>
      <c r="D38" s="437" t="s">
        <v>278</v>
      </c>
      <c r="E38" s="437" t="s">
        <v>256</v>
      </c>
      <c r="F38" s="437" t="s">
        <v>273</v>
      </c>
      <c r="G38" s="438">
        <v>149.56</v>
      </c>
      <c r="H38" s="438">
        <v>149.56</v>
      </c>
      <c r="I38" s="438">
        <v>149.56</v>
      </c>
      <c r="J38" s="438">
        <v>149.56</v>
      </c>
      <c r="K38" s="439">
        <v>149.56</v>
      </c>
      <c r="L38" s="439" t="s">
        <v>258</v>
      </c>
      <c r="M38" s="440" t="s">
        <v>258</v>
      </c>
      <c r="N38" s="441">
        <v>149.56</v>
      </c>
      <c r="O38" s="415"/>
      <c r="P38" s="415"/>
      <c r="Q38" s="416"/>
    </row>
    <row r="39" spans="1:17" s="417" customFormat="1" ht="20.100000000000001" customHeight="1" x14ac:dyDescent="0.3">
      <c r="A39" s="368"/>
      <c r="B39" s="436" t="s">
        <v>279</v>
      </c>
      <c r="C39" s="437" t="s">
        <v>280</v>
      </c>
      <c r="D39" s="437" t="s">
        <v>281</v>
      </c>
      <c r="E39" s="437" t="s">
        <v>256</v>
      </c>
      <c r="F39" s="437" t="s">
        <v>282</v>
      </c>
      <c r="G39" s="438">
        <v>73</v>
      </c>
      <c r="H39" s="438">
        <v>73</v>
      </c>
      <c r="I39" s="438">
        <v>73</v>
      </c>
      <c r="J39" s="438">
        <v>73</v>
      </c>
      <c r="K39" s="439">
        <v>73</v>
      </c>
      <c r="L39" s="439" t="s">
        <v>258</v>
      </c>
      <c r="M39" s="440" t="s">
        <v>258</v>
      </c>
      <c r="N39" s="441">
        <v>73</v>
      </c>
      <c r="O39" s="414"/>
      <c r="P39" s="415"/>
      <c r="Q39" s="416"/>
    </row>
    <row r="40" spans="1:17" s="417" customFormat="1" ht="20.100000000000001" customHeight="1" x14ac:dyDescent="0.3">
      <c r="A40" s="368"/>
      <c r="B40" s="436"/>
      <c r="C40" s="437" t="s">
        <v>158</v>
      </c>
      <c r="D40" s="437" t="s">
        <v>281</v>
      </c>
      <c r="E40" s="437" t="s">
        <v>256</v>
      </c>
      <c r="F40" s="437" t="s">
        <v>282</v>
      </c>
      <c r="G40" s="438">
        <v>67.099999999999994</v>
      </c>
      <c r="H40" s="438">
        <v>72.91</v>
      </c>
      <c r="I40" s="438">
        <v>78.03</v>
      </c>
      <c r="J40" s="438">
        <v>76.25</v>
      </c>
      <c r="K40" s="439">
        <v>73.58</v>
      </c>
      <c r="L40" s="439" t="s">
        <v>258</v>
      </c>
      <c r="M40" s="440" t="s">
        <v>258</v>
      </c>
      <c r="N40" s="441">
        <v>73.349999999999994</v>
      </c>
      <c r="O40" s="414"/>
      <c r="P40" s="415"/>
      <c r="Q40" s="416"/>
    </row>
    <row r="41" spans="1:17" s="417" customFormat="1" ht="20.100000000000001" customHeight="1" x14ac:dyDescent="0.3">
      <c r="A41" s="368"/>
      <c r="B41" s="436"/>
      <c r="C41" s="437" t="s">
        <v>171</v>
      </c>
      <c r="D41" s="437" t="s">
        <v>281</v>
      </c>
      <c r="E41" s="437" t="s">
        <v>256</v>
      </c>
      <c r="F41" s="437" t="s">
        <v>282</v>
      </c>
      <c r="G41" s="438">
        <v>85</v>
      </c>
      <c r="H41" s="438">
        <v>83.47</v>
      </c>
      <c r="I41" s="438" t="s">
        <v>258</v>
      </c>
      <c r="J41" s="438" t="s">
        <v>258</v>
      </c>
      <c r="K41" s="439" t="s">
        <v>258</v>
      </c>
      <c r="L41" s="439">
        <v>79.72</v>
      </c>
      <c r="M41" s="440" t="s">
        <v>258</v>
      </c>
      <c r="N41" s="441">
        <v>81.67</v>
      </c>
      <c r="O41" s="414"/>
      <c r="P41" s="415"/>
      <c r="Q41" s="416"/>
    </row>
    <row r="42" spans="1:17" s="417" customFormat="1" ht="20.100000000000001" customHeight="1" thickBot="1" x14ac:dyDescent="0.35">
      <c r="A42" s="368"/>
      <c r="B42" s="443"/>
      <c r="C42" s="444" t="s">
        <v>188</v>
      </c>
      <c r="D42" s="444" t="s">
        <v>283</v>
      </c>
      <c r="E42" s="444" t="s">
        <v>256</v>
      </c>
      <c r="F42" s="444" t="s">
        <v>284</v>
      </c>
      <c r="G42" s="445">
        <v>77.22</v>
      </c>
      <c r="H42" s="445">
        <v>77.22</v>
      </c>
      <c r="I42" s="445">
        <v>77.22</v>
      </c>
      <c r="J42" s="445">
        <v>77.22</v>
      </c>
      <c r="K42" s="445">
        <v>77.22</v>
      </c>
      <c r="L42" s="445" t="s">
        <v>258</v>
      </c>
      <c r="M42" s="446" t="s">
        <v>258</v>
      </c>
      <c r="N42" s="447">
        <v>77.22</v>
      </c>
      <c r="O42" s="415"/>
      <c r="P42" s="415"/>
      <c r="Q42" s="416"/>
    </row>
    <row r="43" spans="1:17" ht="15.6" customHeight="1" x14ac:dyDescent="0.4">
      <c r="B43" s="425"/>
      <c r="C43" s="426"/>
      <c r="D43" s="425"/>
      <c r="E43" s="426"/>
      <c r="F43" s="426"/>
      <c r="G43" s="426"/>
      <c r="H43" s="426"/>
      <c r="I43" s="426"/>
      <c r="J43" s="426"/>
      <c r="K43" s="426"/>
      <c r="L43" s="426"/>
      <c r="M43" s="448"/>
      <c r="N43" s="449"/>
      <c r="O43" s="450"/>
      <c r="Q43" s="427"/>
    </row>
    <row r="44" spans="1:17" ht="15" customHeight="1" x14ac:dyDescent="0.4">
      <c r="B44" s="389" t="s">
        <v>285</v>
      </c>
      <c r="C44" s="389"/>
      <c r="D44" s="389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91"/>
      <c r="Q44" s="427"/>
    </row>
    <row r="45" spans="1:17" ht="4.5" customHeight="1" thickBot="1" x14ac:dyDescent="0.45">
      <c r="B45" s="387"/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1"/>
      <c r="Q45" s="427"/>
    </row>
    <row r="46" spans="1:17" ht="27" customHeight="1" x14ac:dyDescent="0.4">
      <c r="B46" s="392" t="s">
        <v>144</v>
      </c>
      <c r="C46" s="393" t="s">
        <v>245</v>
      </c>
      <c r="D46" s="394" t="s">
        <v>246</v>
      </c>
      <c r="E46" s="393" t="s">
        <v>247</v>
      </c>
      <c r="F46" s="394" t="s">
        <v>248</v>
      </c>
      <c r="G46" s="432" t="s">
        <v>249</v>
      </c>
      <c r="H46" s="398"/>
      <c r="I46" s="433"/>
      <c r="J46" s="398" t="s">
        <v>250</v>
      </c>
      <c r="K46" s="398"/>
      <c r="L46" s="398"/>
      <c r="M46" s="398"/>
      <c r="N46" s="399"/>
      <c r="O46" s="400"/>
      <c r="Q46" s="427"/>
    </row>
    <row r="47" spans="1:17" ht="19.649999999999999" customHeight="1" x14ac:dyDescent="0.4">
      <c r="B47" s="401"/>
      <c r="C47" s="402"/>
      <c r="D47" s="403" t="s">
        <v>251</v>
      </c>
      <c r="E47" s="402"/>
      <c r="F47" s="403"/>
      <c r="G47" s="404">
        <f t="shared" ref="G47:N47" si="2">G13</f>
        <v>43640</v>
      </c>
      <c r="H47" s="404">
        <f t="shared" si="2"/>
        <v>43641</v>
      </c>
      <c r="I47" s="404">
        <f t="shared" si="2"/>
        <v>43642</v>
      </c>
      <c r="J47" s="404">
        <f t="shared" si="2"/>
        <v>43643</v>
      </c>
      <c r="K47" s="404">
        <f t="shared" si="2"/>
        <v>43644</v>
      </c>
      <c r="L47" s="404">
        <f t="shared" si="2"/>
        <v>43645</v>
      </c>
      <c r="M47" s="434">
        <f t="shared" si="2"/>
        <v>43646</v>
      </c>
      <c r="N47" s="435" t="str">
        <f t="shared" si="2"/>
        <v>PMPS</v>
      </c>
      <c r="O47" s="407"/>
      <c r="Q47" s="427"/>
    </row>
    <row r="48" spans="1:17" s="417" customFormat="1" ht="20.100000000000001" customHeight="1" x14ac:dyDescent="0.3">
      <c r="A48" s="368"/>
      <c r="B48" s="436" t="s">
        <v>286</v>
      </c>
      <c r="C48" s="451" t="s">
        <v>160</v>
      </c>
      <c r="D48" s="451" t="s">
        <v>287</v>
      </c>
      <c r="E48" s="451" t="s">
        <v>288</v>
      </c>
      <c r="F48" s="451" t="s">
        <v>289</v>
      </c>
      <c r="G48" s="452">
        <v>118</v>
      </c>
      <c r="H48" s="452">
        <v>119</v>
      </c>
      <c r="I48" s="452">
        <v>120</v>
      </c>
      <c r="J48" s="452">
        <v>120</v>
      </c>
      <c r="K48" s="453">
        <v>120</v>
      </c>
      <c r="L48" s="453" t="s">
        <v>258</v>
      </c>
      <c r="M48" s="454" t="s">
        <v>258</v>
      </c>
      <c r="N48" s="455">
        <v>119.53</v>
      </c>
      <c r="O48" s="414"/>
      <c r="P48" s="415"/>
      <c r="Q48" s="416"/>
    </row>
    <row r="49" spans="1:17" s="417" customFormat="1" ht="20.100000000000001" customHeight="1" x14ac:dyDescent="0.3">
      <c r="A49" s="368"/>
      <c r="B49" s="436"/>
      <c r="C49" s="437" t="s">
        <v>180</v>
      </c>
      <c r="D49" s="437" t="s">
        <v>287</v>
      </c>
      <c r="E49" s="437" t="s">
        <v>288</v>
      </c>
      <c r="F49" s="437" t="s">
        <v>289</v>
      </c>
      <c r="G49" s="438">
        <v>91.63</v>
      </c>
      <c r="H49" s="438">
        <v>91.63</v>
      </c>
      <c r="I49" s="438">
        <v>91.63</v>
      </c>
      <c r="J49" s="438">
        <v>91.63</v>
      </c>
      <c r="K49" s="439">
        <v>91.63</v>
      </c>
      <c r="L49" s="439" t="s">
        <v>258</v>
      </c>
      <c r="M49" s="440" t="s">
        <v>258</v>
      </c>
      <c r="N49" s="441">
        <v>91.63</v>
      </c>
      <c r="O49" s="414"/>
      <c r="P49" s="415"/>
      <c r="Q49" s="416"/>
    </row>
    <row r="50" spans="1:17" s="417" customFormat="1" ht="20.100000000000001" customHeight="1" x14ac:dyDescent="0.3">
      <c r="A50" s="368"/>
      <c r="B50" s="436"/>
      <c r="C50" s="437" t="s">
        <v>193</v>
      </c>
      <c r="D50" s="437" t="s">
        <v>287</v>
      </c>
      <c r="E50" s="437" t="s">
        <v>288</v>
      </c>
      <c r="F50" s="437" t="s">
        <v>289</v>
      </c>
      <c r="G50" s="438">
        <v>87.42</v>
      </c>
      <c r="H50" s="438">
        <v>87.42</v>
      </c>
      <c r="I50" s="438">
        <v>87.42</v>
      </c>
      <c r="J50" s="438">
        <v>87.42</v>
      </c>
      <c r="K50" s="439">
        <v>87.42</v>
      </c>
      <c r="L50" s="439" t="s">
        <v>258</v>
      </c>
      <c r="M50" s="440" t="s">
        <v>258</v>
      </c>
      <c r="N50" s="441">
        <v>87.42</v>
      </c>
      <c r="O50" s="414"/>
      <c r="P50" s="415"/>
      <c r="Q50" s="416"/>
    </row>
    <row r="51" spans="1:17" s="417" customFormat="1" ht="20.100000000000001" customHeight="1" x14ac:dyDescent="0.3">
      <c r="A51" s="368"/>
      <c r="B51" s="442"/>
      <c r="C51" s="437" t="s">
        <v>171</v>
      </c>
      <c r="D51" s="437" t="s">
        <v>287</v>
      </c>
      <c r="E51" s="437" t="s">
        <v>288</v>
      </c>
      <c r="F51" s="437" t="s">
        <v>289</v>
      </c>
      <c r="G51" s="438" t="s">
        <v>258</v>
      </c>
      <c r="H51" s="438">
        <v>117.17</v>
      </c>
      <c r="I51" s="438" t="s">
        <v>258</v>
      </c>
      <c r="J51" s="438" t="s">
        <v>258</v>
      </c>
      <c r="K51" s="439">
        <v>115.53</v>
      </c>
      <c r="L51" s="439">
        <v>119.91</v>
      </c>
      <c r="M51" s="440" t="s">
        <v>258</v>
      </c>
      <c r="N51" s="441">
        <v>117.83</v>
      </c>
      <c r="O51" s="415"/>
      <c r="P51" s="415"/>
      <c r="Q51" s="416"/>
    </row>
    <row r="52" spans="1:17" s="417" customFormat="1" ht="20.100000000000001" customHeight="1" x14ac:dyDescent="0.3">
      <c r="A52" s="368"/>
      <c r="B52" s="436" t="s">
        <v>290</v>
      </c>
      <c r="C52" s="437" t="s">
        <v>189</v>
      </c>
      <c r="D52" s="437" t="s">
        <v>291</v>
      </c>
      <c r="E52" s="437" t="s">
        <v>288</v>
      </c>
      <c r="F52" s="437" t="s">
        <v>292</v>
      </c>
      <c r="G52" s="438">
        <v>208</v>
      </c>
      <c r="H52" s="438">
        <v>208</v>
      </c>
      <c r="I52" s="438">
        <v>208</v>
      </c>
      <c r="J52" s="438">
        <v>208</v>
      </c>
      <c r="K52" s="439">
        <v>208</v>
      </c>
      <c r="L52" s="439" t="s">
        <v>258</v>
      </c>
      <c r="M52" s="440" t="s">
        <v>258</v>
      </c>
      <c r="N52" s="441">
        <v>208</v>
      </c>
      <c r="O52" s="414"/>
      <c r="P52" s="415"/>
      <c r="Q52" s="416"/>
    </row>
    <row r="53" spans="1:17" s="417" customFormat="1" ht="20.100000000000001" customHeight="1" x14ac:dyDescent="0.3">
      <c r="A53" s="368"/>
      <c r="B53" s="436"/>
      <c r="C53" s="437" t="s">
        <v>160</v>
      </c>
      <c r="D53" s="437" t="s">
        <v>291</v>
      </c>
      <c r="E53" s="437" t="s">
        <v>288</v>
      </c>
      <c r="F53" s="437" t="s">
        <v>292</v>
      </c>
      <c r="G53" s="438">
        <v>220</v>
      </c>
      <c r="H53" s="438">
        <v>220</v>
      </c>
      <c r="I53" s="438">
        <v>240</v>
      </c>
      <c r="J53" s="438">
        <v>250</v>
      </c>
      <c r="K53" s="439">
        <v>250</v>
      </c>
      <c r="L53" s="439" t="s">
        <v>258</v>
      </c>
      <c r="M53" s="440" t="s">
        <v>258</v>
      </c>
      <c r="N53" s="441">
        <v>239.05</v>
      </c>
      <c r="O53" s="414"/>
      <c r="P53" s="415"/>
      <c r="Q53" s="416"/>
    </row>
    <row r="54" spans="1:17" s="417" customFormat="1" ht="20.100000000000001" customHeight="1" x14ac:dyDescent="0.3">
      <c r="A54" s="368"/>
      <c r="B54" s="436"/>
      <c r="C54" s="437" t="s">
        <v>168</v>
      </c>
      <c r="D54" s="437" t="s">
        <v>291</v>
      </c>
      <c r="E54" s="437" t="s">
        <v>288</v>
      </c>
      <c r="F54" s="437" t="s">
        <v>292</v>
      </c>
      <c r="G54" s="438">
        <v>243.75</v>
      </c>
      <c r="H54" s="438">
        <v>243.75</v>
      </c>
      <c r="I54" s="438">
        <v>243.75</v>
      </c>
      <c r="J54" s="438">
        <v>243.75</v>
      </c>
      <c r="K54" s="439">
        <v>243.75</v>
      </c>
      <c r="L54" s="439" t="s">
        <v>258</v>
      </c>
      <c r="M54" s="440" t="s">
        <v>258</v>
      </c>
      <c r="N54" s="441">
        <v>243.75</v>
      </c>
      <c r="O54" s="414"/>
      <c r="P54" s="415"/>
      <c r="Q54" s="416"/>
    </row>
    <row r="55" spans="1:17" s="417" customFormat="1" ht="20.100000000000001" customHeight="1" x14ac:dyDescent="0.3">
      <c r="A55" s="368"/>
      <c r="B55" s="442"/>
      <c r="C55" s="437" t="s">
        <v>171</v>
      </c>
      <c r="D55" s="437" t="s">
        <v>291</v>
      </c>
      <c r="E55" s="437" t="s">
        <v>288</v>
      </c>
      <c r="F55" s="437" t="s">
        <v>292</v>
      </c>
      <c r="G55" s="438">
        <v>257.94</v>
      </c>
      <c r="H55" s="438">
        <v>189.95</v>
      </c>
      <c r="I55" s="438" t="s">
        <v>258</v>
      </c>
      <c r="J55" s="438">
        <v>205.83</v>
      </c>
      <c r="K55" s="439">
        <v>217.13</v>
      </c>
      <c r="L55" s="439">
        <v>218.15</v>
      </c>
      <c r="M55" s="440" t="s">
        <v>258</v>
      </c>
      <c r="N55" s="441">
        <v>212.26</v>
      </c>
      <c r="O55" s="415"/>
      <c r="P55" s="415"/>
      <c r="Q55" s="416"/>
    </row>
    <row r="56" spans="1:17" s="417" customFormat="1" ht="20.100000000000001" customHeight="1" x14ac:dyDescent="0.3">
      <c r="A56" s="368"/>
      <c r="B56" s="456" t="s">
        <v>293</v>
      </c>
      <c r="C56" s="437" t="s">
        <v>188</v>
      </c>
      <c r="D56" s="437" t="s">
        <v>287</v>
      </c>
      <c r="E56" s="437" t="s">
        <v>256</v>
      </c>
      <c r="F56" s="437" t="s">
        <v>294</v>
      </c>
      <c r="G56" s="438">
        <v>99.5</v>
      </c>
      <c r="H56" s="438">
        <v>99.5</v>
      </c>
      <c r="I56" s="438">
        <v>99.5</v>
      </c>
      <c r="J56" s="438">
        <v>99.5</v>
      </c>
      <c r="K56" s="439">
        <v>99.5</v>
      </c>
      <c r="L56" s="439" t="s">
        <v>258</v>
      </c>
      <c r="M56" s="440" t="s">
        <v>258</v>
      </c>
      <c r="N56" s="441">
        <v>99.5</v>
      </c>
      <c r="O56" s="414"/>
      <c r="P56" s="415"/>
      <c r="Q56" s="416"/>
    </row>
    <row r="57" spans="1:17" s="417" customFormat="1" ht="20.100000000000001" customHeight="1" x14ac:dyDescent="0.3">
      <c r="A57" s="368"/>
      <c r="B57" s="436" t="s">
        <v>295</v>
      </c>
      <c r="C57" s="437" t="s">
        <v>188</v>
      </c>
      <c r="D57" s="437" t="s">
        <v>296</v>
      </c>
      <c r="E57" s="437" t="s">
        <v>256</v>
      </c>
      <c r="F57" s="437" t="s">
        <v>297</v>
      </c>
      <c r="G57" s="438">
        <v>81</v>
      </c>
      <c r="H57" s="438">
        <v>81</v>
      </c>
      <c r="I57" s="438">
        <v>81</v>
      </c>
      <c r="J57" s="438">
        <v>81</v>
      </c>
      <c r="K57" s="439">
        <v>81</v>
      </c>
      <c r="L57" s="439" t="s">
        <v>258</v>
      </c>
      <c r="M57" s="440" t="s">
        <v>258</v>
      </c>
      <c r="N57" s="441">
        <v>81</v>
      </c>
      <c r="O57" s="414"/>
      <c r="P57" s="415"/>
      <c r="Q57" s="416"/>
    </row>
    <row r="58" spans="1:17" s="417" customFormat="1" ht="20.100000000000001" customHeight="1" x14ac:dyDescent="0.3">
      <c r="A58" s="368"/>
      <c r="B58" s="436"/>
      <c r="C58" s="437" t="s">
        <v>158</v>
      </c>
      <c r="D58" s="437" t="s">
        <v>296</v>
      </c>
      <c r="E58" s="437" t="s">
        <v>256</v>
      </c>
      <c r="F58" s="437" t="s">
        <v>297</v>
      </c>
      <c r="G58" s="438">
        <v>50.49</v>
      </c>
      <c r="H58" s="438">
        <v>89.04</v>
      </c>
      <c r="I58" s="438">
        <v>89.36</v>
      </c>
      <c r="J58" s="438">
        <v>90.71</v>
      </c>
      <c r="K58" s="439">
        <v>91.68</v>
      </c>
      <c r="L58" s="439" t="s">
        <v>258</v>
      </c>
      <c r="M58" s="440" t="s">
        <v>258</v>
      </c>
      <c r="N58" s="441">
        <v>90.06</v>
      </c>
      <c r="O58" s="414"/>
      <c r="P58" s="415"/>
      <c r="Q58" s="416"/>
    </row>
    <row r="59" spans="1:17" s="417" customFormat="1" ht="20.100000000000001" customHeight="1" x14ac:dyDescent="0.3">
      <c r="A59" s="368"/>
      <c r="B59" s="436"/>
      <c r="C59" s="437" t="s">
        <v>160</v>
      </c>
      <c r="D59" s="437" t="s">
        <v>296</v>
      </c>
      <c r="E59" s="437" t="s">
        <v>256</v>
      </c>
      <c r="F59" s="437" t="s">
        <v>297</v>
      </c>
      <c r="G59" s="438">
        <v>89.56</v>
      </c>
      <c r="H59" s="438">
        <v>84.72</v>
      </c>
      <c r="I59" s="438">
        <v>79.540000000000006</v>
      </c>
      <c r="J59" s="438">
        <v>81.14</v>
      </c>
      <c r="K59" s="439">
        <v>81.47</v>
      </c>
      <c r="L59" s="439" t="s">
        <v>258</v>
      </c>
      <c r="M59" s="440" t="s">
        <v>258</v>
      </c>
      <c r="N59" s="441">
        <v>82.37</v>
      </c>
      <c r="O59" s="414"/>
      <c r="P59" s="415"/>
      <c r="Q59" s="416"/>
    </row>
    <row r="60" spans="1:17" s="417" customFormat="1" ht="20.100000000000001" customHeight="1" x14ac:dyDescent="0.3">
      <c r="A60" s="368"/>
      <c r="B60" s="436"/>
      <c r="C60" s="437" t="s">
        <v>188</v>
      </c>
      <c r="D60" s="437" t="s">
        <v>298</v>
      </c>
      <c r="E60" s="437" t="s">
        <v>256</v>
      </c>
      <c r="F60" s="437" t="s">
        <v>297</v>
      </c>
      <c r="G60" s="438">
        <v>81</v>
      </c>
      <c r="H60" s="438">
        <v>81</v>
      </c>
      <c r="I60" s="438">
        <v>81</v>
      </c>
      <c r="J60" s="438">
        <v>81</v>
      </c>
      <c r="K60" s="439">
        <v>81</v>
      </c>
      <c r="L60" s="439" t="s">
        <v>258</v>
      </c>
      <c r="M60" s="440" t="s">
        <v>258</v>
      </c>
      <c r="N60" s="441">
        <v>81</v>
      </c>
      <c r="O60" s="414"/>
      <c r="P60" s="415"/>
      <c r="Q60" s="416"/>
    </row>
    <row r="61" spans="1:17" s="417" customFormat="1" ht="20.100000000000001" customHeight="1" x14ac:dyDescent="0.3">
      <c r="A61" s="368"/>
      <c r="B61" s="442"/>
      <c r="C61" s="437" t="s">
        <v>158</v>
      </c>
      <c r="D61" s="437" t="s">
        <v>298</v>
      </c>
      <c r="E61" s="437" t="s">
        <v>256</v>
      </c>
      <c r="F61" s="437" t="s">
        <v>297</v>
      </c>
      <c r="G61" s="438" t="s">
        <v>258</v>
      </c>
      <c r="H61" s="438">
        <v>84</v>
      </c>
      <c r="I61" s="438">
        <v>97.66</v>
      </c>
      <c r="J61" s="438">
        <v>96.45</v>
      </c>
      <c r="K61" s="439">
        <v>61.36</v>
      </c>
      <c r="L61" s="439" t="s">
        <v>258</v>
      </c>
      <c r="M61" s="440" t="s">
        <v>258</v>
      </c>
      <c r="N61" s="441">
        <v>96.81</v>
      </c>
      <c r="O61" s="415"/>
      <c r="P61" s="415"/>
      <c r="Q61" s="416"/>
    </row>
    <row r="62" spans="1:17" s="417" customFormat="1" ht="20.100000000000001" customHeight="1" x14ac:dyDescent="0.3">
      <c r="A62" s="368"/>
      <c r="B62" s="436" t="s">
        <v>299</v>
      </c>
      <c r="C62" s="437" t="s">
        <v>188</v>
      </c>
      <c r="D62" s="437" t="s">
        <v>296</v>
      </c>
      <c r="E62" s="437" t="s">
        <v>256</v>
      </c>
      <c r="F62" s="437" t="s">
        <v>297</v>
      </c>
      <c r="G62" s="438">
        <v>90</v>
      </c>
      <c r="H62" s="438">
        <v>90</v>
      </c>
      <c r="I62" s="438">
        <v>90</v>
      </c>
      <c r="J62" s="438">
        <v>90</v>
      </c>
      <c r="K62" s="439">
        <v>90</v>
      </c>
      <c r="L62" s="439" t="s">
        <v>258</v>
      </c>
      <c r="M62" s="440" t="s">
        <v>258</v>
      </c>
      <c r="N62" s="441">
        <v>90</v>
      </c>
      <c r="O62" s="414"/>
      <c r="P62" s="415"/>
      <c r="Q62" s="416"/>
    </row>
    <row r="63" spans="1:17" s="417" customFormat="1" ht="20.100000000000001" customHeight="1" x14ac:dyDescent="0.3">
      <c r="A63" s="368"/>
      <c r="B63" s="436"/>
      <c r="C63" s="437" t="s">
        <v>158</v>
      </c>
      <c r="D63" s="437" t="s">
        <v>296</v>
      </c>
      <c r="E63" s="437" t="s">
        <v>256</v>
      </c>
      <c r="F63" s="437" t="s">
        <v>297</v>
      </c>
      <c r="G63" s="438">
        <v>64.209999999999994</v>
      </c>
      <c r="H63" s="438">
        <v>101.55</v>
      </c>
      <c r="I63" s="438">
        <v>101.18</v>
      </c>
      <c r="J63" s="438">
        <v>100.94</v>
      </c>
      <c r="K63" s="439">
        <v>98.94</v>
      </c>
      <c r="L63" s="439" t="s">
        <v>258</v>
      </c>
      <c r="M63" s="440" t="s">
        <v>258</v>
      </c>
      <c r="N63" s="441">
        <v>99.9</v>
      </c>
      <c r="O63" s="414"/>
      <c r="P63" s="415"/>
      <c r="Q63" s="416"/>
    </row>
    <row r="64" spans="1:17" s="417" customFormat="1" ht="20.100000000000001" customHeight="1" x14ac:dyDescent="0.3">
      <c r="A64" s="368"/>
      <c r="B64" s="436"/>
      <c r="C64" s="437" t="s">
        <v>160</v>
      </c>
      <c r="D64" s="437" t="s">
        <v>296</v>
      </c>
      <c r="E64" s="437" t="s">
        <v>256</v>
      </c>
      <c r="F64" s="437" t="s">
        <v>297</v>
      </c>
      <c r="G64" s="438">
        <v>90.68</v>
      </c>
      <c r="H64" s="438">
        <v>90.68</v>
      </c>
      <c r="I64" s="438">
        <v>85.91</v>
      </c>
      <c r="J64" s="438">
        <v>87.82</v>
      </c>
      <c r="K64" s="439">
        <v>86.86</v>
      </c>
      <c r="L64" s="439" t="s">
        <v>258</v>
      </c>
      <c r="M64" s="440" t="s">
        <v>258</v>
      </c>
      <c r="N64" s="441">
        <v>88.3</v>
      </c>
      <c r="O64" s="414"/>
      <c r="P64" s="415"/>
      <c r="Q64" s="416"/>
    </row>
    <row r="65" spans="1:17" s="417" customFormat="1" ht="20.100000000000001" customHeight="1" x14ac:dyDescent="0.3">
      <c r="A65" s="368"/>
      <c r="B65" s="436"/>
      <c r="C65" s="437" t="s">
        <v>171</v>
      </c>
      <c r="D65" s="437" t="s">
        <v>296</v>
      </c>
      <c r="E65" s="437" t="s">
        <v>256</v>
      </c>
      <c r="F65" s="437" t="s">
        <v>297</v>
      </c>
      <c r="G65" s="438" t="s">
        <v>258</v>
      </c>
      <c r="H65" s="438" t="s">
        <v>258</v>
      </c>
      <c r="I65" s="438" t="s">
        <v>258</v>
      </c>
      <c r="J65" s="438" t="s">
        <v>258</v>
      </c>
      <c r="K65" s="439" t="s">
        <v>258</v>
      </c>
      <c r="L65" s="439">
        <v>94.72</v>
      </c>
      <c r="M65" s="440" t="s">
        <v>258</v>
      </c>
      <c r="N65" s="441">
        <v>94.72</v>
      </c>
      <c r="O65" s="414"/>
      <c r="P65" s="415"/>
      <c r="Q65" s="416"/>
    </row>
    <row r="66" spans="1:17" s="417" customFormat="1" ht="20.100000000000001" customHeight="1" x14ac:dyDescent="0.3">
      <c r="A66" s="368"/>
      <c r="B66" s="442"/>
      <c r="C66" s="437" t="s">
        <v>188</v>
      </c>
      <c r="D66" s="437" t="s">
        <v>298</v>
      </c>
      <c r="E66" s="437" t="s">
        <v>256</v>
      </c>
      <c r="F66" s="437" t="s">
        <v>297</v>
      </c>
      <c r="G66" s="438">
        <v>90</v>
      </c>
      <c r="H66" s="438">
        <v>90</v>
      </c>
      <c r="I66" s="438">
        <v>90</v>
      </c>
      <c r="J66" s="438">
        <v>90</v>
      </c>
      <c r="K66" s="439">
        <v>90</v>
      </c>
      <c r="L66" s="439" t="s">
        <v>258</v>
      </c>
      <c r="M66" s="440" t="s">
        <v>258</v>
      </c>
      <c r="N66" s="441">
        <v>90</v>
      </c>
      <c r="O66" s="415"/>
      <c r="P66" s="415"/>
      <c r="Q66" s="416"/>
    </row>
    <row r="67" spans="1:17" s="417" customFormat="1" ht="20.100000000000001" customHeight="1" x14ac:dyDescent="0.3">
      <c r="A67" s="368"/>
      <c r="B67" s="457" t="s">
        <v>300</v>
      </c>
      <c r="C67" s="437" t="s">
        <v>158</v>
      </c>
      <c r="D67" s="437" t="s">
        <v>288</v>
      </c>
      <c r="E67" s="437" t="s">
        <v>288</v>
      </c>
      <c r="F67" s="437" t="s">
        <v>297</v>
      </c>
      <c r="G67" s="438">
        <v>78.930000000000007</v>
      </c>
      <c r="H67" s="438">
        <v>96.9</v>
      </c>
      <c r="I67" s="438">
        <v>82.26</v>
      </c>
      <c r="J67" s="438">
        <v>66.150000000000006</v>
      </c>
      <c r="K67" s="439">
        <v>98.35</v>
      </c>
      <c r="L67" s="439" t="s">
        <v>258</v>
      </c>
      <c r="M67" s="440" t="s">
        <v>258</v>
      </c>
      <c r="N67" s="441">
        <v>94.75</v>
      </c>
      <c r="O67" s="414"/>
      <c r="P67" s="415"/>
      <c r="Q67" s="416"/>
    </row>
    <row r="68" spans="1:17" s="417" customFormat="1" ht="20.100000000000001" customHeight="1" x14ac:dyDescent="0.3">
      <c r="A68" s="368"/>
      <c r="B68" s="436"/>
      <c r="C68" s="437" t="s">
        <v>160</v>
      </c>
      <c r="D68" s="437" t="s">
        <v>288</v>
      </c>
      <c r="E68" s="437" t="s">
        <v>288</v>
      </c>
      <c r="F68" s="437" t="s">
        <v>297</v>
      </c>
      <c r="G68" s="438">
        <v>87.82</v>
      </c>
      <c r="H68" s="438">
        <v>85.91</v>
      </c>
      <c r="I68" s="438">
        <v>85.91</v>
      </c>
      <c r="J68" s="438">
        <v>85.91</v>
      </c>
      <c r="K68" s="439">
        <v>84.96</v>
      </c>
      <c r="L68" s="439" t="s">
        <v>258</v>
      </c>
      <c r="M68" s="440" t="s">
        <v>258</v>
      </c>
      <c r="N68" s="441">
        <v>86.11</v>
      </c>
      <c r="O68" s="414"/>
      <c r="P68" s="415"/>
      <c r="Q68" s="416"/>
    </row>
    <row r="69" spans="1:17" s="417" customFormat="1" ht="20.100000000000001" customHeight="1" thickBot="1" x14ac:dyDescent="0.35">
      <c r="A69" s="368"/>
      <c r="B69" s="458"/>
      <c r="C69" s="459" t="s">
        <v>171</v>
      </c>
      <c r="D69" s="459" t="s">
        <v>288</v>
      </c>
      <c r="E69" s="459" t="s">
        <v>288</v>
      </c>
      <c r="F69" s="459" t="s">
        <v>297</v>
      </c>
      <c r="G69" s="460" t="s">
        <v>258</v>
      </c>
      <c r="H69" s="460" t="s">
        <v>258</v>
      </c>
      <c r="I69" s="460" t="s">
        <v>258</v>
      </c>
      <c r="J69" s="460" t="s">
        <v>258</v>
      </c>
      <c r="K69" s="461">
        <v>75</v>
      </c>
      <c r="L69" s="461">
        <v>75.2</v>
      </c>
      <c r="M69" s="462" t="s">
        <v>258</v>
      </c>
      <c r="N69" s="463">
        <v>75.2</v>
      </c>
      <c r="O69" s="414"/>
      <c r="P69" s="415"/>
      <c r="Q69" s="416"/>
    </row>
    <row r="70" spans="1:17" ht="15.6" customHeight="1" x14ac:dyDescent="0.4">
      <c r="B70" s="425"/>
      <c r="C70" s="426"/>
      <c r="D70" s="425"/>
      <c r="E70" s="426"/>
      <c r="F70" s="426"/>
      <c r="G70" s="426"/>
      <c r="H70" s="426"/>
      <c r="I70" s="426"/>
      <c r="J70" s="426"/>
      <c r="K70" s="426"/>
      <c r="L70" s="426"/>
      <c r="M70" s="448"/>
      <c r="N70" s="109" t="s">
        <v>56</v>
      </c>
      <c r="O70" s="450"/>
      <c r="Q70" s="427"/>
    </row>
    <row r="71" spans="1:17" ht="22.5" customHeight="1" x14ac:dyDescent="0.4">
      <c r="B71" s="464"/>
      <c r="C71" s="464"/>
      <c r="D71" s="464"/>
      <c r="E71" s="464"/>
      <c r="F71" s="464"/>
      <c r="G71" s="464"/>
      <c r="H71" s="464"/>
      <c r="I71" s="464"/>
      <c r="J71" s="464"/>
      <c r="K71" s="464"/>
      <c r="L71" s="464"/>
      <c r="M71" s="464"/>
      <c r="N71" s="464"/>
      <c r="O71" s="465"/>
      <c r="Q71" s="427"/>
    </row>
    <row r="72" spans="1:17" ht="27.75" customHeight="1" x14ac:dyDescent="0.4">
      <c r="B72" s="466"/>
      <c r="C72" s="466"/>
      <c r="D72" s="466"/>
      <c r="E72" s="466"/>
      <c r="F72" s="466"/>
      <c r="G72" s="467"/>
      <c r="H72" s="466"/>
      <c r="I72" s="466"/>
      <c r="J72" s="466"/>
      <c r="K72" s="466"/>
      <c r="L72" s="466"/>
      <c r="M72" s="466"/>
      <c r="N72" s="466"/>
      <c r="O72" s="388"/>
      <c r="Q72" s="427"/>
    </row>
    <row r="73" spans="1:17" x14ac:dyDescent="0.25">
      <c r="M73" s="283"/>
    </row>
  </sheetData>
  <mergeCells count="8">
    <mergeCell ref="B26:N26"/>
    <mergeCell ref="B44:N44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="70" zoomScaleNormal="70" zoomScaleSheetLayoutView="100" workbookViewId="0">
      <selection activeCell="K13" sqref="K13"/>
    </sheetView>
  </sheetViews>
  <sheetFormatPr baseColWidth="10" defaultColWidth="12.5546875" defaultRowHeight="16.2" x14ac:dyDescent="0.3"/>
  <cols>
    <col min="1" max="1" width="2.6640625" style="468" customWidth="1"/>
    <col min="2" max="2" width="38.6640625" style="469" customWidth="1"/>
    <col min="3" max="3" width="12.6640625" style="469" customWidth="1"/>
    <col min="4" max="4" width="55.6640625" style="469" customWidth="1"/>
    <col min="5" max="5" width="7.6640625" style="469" customWidth="1"/>
    <col min="6" max="6" width="21.6640625" style="469" customWidth="1"/>
    <col min="7" max="7" width="60.6640625" style="469" customWidth="1"/>
    <col min="8" max="8" width="3.109375" style="370" customWidth="1"/>
    <col min="9" max="9" width="9.33203125" style="370" customWidth="1"/>
    <col min="10" max="10" width="10.5546875" style="370" bestFit="1" customWidth="1"/>
    <col min="11" max="11" width="12.5546875" style="370"/>
    <col min="12" max="13" width="14.6640625" style="370" bestFit="1" customWidth="1"/>
    <col min="14" max="14" width="12.88671875" style="370" bestFit="1" customWidth="1"/>
    <col min="15" max="16384" width="12.5546875" style="370"/>
  </cols>
  <sheetData>
    <row r="1" spans="1:10" ht="11.25" customHeight="1" x14ac:dyDescent="0.3"/>
    <row r="2" spans="1:10" x14ac:dyDescent="0.3">
      <c r="G2" s="373"/>
      <c r="H2" s="374"/>
    </row>
    <row r="3" spans="1:10" ht="8.25" customHeight="1" x14ac:dyDescent="0.3">
      <c r="H3" s="374"/>
    </row>
    <row r="4" spans="1:10" ht="0.75" customHeight="1" thickBot="1" x14ac:dyDescent="0.35">
      <c r="H4" s="374"/>
    </row>
    <row r="5" spans="1:10" ht="26.25" customHeight="1" thickBot="1" x14ac:dyDescent="0.3">
      <c r="B5" s="470" t="s">
        <v>301</v>
      </c>
      <c r="C5" s="471"/>
      <c r="D5" s="471"/>
      <c r="E5" s="471"/>
      <c r="F5" s="471"/>
      <c r="G5" s="472"/>
      <c r="H5" s="376"/>
    </row>
    <row r="6" spans="1:10" ht="15" customHeight="1" x14ac:dyDescent="0.3">
      <c r="B6" s="473"/>
      <c r="C6" s="473"/>
      <c r="D6" s="473"/>
      <c r="E6" s="473"/>
      <c r="F6" s="473"/>
      <c r="G6" s="473"/>
      <c r="H6" s="378"/>
    </row>
    <row r="7" spans="1:10" ht="33.6" customHeight="1" x14ac:dyDescent="0.25">
      <c r="B7" s="474" t="s">
        <v>302</v>
      </c>
      <c r="C7" s="474"/>
      <c r="D7" s="474"/>
      <c r="E7" s="474"/>
      <c r="F7" s="474"/>
      <c r="G7" s="474"/>
      <c r="H7" s="378"/>
    </row>
    <row r="8" spans="1:10" ht="27" customHeight="1" x14ac:dyDescent="0.25">
      <c r="B8" s="475" t="s">
        <v>303</v>
      </c>
      <c r="C8" s="476"/>
      <c r="D8" s="476"/>
      <c r="E8" s="476"/>
      <c r="F8" s="476"/>
      <c r="G8" s="476"/>
      <c r="H8" s="378"/>
    </row>
    <row r="9" spans="1:10" ht="9" customHeight="1" x14ac:dyDescent="0.25">
      <c r="B9" s="477"/>
      <c r="C9" s="478"/>
      <c r="D9" s="478"/>
      <c r="E9" s="478"/>
      <c r="F9" s="478"/>
      <c r="G9" s="478"/>
      <c r="H9" s="378"/>
    </row>
    <row r="10" spans="1:10" s="417" customFormat="1" ht="21" customHeight="1" x14ac:dyDescent="0.3">
      <c r="A10" s="468"/>
      <c r="B10" s="479" t="s">
        <v>244</v>
      </c>
      <c r="C10" s="479"/>
      <c r="D10" s="479"/>
      <c r="E10" s="479"/>
      <c r="F10" s="479"/>
      <c r="G10" s="479"/>
      <c r="H10" s="480"/>
    </row>
    <row r="11" spans="1:10" ht="3.75" customHeight="1" thickBot="1" x14ac:dyDescent="0.35">
      <c r="B11" s="481"/>
      <c r="C11" s="482"/>
      <c r="D11" s="482"/>
      <c r="E11" s="482"/>
      <c r="F11" s="482"/>
      <c r="G11" s="482"/>
      <c r="H11" s="431"/>
    </row>
    <row r="12" spans="1:10" ht="30" customHeight="1" x14ac:dyDescent="0.25">
      <c r="B12" s="392" t="s">
        <v>144</v>
      </c>
      <c r="C12" s="393" t="s">
        <v>245</v>
      </c>
      <c r="D12" s="394" t="s">
        <v>246</v>
      </c>
      <c r="E12" s="393" t="s">
        <v>247</v>
      </c>
      <c r="F12" s="394" t="s">
        <v>248</v>
      </c>
      <c r="G12" s="483" t="s">
        <v>304</v>
      </c>
      <c r="H12" s="400"/>
    </row>
    <row r="13" spans="1:10" ht="30" customHeight="1" x14ac:dyDescent="0.25">
      <c r="B13" s="401"/>
      <c r="C13" s="402"/>
      <c r="D13" s="484" t="s">
        <v>251</v>
      </c>
      <c r="E13" s="402"/>
      <c r="F13" s="403"/>
      <c r="G13" s="485" t="s">
        <v>305</v>
      </c>
      <c r="H13" s="407"/>
    </row>
    <row r="14" spans="1:10" s="417" customFormat="1" ht="30" customHeight="1" x14ac:dyDescent="0.3">
      <c r="A14" s="468"/>
      <c r="B14" s="456" t="s">
        <v>253</v>
      </c>
      <c r="C14" s="437" t="s">
        <v>306</v>
      </c>
      <c r="D14" s="437" t="s">
        <v>307</v>
      </c>
      <c r="E14" s="437" t="s">
        <v>256</v>
      </c>
      <c r="F14" s="486" t="s">
        <v>257</v>
      </c>
      <c r="G14" s="487">
        <v>104.88</v>
      </c>
      <c r="H14" s="415"/>
      <c r="I14" s="488"/>
      <c r="J14" s="489"/>
    </row>
    <row r="15" spans="1:10" s="417" customFormat="1" ht="30" customHeight="1" x14ac:dyDescent="0.3">
      <c r="A15" s="468"/>
      <c r="B15" s="456" t="s">
        <v>260</v>
      </c>
      <c r="C15" s="437" t="s">
        <v>306</v>
      </c>
      <c r="D15" s="437" t="s">
        <v>307</v>
      </c>
      <c r="E15" s="437" t="s">
        <v>256</v>
      </c>
      <c r="F15" s="486" t="s">
        <v>263</v>
      </c>
      <c r="G15" s="487">
        <v>43.92</v>
      </c>
      <c r="H15" s="415"/>
      <c r="I15" s="488"/>
      <c r="J15" s="489"/>
    </row>
    <row r="16" spans="1:10" s="492" customFormat="1" ht="30" customHeight="1" thickBot="1" x14ac:dyDescent="0.35">
      <c r="A16" s="490"/>
      <c r="B16" s="443" t="s">
        <v>264</v>
      </c>
      <c r="C16" s="444" t="s">
        <v>306</v>
      </c>
      <c r="D16" s="444" t="s">
        <v>268</v>
      </c>
      <c r="E16" s="444" t="s">
        <v>256</v>
      </c>
      <c r="F16" s="444" t="s">
        <v>266</v>
      </c>
      <c r="G16" s="491">
        <v>51.42</v>
      </c>
      <c r="H16" s="415"/>
      <c r="I16" s="488"/>
      <c r="J16" s="489"/>
    </row>
    <row r="17" spans="1:14" s="492" customFormat="1" ht="50.25" customHeight="1" x14ac:dyDescent="0.3">
      <c r="A17" s="493"/>
      <c r="B17" s="494"/>
      <c r="C17" s="495"/>
      <c r="D17" s="494"/>
      <c r="E17" s="495"/>
      <c r="F17" s="495"/>
      <c r="G17" s="495"/>
      <c r="H17" s="415"/>
      <c r="I17" s="496"/>
      <c r="J17" s="497"/>
      <c r="N17" s="498"/>
    </row>
    <row r="18" spans="1:14" s="417" customFormat="1" ht="15" customHeight="1" x14ac:dyDescent="0.3">
      <c r="A18" s="468"/>
      <c r="B18" s="479" t="s">
        <v>269</v>
      </c>
      <c r="C18" s="479"/>
      <c r="D18" s="479"/>
      <c r="E18" s="479"/>
      <c r="F18" s="479"/>
      <c r="G18" s="479"/>
      <c r="H18" s="480"/>
    </row>
    <row r="19" spans="1:14" s="417" customFormat="1" ht="4.5" customHeight="1" thickBot="1" x14ac:dyDescent="0.35">
      <c r="A19" s="468"/>
      <c r="B19" s="499"/>
      <c r="C19" s="500"/>
      <c r="D19" s="500"/>
      <c r="E19" s="500"/>
      <c r="F19" s="500"/>
      <c r="G19" s="500"/>
      <c r="H19" s="501"/>
    </row>
    <row r="20" spans="1:14" s="417" customFormat="1" ht="30" customHeight="1" x14ac:dyDescent="0.3">
      <c r="A20" s="468"/>
      <c r="B20" s="502" t="s">
        <v>144</v>
      </c>
      <c r="C20" s="503" t="s">
        <v>245</v>
      </c>
      <c r="D20" s="504" t="s">
        <v>246</v>
      </c>
      <c r="E20" s="503" t="s">
        <v>247</v>
      </c>
      <c r="F20" s="504" t="s">
        <v>248</v>
      </c>
      <c r="G20" s="505" t="s">
        <v>304</v>
      </c>
      <c r="H20" s="506"/>
    </row>
    <row r="21" spans="1:14" s="417" customFormat="1" ht="30" customHeight="1" x14ac:dyDescent="0.3">
      <c r="A21" s="468"/>
      <c r="B21" s="507"/>
      <c r="C21" s="508"/>
      <c r="D21" s="484" t="s">
        <v>251</v>
      </c>
      <c r="E21" s="508"/>
      <c r="F21" s="484" t="s">
        <v>270</v>
      </c>
      <c r="G21" s="485" t="str">
        <f>$G$13</f>
        <v>Semana 26 - 2019: 24/06 - 30/06</v>
      </c>
      <c r="H21" s="509"/>
    </row>
    <row r="22" spans="1:14" s="417" customFormat="1" ht="30" customHeight="1" x14ac:dyDescent="0.3">
      <c r="A22" s="468"/>
      <c r="B22" s="408" t="s">
        <v>271</v>
      </c>
      <c r="C22" s="510" t="s">
        <v>306</v>
      </c>
      <c r="D22" s="510" t="s">
        <v>272</v>
      </c>
      <c r="E22" s="510" t="s">
        <v>256</v>
      </c>
      <c r="F22" s="510" t="s">
        <v>308</v>
      </c>
      <c r="G22" s="511">
        <v>110.72</v>
      </c>
      <c r="I22" s="488"/>
      <c r="J22" s="489"/>
    </row>
    <row r="23" spans="1:14" s="417" customFormat="1" ht="30" customHeight="1" x14ac:dyDescent="0.3">
      <c r="A23" s="468"/>
      <c r="B23" s="408"/>
      <c r="C23" s="512" t="s">
        <v>306</v>
      </c>
      <c r="D23" s="512" t="s">
        <v>309</v>
      </c>
      <c r="E23" s="512" t="s">
        <v>256</v>
      </c>
      <c r="F23" s="513" t="s">
        <v>308</v>
      </c>
      <c r="G23" s="514">
        <v>67.72</v>
      </c>
      <c r="H23" s="415"/>
      <c r="I23" s="488"/>
      <c r="J23" s="489"/>
    </row>
    <row r="24" spans="1:14" s="417" customFormat="1" ht="30" customHeight="1" x14ac:dyDescent="0.3">
      <c r="A24" s="468"/>
      <c r="B24" s="408"/>
      <c r="C24" s="512" t="s">
        <v>306</v>
      </c>
      <c r="D24" s="512" t="s">
        <v>275</v>
      </c>
      <c r="E24" s="512" t="s">
        <v>256</v>
      </c>
      <c r="F24" s="513" t="s">
        <v>308</v>
      </c>
      <c r="G24" s="514">
        <v>57.99</v>
      </c>
      <c r="H24" s="415"/>
      <c r="I24" s="488"/>
      <c r="J24" s="489"/>
    </row>
    <row r="25" spans="1:14" s="417" customFormat="1" ht="30" customHeight="1" x14ac:dyDescent="0.3">
      <c r="A25" s="468"/>
      <c r="B25" s="418"/>
      <c r="C25" s="512" t="s">
        <v>306</v>
      </c>
      <c r="D25" s="512" t="s">
        <v>310</v>
      </c>
      <c r="E25" s="512" t="s">
        <v>256</v>
      </c>
      <c r="F25" s="512" t="s">
        <v>308</v>
      </c>
      <c r="G25" s="514">
        <v>71.38</v>
      </c>
      <c r="H25" s="415"/>
      <c r="I25" s="488"/>
      <c r="J25" s="489"/>
    </row>
    <row r="26" spans="1:14" s="492" customFormat="1" ht="30" customHeight="1" thickBot="1" x14ac:dyDescent="0.35">
      <c r="A26" s="490"/>
      <c r="B26" s="443" t="s">
        <v>279</v>
      </c>
      <c r="C26" s="444" t="s">
        <v>306</v>
      </c>
      <c r="D26" s="444" t="s">
        <v>281</v>
      </c>
      <c r="E26" s="444" t="s">
        <v>256</v>
      </c>
      <c r="F26" s="444" t="s">
        <v>311</v>
      </c>
      <c r="G26" s="491">
        <v>74.010000000000005</v>
      </c>
      <c r="H26" s="415"/>
      <c r="I26" s="488"/>
      <c r="J26" s="489"/>
    </row>
    <row r="27" spans="1:14" ht="15.6" customHeight="1" x14ac:dyDescent="0.3">
      <c r="B27" s="515"/>
      <c r="C27" s="516"/>
      <c r="D27" s="515"/>
      <c r="E27" s="516"/>
      <c r="F27" s="516"/>
      <c r="G27" s="516"/>
      <c r="H27" s="450"/>
    </row>
    <row r="28" spans="1:14" s="417" customFormat="1" ht="15" customHeight="1" x14ac:dyDescent="0.3">
      <c r="A28" s="468"/>
      <c r="B28" s="479" t="s">
        <v>285</v>
      </c>
      <c r="C28" s="479"/>
      <c r="D28" s="479"/>
      <c r="E28" s="479"/>
      <c r="F28" s="479"/>
      <c r="G28" s="479"/>
      <c r="H28" s="480"/>
    </row>
    <row r="29" spans="1:14" s="417" customFormat="1" ht="4.5" customHeight="1" thickBot="1" x14ac:dyDescent="0.35">
      <c r="A29" s="468"/>
      <c r="B29" s="499"/>
      <c r="C29" s="500"/>
      <c r="D29" s="500"/>
      <c r="E29" s="500"/>
      <c r="F29" s="500"/>
      <c r="G29" s="500"/>
      <c r="H29" s="501"/>
    </row>
    <row r="30" spans="1:14" s="417" customFormat="1" ht="30" customHeight="1" x14ac:dyDescent="0.3">
      <c r="A30" s="468"/>
      <c r="B30" s="502" t="s">
        <v>144</v>
      </c>
      <c r="C30" s="503" t="s">
        <v>245</v>
      </c>
      <c r="D30" s="504" t="s">
        <v>246</v>
      </c>
      <c r="E30" s="503" t="s">
        <v>247</v>
      </c>
      <c r="F30" s="504" t="s">
        <v>248</v>
      </c>
      <c r="G30" s="505" t="s">
        <v>304</v>
      </c>
      <c r="H30" s="506"/>
    </row>
    <row r="31" spans="1:14" s="417" customFormat="1" ht="30" customHeight="1" x14ac:dyDescent="0.3">
      <c r="A31" s="468"/>
      <c r="B31" s="507"/>
      <c r="C31" s="508"/>
      <c r="D31" s="484" t="s">
        <v>251</v>
      </c>
      <c r="E31" s="508"/>
      <c r="F31" s="484" t="s">
        <v>270</v>
      </c>
      <c r="G31" s="485" t="str">
        <f>$G$13</f>
        <v>Semana 26 - 2019: 24/06 - 30/06</v>
      </c>
      <c r="H31" s="509"/>
    </row>
    <row r="32" spans="1:14" s="417" customFormat="1" ht="30" customHeight="1" x14ac:dyDescent="0.3">
      <c r="A32" s="468"/>
      <c r="B32" s="456" t="s">
        <v>286</v>
      </c>
      <c r="C32" s="437" t="s">
        <v>306</v>
      </c>
      <c r="D32" s="437" t="s">
        <v>287</v>
      </c>
      <c r="E32" s="437" t="s">
        <v>288</v>
      </c>
      <c r="F32" s="486" t="s">
        <v>289</v>
      </c>
      <c r="G32" s="487">
        <v>116.58</v>
      </c>
      <c r="H32" s="415"/>
      <c r="I32" s="488"/>
      <c r="J32" s="489"/>
    </row>
    <row r="33" spans="1:10" s="417" customFormat="1" ht="30" customHeight="1" x14ac:dyDescent="0.3">
      <c r="A33" s="468"/>
      <c r="B33" s="456" t="s">
        <v>290</v>
      </c>
      <c r="C33" s="437" t="s">
        <v>306</v>
      </c>
      <c r="D33" s="437" t="s">
        <v>291</v>
      </c>
      <c r="E33" s="437" t="s">
        <v>288</v>
      </c>
      <c r="F33" s="486" t="s">
        <v>312</v>
      </c>
      <c r="G33" s="487">
        <v>211.68</v>
      </c>
      <c r="H33" s="415"/>
      <c r="I33" s="488"/>
      <c r="J33" s="489"/>
    </row>
    <row r="34" spans="1:10" s="417" customFormat="1" ht="30" customHeight="1" x14ac:dyDescent="0.3">
      <c r="A34" s="468"/>
      <c r="B34" s="456" t="s">
        <v>293</v>
      </c>
      <c r="C34" s="437" t="s">
        <v>306</v>
      </c>
      <c r="D34" s="437" t="s">
        <v>287</v>
      </c>
      <c r="E34" s="437" t="s">
        <v>288</v>
      </c>
      <c r="F34" s="486" t="s">
        <v>294</v>
      </c>
      <c r="G34" s="487">
        <v>99.5</v>
      </c>
      <c r="H34" s="415"/>
      <c r="I34" s="488"/>
      <c r="J34" s="489"/>
    </row>
    <row r="35" spans="1:10" s="417" customFormat="1" ht="30" customHeight="1" x14ac:dyDescent="0.3">
      <c r="A35" s="468"/>
      <c r="B35" s="457" t="s">
        <v>295</v>
      </c>
      <c r="C35" s="437" t="s">
        <v>306</v>
      </c>
      <c r="D35" s="437" t="s">
        <v>296</v>
      </c>
      <c r="E35" s="437" t="s">
        <v>256</v>
      </c>
      <c r="F35" s="486" t="s">
        <v>297</v>
      </c>
      <c r="G35" s="487">
        <v>82.8</v>
      </c>
      <c r="H35" s="415"/>
      <c r="I35" s="488"/>
      <c r="J35" s="489"/>
    </row>
    <row r="36" spans="1:10" s="417" customFormat="1" ht="30" customHeight="1" x14ac:dyDescent="0.3">
      <c r="A36" s="468"/>
      <c r="B36" s="418"/>
      <c r="C36" s="512" t="s">
        <v>306</v>
      </c>
      <c r="D36" s="512" t="s">
        <v>313</v>
      </c>
      <c r="E36" s="512" t="s">
        <v>256</v>
      </c>
      <c r="F36" s="512" t="s">
        <v>297</v>
      </c>
      <c r="G36" s="514">
        <v>84.63</v>
      </c>
      <c r="H36" s="415"/>
      <c r="I36" s="488"/>
      <c r="J36" s="489"/>
    </row>
    <row r="37" spans="1:10" s="417" customFormat="1" ht="30" customHeight="1" x14ac:dyDescent="0.3">
      <c r="A37" s="468"/>
      <c r="B37" s="457" t="s">
        <v>299</v>
      </c>
      <c r="C37" s="437" t="s">
        <v>306</v>
      </c>
      <c r="D37" s="437" t="s">
        <v>296</v>
      </c>
      <c r="E37" s="437" t="s">
        <v>256</v>
      </c>
      <c r="F37" s="486" t="s">
        <v>297</v>
      </c>
      <c r="G37" s="487">
        <v>90.6</v>
      </c>
      <c r="H37" s="415"/>
      <c r="I37" s="488"/>
      <c r="J37" s="489"/>
    </row>
    <row r="38" spans="1:10" s="417" customFormat="1" ht="30" customHeight="1" thickBot="1" x14ac:dyDescent="0.35">
      <c r="A38" s="468"/>
      <c r="B38" s="517"/>
      <c r="C38" s="518" t="s">
        <v>306</v>
      </c>
      <c r="D38" s="518" t="s">
        <v>296</v>
      </c>
      <c r="E38" s="518" t="s">
        <v>256</v>
      </c>
      <c r="F38" s="518" t="s">
        <v>297</v>
      </c>
      <c r="G38" s="519">
        <v>90</v>
      </c>
      <c r="I38" s="488"/>
      <c r="J38" s="489"/>
    </row>
    <row r="39" spans="1:10" ht="15.6" customHeight="1" x14ac:dyDescent="0.3">
      <c r="B39" s="515"/>
      <c r="C39" s="516"/>
      <c r="D39" s="515"/>
      <c r="E39" s="516"/>
      <c r="F39" s="516"/>
      <c r="G39" s="109" t="s">
        <v>56</v>
      </c>
      <c r="H39" s="450"/>
    </row>
    <row r="40" spans="1:10" ht="6" customHeight="1" x14ac:dyDescent="0.3">
      <c r="B40" s="520"/>
      <c r="C40" s="520"/>
      <c r="D40" s="520"/>
      <c r="E40" s="520"/>
      <c r="F40" s="520"/>
      <c r="G40" s="520"/>
      <c r="H40" s="465"/>
    </row>
    <row r="41" spans="1:10" ht="3.75" customHeight="1" x14ac:dyDescent="0.3">
      <c r="B41" s="521"/>
      <c r="C41" s="521"/>
      <c r="D41" s="521"/>
      <c r="E41" s="521"/>
      <c r="F41" s="521"/>
      <c r="G41" s="522" t="s">
        <v>314</v>
      </c>
      <c r="H41" s="388"/>
    </row>
    <row r="42" spans="1:10" ht="15.6" customHeight="1" x14ac:dyDescent="0.3">
      <c r="B42" s="515"/>
      <c r="C42" s="516"/>
      <c r="D42" s="515"/>
      <c r="E42" s="516"/>
      <c r="F42" s="516"/>
      <c r="G42" s="516"/>
      <c r="H42" s="450"/>
    </row>
    <row r="43" spans="1:10" x14ac:dyDescent="0.3">
      <c r="G43" s="370"/>
    </row>
    <row r="44" spans="1:10" x14ac:dyDescent="0.25">
      <c r="B44" s="523"/>
      <c r="C44" s="523"/>
      <c r="D44" s="523"/>
      <c r="E44" s="523"/>
      <c r="F44" s="523"/>
      <c r="G44" s="523"/>
    </row>
    <row r="45" spans="1:10" x14ac:dyDescent="0.25">
      <c r="B45" s="523"/>
      <c r="C45" s="523"/>
      <c r="D45" s="523"/>
      <c r="E45" s="523"/>
      <c r="F45" s="523"/>
      <c r="G45" s="523"/>
    </row>
  </sheetData>
  <mergeCells count="8">
    <mergeCell ref="B28:G28"/>
    <mergeCell ref="B44:G45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3"/>
  <sheetViews>
    <sheetView zoomScale="70" zoomScaleNormal="70" zoomScaleSheetLayoutView="75" workbookViewId="0">
      <selection activeCell="B1" sqref="B1"/>
    </sheetView>
  </sheetViews>
  <sheetFormatPr baseColWidth="10" defaultColWidth="12.5546875" defaultRowHeight="16.350000000000001" customHeight="1" x14ac:dyDescent="0.3"/>
  <cols>
    <col min="1" max="1" width="2.6640625" style="534" customWidth="1"/>
    <col min="2" max="2" width="22.33203125" style="525" customWidth="1"/>
    <col min="3" max="3" width="16.5546875" style="525" bestFit="1" customWidth="1"/>
    <col min="4" max="4" width="42.6640625" style="525" bestFit="1" customWidth="1"/>
    <col min="5" max="5" width="10.109375" style="525" customWidth="1"/>
    <col min="6" max="6" width="15.33203125" style="525" customWidth="1"/>
    <col min="7" max="13" width="10.6640625" style="525" customWidth="1"/>
    <col min="14" max="14" width="14.6640625" style="525" customWidth="1"/>
    <col min="15" max="15" width="3.88671875" style="370" customWidth="1"/>
    <col min="16" max="16" width="9.5546875" style="526" customWidth="1"/>
    <col min="17" max="17" width="9.5546875" style="370" customWidth="1"/>
    <col min="18" max="18" width="10.88671875" style="370" bestFit="1" customWidth="1"/>
    <col min="19" max="16384" width="12.5546875" style="370"/>
  </cols>
  <sheetData>
    <row r="2" spans="2:18" ht="16.350000000000001" customHeight="1" x14ac:dyDescent="0.3">
      <c r="B2" s="524"/>
      <c r="C2" s="524"/>
      <c r="D2" s="524"/>
      <c r="E2" s="524"/>
      <c r="F2" s="524"/>
      <c r="G2" s="524"/>
      <c r="K2" s="373"/>
      <c r="L2" s="373"/>
      <c r="M2" s="373"/>
      <c r="N2" s="373"/>
    </row>
    <row r="3" spans="2:18" ht="16.350000000000001" customHeight="1" x14ac:dyDescent="0.3">
      <c r="B3" s="524"/>
      <c r="C3" s="524"/>
      <c r="D3" s="524"/>
      <c r="E3" s="524"/>
      <c r="F3" s="524"/>
      <c r="G3" s="524"/>
    </row>
    <row r="4" spans="2:18" ht="29.25" customHeight="1" thickBot="1" x14ac:dyDescent="0.35">
      <c r="B4" s="377" t="s">
        <v>315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</row>
    <row r="5" spans="2:18" ht="16.350000000000001" customHeight="1" x14ac:dyDescent="0.3">
      <c r="B5" s="379" t="s">
        <v>316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</row>
    <row r="6" spans="2:18" ht="16.350000000000001" customHeight="1" thickBot="1" x14ac:dyDescent="0.35">
      <c r="B6" s="382" t="s">
        <v>242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</row>
    <row r="7" spans="2:18" ht="16.350000000000001" customHeight="1" x14ac:dyDescent="0.3">
      <c r="B7" s="473"/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</row>
    <row r="8" spans="2:18" ht="16.350000000000001" customHeight="1" x14ac:dyDescent="0.3">
      <c r="B8" s="385" t="s">
        <v>243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</row>
    <row r="9" spans="2:18" ht="29.25" customHeight="1" x14ac:dyDescent="0.3">
      <c r="B9" s="389" t="s">
        <v>72</v>
      </c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</row>
    <row r="10" spans="2:18" ht="3" customHeight="1" thickBot="1" x14ac:dyDescent="0.35"/>
    <row r="11" spans="2:18" ht="22.2" customHeight="1" x14ac:dyDescent="0.3">
      <c r="B11" s="392" t="s">
        <v>144</v>
      </c>
      <c r="C11" s="393" t="s">
        <v>245</v>
      </c>
      <c r="D11" s="394" t="s">
        <v>246</v>
      </c>
      <c r="E11" s="393" t="s">
        <v>247</v>
      </c>
      <c r="F11" s="394" t="s">
        <v>248</v>
      </c>
      <c r="G11" s="395" t="s">
        <v>249</v>
      </c>
      <c r="H11" s="396"/>
      <c r="I11" s="397"/>
      <c r="J11" s="396" t="s">
        <v>250</v>
      </c>
      <c r="K11" s="396"/>
      <c r="L11" s="398"/>
      <c r="M11" s="398"/>
      <c r="N11" s="399"/>
    </row>
    <row r="12" spans="2:18" ht="16.350000000000001" customHeight="1" x14ac:dyDescent="0.3">
      <c r="B12" s="401"/>
      <c r="C12" s="402"/>
      <c r="D12" s="403" t="s">
        <v>251</v>
      </c>
      <c r="E12" s="402"/>
      <c r="F12" s="403"/>
      <c r="G12" s="404">
        <f>'[9]Pág. 14'!G13</f>
        <v>43640</v>
      </c>
      <c r="H12" s="404">
        <f>'[9]Pág. 14'!H13</f>
        <v>43641</v>
      </c>
      <c r="I12" s="404">
        <f>'[9]Pág. 14'!I13</f>
        <v>43642</v>
      </c>
      <c r="J12" s="404">
        <f>'[9]Pág. 14'!J13</f>
        <v>43643</v>
      </c>
      <c r="K12" s="404">
        <f>'[9]Pág. 14'!K13</f>
        <v>43644</v>
      </c>
      <c r="L12" s="404">
        <f>'[9]Pág. 14'!L13</f>
        <v>43645</v>
      </c>
      <c r="M12" s="434">
        <f>'[9]Pág. 14'!M13</f>
        <v>43646</v>
      </c>
      <c r="N12" s="435" t="s">
        <v>252</v>
      </c>
    </row>
    <row r="13" spans="2:18" ht="20.100000000000001" customHeight="1" x14ac:dyDescent="0.4">
      <c r="B13" s="527" t="s">
        <v>317</v>
      </c>
      <c r="C13" s="528" t="s">
        <v>178</v>
      </c>
      <c r="D13" s="528" t="s">
        <v>318</v>
      </c>
      <c r="E13" s="528" t="s">
        <v>288</v>
      </c>
      <c r="F13" s="528" t="s">
        <v>319</v>
      </c>
      <c r="G13" s="452">
        <v>180</v>
      </c>
      <c r="H13" s="452">
        <v>180</v>
      </c>
      <c r="I13" s="452">
        <v>180</v>
      </c>
      <c r="J13" s="452">
        <v>180</v>
      </c>
      <c r="K13" s="452">
        <v>180</v>
      </c>
      <c r="L13" s="452" t="s">
        <v>258</v>
      </c>
      <c r="M13" s="529" t="s">
        <v>258</v>
      </c>
      <c r="N13" s="530">
        <v>180</v>
      </c>
      <c r="P13" s="415"/>
      <c r="Q13" s="416"/>
      <c r="R13" s="427"/>
    </row>
    <row r="14" spans="2:18" ht="20.100000000000001" customHeight="1" x14ac:dyDescent="0.4">
      <c r="B14" s="527"/>
      <c r="C14" s="531" t="s">
        <v>181</v>
      </c>
      <c r="D14" s="531" t="s">
        <v>318</v>
      </c>
      <c r="E14" s="531" t="s">
        <v>288</v>
      </c>
      <c r="F14" s="531" t="s">
        <v>319</v>
      </c>
      <c r="G14" s="438">
        <v>180</v>
      </c>
      <c r="H14" s="438">
        <v>180</v>
      </c>
      <c r="I14" s="438">
        <v>180</v>
      </c>
      <c r="J14" s="438">
        <v>180</v>
      </c>
      <c r="K14" s="438">
        <v>180</v>
      </c>
      <c r="L14" s="438" t="s">
        <v>258</v>
      </c>
      <c r="M14" s="532" t="s">
        <v>258</v>
      </c>
      <c r="N14" s="533">
        <v>180</v>
      </c>
      <c r="P14" s="415"/>
      <c r="Q14" s="416"/>
      <c r="R14" s="427"/>
    </row>
    <row r="15" spans="2:18" ht="20.100000000000001" customHeight="1" x14ac:dyDescent="0.4">
      <c r="B15" s="527"/>
      <c r="C15" s="531" t="s">
        <v>222</v>
      </c>
      <c r="D15" s="531" t="s">
        <v>320</v>
      </c>
      <c r="E15" s="531" t="s">
        <v>288</v>
      </c>
      <c r="F15" s="531" t="s">
        <v>321</v>
      </c>
      <c r="G15" s="438">
        <v>160</v>
      </c>
      <c r="H15" s="438">
        <v>160</v>
      </c>
      <c r="I15" s="438">
        <v>160</v>
      </c>
      <c r="J15" s="438">
        <v>160</v>
      </c>
      <c r="K15" s="438">
        <v>160</v>
      </c>
      <c r="L15" s="438" t="s">
        <v>258</v>
      </c>
      <c r="M15" s="532" t="s">
        <v>258</v>
      </c>
      <c r="N15" s="533">
        <v>160</v>
      </c>
      <c r="P15" s="415"/>
      <c r="Q15" s="416"/>
      <c r="R15" s="427"/>
    </row>
    <row r="16" spans="2:18" ht="20.100000000000001" customHeight="1" x14ac:dyDescent="0.4">
      <c r="B16" s="527"/>
      <c r="C16" s="531" t="s">
        <v>178</v>
      </c>
      <c r="D16" s="531" t="s">
        <v>320</v>
      </c>
      <c r="E16" s="531" t="s">
        <v>288</v>
      </c>
      <c r="F16" s="531" t="s">
        <v>321</v>
      </c>
      <c r="G16" s="438">
        <v>192.5</v>
      </c>
      <c r="H16" s="438">
        <v>192.5</v>
      </c>
      <c r="I16" s="438">
        <v>192.5</v>
      </c>
      <c r="J16" s="438">
        <v>192.5</v>
      </c>
      <c r="K16" s="438">
        <v>192.5</v>
      </c>
      <c r="L16" s="438" t="s">
        <v>258</v>
      </c>
      <c r="M16" s="532" t="s">
        <v>258</v>
      </c>
      <c r="N16" s="533">
        <v>192.5</v>
      </c>
      <c r="P16" s="415"/>
      <c r="Q16" s="416"/>
      <c r="R16" s="427"/>
    </row>
    <row r="17" spans="1:18" ht="20.100000000000001" customHeight="1" x14ac:dyDescent="0.4">
      <c r="B17" s="527"/>
      <c r="C17" s="531" t="s">
        <v>150</v>
      </c>
      <c r="D17" s="531" t="s">
        <v>322</v>
      </c>
      <c r="E17" s="531" t="s">
        <v>288</v>
      </c>
      <c r="F17" s="531" t="s">
        <v>319</v>
      </c>
      <c r="G17" s="438">
        <v>135</v>
      </c>
      <c r="H17" s="438">
        <v>135</v>
      </c>
      <c r="I17" s="438">
        <v>135</v>
      </c>
      <c r="J17" s="438">
        <v>135</v>
      </c>
      <c r="K17" s="438">
        <v>135</v>
      </c>
      <c r="L17" s="438" t="s">
        <v>258</v>
      </c>
      <c r="M17" s="532" t="s">
        <v>258</v>
      </c>
      <c r="N17" s="533">
        <v>135</v>
      </c>
      <c r="P17" s="415"/>
      <c r="Q17" s="416"/>
      <c r="R17" s="427"/>
    </row>
    <row r="18" spans="1:18" ht="20.100000000000001" customHeight="1" x14ac:dyDescent="0.4">
      <c r="B18" s="527"/>
      <c r="C18" s="531" t="s">
        <v>222</v>
      </c>
      <c r="D18" s="531" t="s">
        <v>322</v>
      </c>
      <c r="E18" s="531" t="s">
        <v>288</v>
      </c>
      <c r="F18" s="531" t="s">
        <v>319</v>
      </c>
      <c r="G18" s="438">
        <v>143.83000000000001</v>
      </c>
      <c r="H18" s="438">
        <v>143.83000000000001</v>
      </c>
      <c r="I18" s="438">
        <v>143.83000000000001</v>
      </c>
      <c r="J18" s="438">
        <v>143.83000000000001</v>
      </c>
      <c r="K18" s="438">
        <v>143.83000000000001</v>
      </c>
      <c r="L18" s="438" t="s">
        <v>258</v>
      </c>
      <c r="M18" s="532" t="s">
        <v>258</v>
      </c>
      <c r="N18" s="533">
        <v>143.83000000000001</v>
      </c>
      <c r="P18" s="415"/>
      <c r="Q18" s="416"/>
      <c r="R18" s="427"/>
    </row>
    <row r="19" spans="1:18" ht="20.100000000000001" customHeight="1" x14ac:dyDescent="0.4">
      <c r="B19" s="527"/>
      <c r="C19" s="531" t="s">
        <v>178</v>
      </c>
      <c r="D19" s="531" t="s">
        <v>322</v>
      </c>
      <c r="E19" s="531" t="s">
        <v>288</v>
      </c>
      <c r="F19" s="531" t="s">
        <v>319</v>
      </c>
      <c r="G19" s="438">
        <v>150</v>
      </c>
      <c r="H19" s="438">
        <v>150</v>
      </c>
      <c r="I19" s="438">
        <v>150</v>
      </c>
      <c r="J19" s="438">
        <v>150</v>
      </c>
      <c r="K19" s="438">
        <v>150</v>
      </c>
      <c r="L19" s="438" t="s">
        <v>258</v>
      </c>
      <c r="M19" s="532" t="s">
        <v>258</v>
      </c>
      <c r="N19" s="533">
        <v>150</v>
      </c>
      <c r="P19" s="415"/>
      <c r="Q19" s="416"/>
      <c r="R19" s="427"/>
    </row>
    <row r="20" spans="1:18" s="537" customFormat="1" ht="20.100000000000001" customHeight="1" x14ac:dyDescent="0.3">
      <c r="A20" s="535"/>
      <c r="B20" s="536"/>
      <c r="C20" s="531" t="s">
        <v>181</v>
      </c>
      <c r="D20" s="531" t="s">
        <v>322</v>
      </c>
      <c r="E20" s="531" t="s">
        <v>288</v>
      </c>
      <c r="F20" s="531" t="s">
        <v>319</v>
      </c>
      <c r="G20" s="438">
        <v>135</v>
      </c>
      <c r="H20" s="438">
        <v>135</v>
      </c>
      <c r="I20" s="438">
        <v>135</v>
      </c>
      <c r="J20" s="438">
        <v>135</v>
      </c>
      <c r="K20" s="438">
        <v>135</v>
      </c>
      <c r="L20" s="438" t="s">
        <v>258</v>
      </c>
      <c r="M20" s="532" t="s">
        <v>258</v>
      </c>
      <c r="N20" s="533">
        <v>135</v>
      </c>
      <c r="P20" s="415"/>
      <c r="Q20" s="416"/>
      <c r="R20" s="538"/>
    </row>
    <row r="21" spans="1:18" ht="20.100000000000001" customHeight="1" x14ac:dyDescent="0.3">
      <c r="B21" s="539" t="s">
        <v>323</v>
      </c>
      <c r="C21" s="531" t="s">
        <v>179</v>
      </c>
      <c r="D21" s="531" t="s">
        <v>258</v>
      </c>
      <c r="E21" s="531" t="s">
        <v>288</v>
      </c>
      <c r="F21" s="531" t="s">
        <v>288</v>
      </c>
      <c r="G21" s="438">
        <v>120</v>
      </c>
      <c r="H21" s="438" t="s">
        <v>258</v>
      </c>
      <c r="I21" s="438">
        <v>200</v>
      </c>
      <c r="J21" s="438" t="s">
        <v>258</v>
      </c>
      <c r="K21" s="438">
        <v>180</v>
      </c>
      <c r="L21" s="438">
        <v>192</v>
      </c>
      <c r="M21" s="532">
        <v>200</v>
      </c>
      <c r="N21" s="533">
        <v>180.19</v>
      </c>
      <c r="P21" s="415"/>
      <c r="Q21" s="416"/>
      <c r="R21" s="415"/>
    </row>
    <row r="22" spans="1:18" s="537" customFormat="1" ht="20.100000000000001" customHeight="1" x14ac:dyDescent="0.4">
      <c r="A22" s="535"/>
      <c r="B22" s="540" t="s">
        <v>324</v>
      </c>
      <c r="C22" s="531" t="s">
        <v>325</v>
      </c>
      <c r="D22" s="531" t="s">
        <v>287</v>
      </c>
      <c r="E22" s="531" t="s">
        <v>288</v>
      </c>
      <c r="F22" s="531" t="s">
        <v>288</v>
      </c>
      <c r="G22" s="438">
        <v>52.71</v>
      </c>
      <c r="H22" s="438">
        <v>65</v>
      </c>
      <c r="I22" s="438">
        <v>73.36</v>
      </c>
      <c r="J22" s="438">
        <v>94.12</v>
      </c>
      <c r="K22" s="438">
        <v>95.22</v>
      </c>
      <c r="L22" s="438" t="s">
        <v>258</v>
      </c>
      <c r="M22" s="532" t="s">
        <v>258</v>
      </c>
      <c r="N22" s="533">
        <v>79.010000000000005</v>
      </c>
      <c r="P22" s="415"/>
      <c r="Q22" s="416"/>
      <c r="R22" s="427"/>
    </row>
    <row r="23" spans="1:18" s="537" customFormat="1" ht="20.100000000000001" customHeight="1" x14ac:dyDescent="0.3">
      <c r="A23" s="535"/>
      <c r="B23" s="536"/>
      <c r="C23" s="531" t="s">
        <v>224</v>
      </c>
      <c r="D23" s="531" t="s">
        <v>287</v>
      </c>
      <c r="E23" s="531" t="s">
        <v>288</v>
      </c>
      <c r="F23" s="531" t="s">
        <v>288</v>
      </c>
      <c r="G23" s="438">
        <v>80</v>
      </c>
      <c r="H23" s="438">
        <v>80</v>
      </c>
      <c r="I23" s="438">
        <v>80</v>
      </c>
      <c r="J23" s="438">
        <v>80</v>
      </c>
      <c r="K23" s="438">
        <v>80</v>
      </c>
      <c r="L23" s="438" t="s">
        <v>258</v>
      </c>
      <c r="M23" s="532" t="s">
        <v>258</v>
      </c>
      <c r="N23" s="533">
        <v>80</v>
      </c>
      <c r="P23" s="415"/>
      <c r="Q23" s="416"/>
      <c r="R23" s="538"/>
    </row>
    <row r="24" spans="1:18" ht="20.100000000000001" customHeight="1" x14ac:dyDescent="0.3">
      <c r="B24" s="539" t="s">
        <v>326</v>
      </c>
      <c r="C24" s="531" t="s">
        <v>160</v>
      </c>
      <c r="D24" s="531" t="s">
        <v>287</v>
      </c>
      <c r="E24" s="531" t="s">
        <v>288</v>
      </c>
      <c r="F24" s="531" t="s">
        <v>288</v>
      </c>
      <c r="G24" s="438">
        <v>95</v>
      </c>
      <c r="H24" s="438">
        <v>97</v>
      </c>
      <c r="I24" s="438">
        <v>97</v>
      </c>
      <c r="J24" s="438">
        <v>99</v>
      </c>
      <c r="K24" s="438">
        <v>99</v>
      </c>
      <c r="L24" s="438" t="s">
        <v>258</v>
      </c>
      <c r="M24" s="532" t="s">
        <v>258</v>
      </c>
      <c r="N24" s="533">
        <v>97.06</v>
      </c>
      <c r="P24" s="415"/>
      <c r="Q24" s="416"/>
      <c r="R24" s="415"/>
    </row>
    <row r="25" spans="1:18" s="537" customFormat="1" ht="20.100000000000001" customHeight="1" x14ac:dyDescent="0.4">
      <c r="A25" s="535"/>
      <c r="B25" s="540" t="s">
        <v>327</v>
      </c>
      <c r="C25" s="531" t="s">
        <v>325</v>
      </c>
      <c r="D25" s="531" t="s">
        <v>307</v>
      </c>
      <c r="E25" s="531" t="s">
        <v>288</v>
      </c>
      <c r="F25" s="531" t="s">
        <v>328</v>
      </c>
      <c r="G25" s="438">
        <v>44</v>
      </c>
      <c r="H25" s="438">
        <v>34</v>
      </c>
      <c r="I25" s="438">
        <v>33</v>
      </c>
      <c r="J25" s="438">
        <v>28</v>
      </c>
      <c r="K25" s="438">
        <v>29.5</v>
      </c>
      <c r="L25" s="438" t="s">
        <v>258</v>
      </c>
      <c r="M25" s="532" t="s">
        <v>258</v>
      </c>
      <c r="N25" s="533">
        <v>36.11</v>
      </c>
      <c r="P25" s="415"/>
      <c r="Q25" s="416"/>
      <c r="R25" s="427"/>
    </row>
    <row r="26" spans="1:18" ht="20.100000000000001" customHeight="1" x14ac:dyDescent="0.4">
      <c r="B26" s="527"/>
      <c r="C26" s="531" t="s">
        <v>224</v>
      </c>
      <c r="D26" s="531" t="s">
        <v>307</v>
      </c>
      <c r="E26" s="531" t="s">
        <v>288</v>
      </c>
      <c r="F26" s="531" t="s">
        <v>328</v>
      </c>
      <c r="G26" s="438">
        <v>60</v>
      </c>
      <c r="H26" s="438">
        <v>60</v>
      </c>
      <c r="I26" s="438">
        <v>60</v>
      </c>
      <c r="J26" s="438">
        <v>60</v>
      </c>
      <c r="K26" s="438">
        <v>60</v>
      </c>
      <c r="L26" s="439" t="s">
        <v>258</v>
      </c>
      <c r="M26" s="541" t="s">
        <v>258</v>
      </c>
      <c r="N26" s="533">
        <v>60</v>
      </c>
      <c r="P26" s="415"/>
      <c r="Q26" s="416"/>
      <c r="R26" s="427"/>
    </row>
    <row r="27" spans="1:18" s="537" customFormat="1" ht="20.100000000000001" customHeight="1" x14ac:dyDescent="0.3">
      <c r="A27" s="535"/>
      <c r="B27" s="536"/>
      <c r="C27" s="531" t="s">
        <v>168</v>
      </c>
      <c r="D27" s="531" t="s">
        <v>307</v>
      </c>
      <c r="E27" s="531" t="s">
        <v>288</v>
      </c>
      <c r="F27" s="531" t="s">
        <v>328</v>
      </c>
      <c r="G27" s="438">
        <v>63</v>
      </c>
      <c r="H27" s="438">
        <v>63</v>
      </c>
      <c r="I27" s="438">
        <v>63</v>
      </c>
      <c r="J27" s="438">
        <v>63</v>
      </c>
      <c r="K27" s="438">
        <v>63</v>
      </c>
      <c r="L27" s="438" t="s">
        <v>258</v>
      </c>
      <c r="M27" s="532" t="s">
        <v>258</v>
      </c>
      <c r="N27" s="533">
        <v>63</v>
      </c>
      <c r="P27" s="415"/>
      <c r="Q27" s="416"/>
      <c r="R27" s="538"/>
    </row>
    <row r="28" spans="1:18" ht="20.100000000000001" customHeight="1" x14ac:dyDescent="0.4">
      <c r="B28" s="540" t="s">
        <v>329</v>
      </c>
      <c r="C28" s="531" t="s">
        <v>150</v>
      </c>
      <c r="D28" s="531" t="s">
        <v>287</v>
      </c>
      <c r="E28" s="531" t="s">
        <v>288</v>
      </c>
      <c r="F28" s="531" t="s">
        <v>330</v>
      </c>
      <c r="G28" s="438">
        <v>41.5</v>
      </c>
      <c r="H28" s="438">
        <v>41.5</v>
      </c>
      <c r="I28" s="438">
        <v>41.5</v>
      </c>
      <c r="J28" s="438">
        <v>41.5</v>
      </c>
      <c r="K28" s="438">
        <v>41.5</v>
      </c>
      <c r="L28" s="439" t="s">
        <v>258</v>
      </c>
      <c r="M28" s="541" t="s">
        <v>258</v>
      </c>
      <c r="N28" s="533">
        <v>41.5</v>
      </c>
      <c r="P28" s="415"/>
      <c r="Q28" s="416"/>
      <c r="R28" s="427"/>
    </row>
    <row r="29" spans="1:18" ht="20.100000000000001" customHeight="1" x14ac:dyDescent="0.4">
      <c r="B29" s="527"/>
      <c r="C29" s="531" t="s">
        <v>178</v>
      </c>
      <c r="D29" s="531" t="s">
        <v>331</v>
      </c>
      <c r="E29" s="531" t="s">
        <v>288</v>
      </c>
      <c r="F29" s="531" t="s">
        <v>330</v>
      </c>
      <c r="G29" s="438">
        <v>53</v>
      </c>
      <c r="H29" s="438">
        <v>53</v>
      </c>
      <c r="I29" s="438">
        <v>53</v>
      </c>
      <c r="J29" s="438">
        <v>53</v>
      </c>
      <c r="K29" s="438">
        <v>53</v>
      </c>
      <c r="L29" s="439" t="s">
        <v>258</v>
      </c>
      <c r="M29" s="541" t="s">
        <v>258</v>
      </c>
      <c r="N29" s="533">
        <v>53</v>
      </c>
      <c r="P29" s="415"/>
      <c r="Q29" s="416"/>
      <c r="R29" s="427"/>
    </row>
    <row r="30" spans="1:18" s="537" customFormat="1" ht="20.100000000000001" customHeight="1" x14ac:dyDescent="0.3">
      <c r="A30" s="535"/>
      <c r="B30" s="536"/>
      <c r="C30" s="531" t="s">
        <v>160</v>
      </c>
      <c r="D30" s="531" t="s">
        <v>332</v>
      </c>
      <c r="E30" s="531" t="s">
        <v>288</v>
      </c>
      <c r="F30" s="531" t="s">
        <v>330</v>
      </c>
      <c r="G30" s="438">
        <v>42</v>
      </c>
      <c r="H30" s="438">
        <v>43</v>
      </c>
      <c r="I30" s="438">
        <v>42</v>
      </c>
      <c r="J30" s="438">
        <v>43</v>
      </c>
      <c r="K30" s="438">
        <v>42</v>
      </c>
      <c r="L30" s="438" t="s">
        <v>258</v>
      </c>
      <c r="M30" s="542" t="s">
        <v>258</v>
      </c>
      <c r="N30" s="543">
        <v>42.47</v>
      </c>
      <c r="P30" s="415"/>
      <c r="Q30" s="416"/>
      <c r="R30" s="538"/>
    </row>
    <row r="31" spans="1:18" ht="20.100000000000001" customHeight="1" x14ac:dyDescent="0.4">
      <c r="B31" s="540" t="s">
        <v>333</v>
      </c>
      <c r="C31" s="531" t="s">
        <v>150</v>
      </c>
      <c r="D31" s="531" t="s">
        <v>334</v>
      </c>
      <c r="E31" s="531" t="s">
        <v>288</v>
      </c>
      <c r="F31" s="531" t="s">
        <v>335</v>
      </c>
      <c r="G31" s="438">
        <v>180.5</v>
      </c>
      <c r="H31" s="438">
        <v>180.5</v>
      </c>
      <c r="I31" s="438">
        <v>180.5</v>
      </c>
      <c r="J31" s="438">
        <v>180.5</v>
      </c>
      <c r="K31" s="438">
        <v>180.5</v>
      </c>
      <c r="L31" s="439" t="s">
        <v>258</v>
      </c>
      <c r="M31" s="541" t="s">
        <v>258</v>
      </c>
      <c r="N31" s="533">
        <v>180.5</v>
      </c>
      <c r="P31" s="415"/>
      <c r="Q31" s="416"/>
      <c r="R31" s="427"/>
    </row>
    <row r="32" spans="1:18" ht="20.100000000000001" customHeight="1" x14ac:dyDescent="0.4">
      <c r="B32" s="527"/>
      <c r="C32" s="531" t="s">
        <v>178</v>
      </c>
      <c r="D32" s="531" t="s">
        <v>334</v>
      </c>
      <c r="E32" s="531" t="s">
        <v>288</v>
      </c>
      <c r="F32" s="531" t="s">
        <v>335</v>
      </c>
      <c r="G32" s="438">
        <v>183</v>
      </c>
      <c r="H32" s="438">
        <v>183</v>
      </c>
      <c r="I32" s="438">
        <v>183</v>
      </c>
      <c r="J32" s="438">
        <v>183</v>
      </c>
      <c r="K32" s="438">
        <v>183</v>
      </c>
      <c r="L32" s="439" t="s">
        <v>258</v>
      </c>
      <c r="M32" s="541" t="s">
        <v>258</v>
      </c>
      <c r="N32" s="533">
        <v>183</v>
      </c>
      <c r="P32" s="415"/>
      <c r="Q32" s="416"/>
      <c r="R32" s="427"/>
    </row>
    <row r="33" spans="1:18" ht="20.100000000000001" customHeight="1" x14ac:dyDescent="0.4">
      <c r="B33" s="527"/>
      <c r="C33" s="531" t="s">
        <v>280</v>
      </c>
      <c r="D33" s="531" t="s">
        <v>334</v>
      </c>
      <c r="E33" s="531" t="s">
        <v>288</v>
      </c>
      <c r="F33" s="531" t="s">
        <v>335</v>
      </c>
      <c r="G33" s="438">
        <v>222.61</v>
      </c>
      <c r="H33" s="438">
        <v>222.11</v>
      </c>
      <c r="I33" s="438">
        <v>221.94</v>
      </c>
      <c r="J33" s="438">
        <v>225.18</v>
      </c>
      <c r="K33" s="438">
        <v>225.18</v>
      </c>
      <c r="L33" s="439" t="s">
        <v>258</v>
      </c>
      <c r="M33" s="541" t="s">
        <v>258</v>
      </c>
      <c r="N33" s="533">
        <v>223.23</v>
      </c>
      <c r="P33" s="415"/>
      <c r="Q33" s="416"/>
      <c r="R33" s="427"/>
    </row>
    <row r="34" spans="1:18" s="537" customFormat="1" ht="20.100000000000001" customHeight="1" x14ac:dyDescent="0.3">
      <c r="A34" s="535"/>
      <c r="B34" s="536"/>
      <c r="C34" s="531" t="s">
        <v>161</v>
      </c>
      <c r="D34" s="531" t="s">
        <v>334</v>
      </c>
      <c r="E34" s="531" t="s">
        <v>288</v>
      </c>
      <c r="F34" s="531" t="s">
        <v>335</v>
      </c>
      <c r="G34" s="544">
        <v>190</v>
      </c>
      <c r="H34" s="544">
        <v>190</v>
      </c>
      <c r="I34" s="544">
        <v>190</v>
      </c>
      <c r="J34" s="544">
        <v>190</v>
      </c>
      <c r="K34" s="544">
        <v>190</v>
      </c>
      <c r="L34" s="544" t="s">
        <v>258</v>
      </c>
      <c r="M34" s="545" t="s">
        <v>258</v>
      </c>
      <c r="N34" s="546">
        <v>190</v>
      </c>
      <c r="P34" s="415"/>
      <c r="Q34" s="416"/>
      <c r="R34" s="538"/>
    </row>
    <row r="35" spans="1:18" ht="20.100000000000001" customHeight="1" x14ac:dyDescent="0.3">
      <c r="B35" s="539" t="s">
        <v>336</v>
      </c>
      <c r="C35" s="531" t="s">
        <v>224</v>
      </c>
      <c r="D35" s="531" t="s">
        <v>287</v>
      </c>
      <c r="E35" s="531" t="s">
        <v>288</v>
      </c>
      <c r="F35" s="531" t="s">
        <v>288</v>
      </c>
      <c r="G35" s="438">
        <v>104.66</v>
      </c>
      <c r="H35" s="438">
        <v>104.66</v>
      </c>
      <c r="I35" s="438">
        <v>104.66</v>
      </c>
      <c r="J35" s="438">
        <v>104.66</v>
      </c>
      <c r="K35" s="438">
        <v>104.66</v>
      </c>
      <c r="L35" s="438" t="s">
        <v>258</v>
      </c>
      <c r="M35" s="532" t="s">
        <v>258</v>
      </c>
      <c r="N35" s="533">
        <v>104.66</v>
      </c>
      <c r="P35" s="415"/>
      <c r="Q35" s="416"/>
      <c r="R35" s="415"/>
    </row>
    <row r="36" spans="1:18" ht="20.100000000000001" customHeight="1" x14ac:dyDescent="0.3">
      <c r="B36" s="539" t="s">
        <v>337</v>
      </c>
      <c r="C36" s="531" t="s">
        <v>179</v>
      </c>
      <c r="D36" s="531" t="s">
        <v>338</v>
      </c>
      <c r="E36" s="531" t="s">
        <v>288</v>
      </c>
      <c r="F36" s="531" t="s">
        <v>339</v>
      </c>
      <c r="G36" s="438" t="s">
        <v>258</v>
      </c>
      <c r="H36" s="438" t="s">
        <v>258</v>
      </c>
      <c r="I36" s="438" t="s">
        <v>258</v>
      </c>
      <c r="J36" s="438">
        <v>350</v>
      </c>
      <c r="K36" s="438">
        <v>520</v>
      </c>
      <c r="L36" s="438">
        <v>520</v>
      </c>
      <c r="M36" s="532" t="s">
        <v>258</v>
      </c>
      <c r="N36" s="533">
        <v>425.56</v>
      </c>
      <c r="P36" s="415"/>
      <c r="Q36" s="416"/>
      <c r="R36" s="415"/>
    </row>
    <row r="37" spans="1:18" s="537" customFormat="1" ht="20.100000000000001" customHeight="1" x14ac:dyDescent="0.4">
      <c r="A37" s="535"/>
      <c r="B37" s="540" t="s">
        <v>340</v>
      </c>
      <c r="C37" s="531" t="s">
        <v>325</v>
      </c>
      <c r="D37" s="531" t="s">
        <v>341</v>
      </c>
      <c r="E37" s="531" t="s">
        <v>288</v>
      </c>
      <c r="F37" s="531" t="s">
        <v>288</v>
      </c>
      <c r="G37" s="438">
        <v>246</v>
      </c>
      <c r="H37" s="438" t="s">
        <v>258</v>
      </c>
      <c r="I37" s="438">
        <v>241</v>
      </c>
      <c r="J37" s="438" t="s">
        <v>258</v>
      </c>
      <c r="K37" s="438">
        <v>121</v>
      </c>
      <c r="L37" s="438" t="s">
        <v>258</v>
      </c>
      <c r="M37" s="532" t="s">
        <v>258</v>
      </c>
      <c r="N37" s="533">
        <v>228.58</v>
      </c>
      <c r="P37" s="415"/>
      <c r="Q37" s="416"/>
      <c r="R37" s="427"/>
    </row>
    <row r="38" spans="1:18" ht="20.100000000000001" customHeight="1" x14ac:dyDescent="0.4">
      <c r="B38" s="527"/>
      <c r="C38" s="531" t="s">
        <v>325</v>
      </c>
      <c r="D38" s="531" t="s">
        <v>342</v>
      </c>
      <c r="E38" s="531" t="s">
        <v>288</v>
      </c>
      <c r="F38" s="531" t="s">
        <v>288</v>
      </c>
      <c r="G38" s="438">
        <v>193.6</v>
      </c>
      <c r="H38" s="438">
        <v>189</v>
      </c>
      <c r="I38" s="438">
        <v>195</v>
      </c>
      <c r="J38" s="438">
        <v>170</v>
      </c>
      <c r="K38" s="438">
        <v>150.4</v>
      </c>
      <c r="L38" s="439" t="s">
        <v>258</v>
      </c>
      <c r="M38" s="541" t="s">
        <v>258</v>
      </c>
      <c r="N38" s="533">
        <v>180.84</v>
      </c>
      <c r="P38" s="415"/>
      <c r="Q38" s="416"/>
      <c r="R38" s="427"/>
    </row>
    <row r="39" spans="1:18" ht="20.100000000000001" customHeight="1" x14ac:dyDescent="0.4">
      <c r="B39" s="527"/>
      <c r="C39" s="531" t="s">
        <v>179</v>
      </c>
      <c r="D39" s="531" t="s">
        <v>342</v>
      </c>
      <c r="E39" s="531" t="s">
        <v>288</v>
      </c>
      <c r="F39" s="531" t="s">
        <v>288</v>
      </c>
      <c r="G39" s="438">
        <v>226</v>
      </c>
      <c r="H39" s="438">
        <v>200</v>
      </c>
      <c r="I39" s="438">
        <v>214</v>
      </c>
      <c r="J39" s="438">
        <v>235</v>
      </c>
      <c r="K39" s="438">
        <v>289</v>
      </c>
      <c r="L39" s="439">
        <v>300</v>
      </c>
      <c r="M39" s="541" t="s">
        <v>258</v>
      </c>
      <c r="N39" s="533">
        <v>235.77</v>
      </c>
      <c r="P39" s="415"/>
      <c r="Q39" s="416"/>
      <c r="R39" s="427"/>
    </row>
    <row r="40" spans="1:18" s="537" customFormat="1" ht="20.100000000000001" customHeight="1" x14ac:dyDescent="0.3">
      <c r="A40" s="535"/>
      <c r="B40" s="536"/>
      <c r="C40" s="531" t="s">
        <v>224</v>
      </c>
      <c r="D40" s="531" t="s">
        <v>342</v>
      </c>
      <c r="E40" s="531" t="s">
        <v>288</v>
      </c>
      <c r="F40" s="531" t="s">
        <v>288</v>
      </c>
      <c r="G40" s="438">
        <v>190</v>
      </c>
      <c r="H40" s="438">
        <v>190</v>
      </c>
      <c r="I40" s="438">
        <v>190</v>
      </c>
      <c r="J40" s="438">
        <v>190</v>
      </c>
      <c r="K40" s="438">
        <v>190</v>
      </c>
      <c r="L40" s="438" t="s">
        <v>258</v>
      </c>
      <c r="M40" s="532" t="s">
        <v>258</v>
      </c>
      <c r="N40" s="533">
        <v>190</v>
      </c>
      <c r="P40" s="415"/>
      <c r="Q40" s="416"/>
      <c r="R40" s="538"/>
    </row>
    <row r="41" spans="1:18" s="547" customFormat="1" ht="20.100000000000001" customHeight="1" x14ac:dyDescent="0.4">
      <c r="A41" s="534"/>
      <c r="B41" s="540" t="s">
        <v>343</v>
      </c>
      <c r="C41" s="531" t="s">
        <v>160</v>
      </c>
      <c r="D41" s="531" t="s">
        <v>344</v>
      </c>
      <c r="E41" s="531" t="s">
        <v>256</v>
      </c>
      <c r="F41" s="531" t="s">
        <v>288</v>
      </c>
      <c r="G41" s="438">
        <v>80</v>
      </c>
      <c r="H41" s="438">
        <v>78</v>
      </c>
      <c r="I41" s="438">
        <v>78</v>
      </c>
      <c r="J41" s="438">
        <v>80</v>
      </c>
      <c r="K41" s="438">
        <v>80</v>
      </c>
      <c r="L41" s="438" t="s">
        <v>258</v>
      </c>
      <c r="M41" s="532" t="s">
        <v>258</v>
      </c>
      <c r="N41" s="533">
        <v>79.23</v>
      </c>
      <c r="P41" s="415"/>
      <c r="Q41" s="416"/>
      <c r="R41" s="427"/>
    </row>
    <row r="42" spans="1:18" s="547" customFormat="1" ht="20.100000000000001" customHeight="1" x14ac:dyDescent="0.4">
      <c r="A42" s="534"/>
      <c r="B42" s="527"/>
      <c r="C42" s="531" t="s">
        <v>160</v>
      </c>
      <c r="D42" s="531" t="s">
        <v>345</v>
      </c>
      <c r="E42" s="531" t="s">
        <v>256</v>
      </c>
      <c r="F42" s="531" t="s">
        <v>346</v>
      </c>
      <c r="G42" s="438">
        <v>67</v>
      </c>
      <c r="H42" s="438">
        <v>65</v>
      </c>
      <c r="I42" s="438">
        <v>65</v>
      </c>
      <c r="J42" s="438">
        <v>63</v>
      </c>
      <c r="K42" s="438">
        <v>63</v>
      </c>
      <c r="L42" s="438" t="s">
        <v>258</v>
      </c>
      <c r="M42" s="532" t="s">
        <v>258</v>
      </c>
      <c r="N42" s="533">
        <v>64.52</v>
      </c>
      <c r="P42" s="415"/>
      <c r="Q42" s="416"/>
      <c r="R42" s="427"/>
    </row>
    <row r="43" spans="1:18" s="537" customFormat="1" ht="20.100000000000001" customHeight="1" x14ac:dyDescent="0.3">
      <c r="A43" s="535"/>
      <c r="B43" s="536"/>
      <c r="C43" s="531" t="s">
        <v>160</v>
      </c>
      <c r="D43" s="531" t="s">
        <v>347</v>
      </c>
      <c r="E43" s="531" t="s">
        <v>256</v>
      </c>
      <c r="F43" s="531" t="s">
        <v>346</v>
      </c>
      <c r="G43" s="438">
        <v>70</v>
      </c>
      <c r="H43" s="438">
        <v>70</v>
      </c>
      <c r="I43" s="438">
        <v>70</v>
      </c>
      <c r="J43" s="438">
        <v>70</v>
      </c>
      <c r="K43" s="438">
        <v>69</v>
      </c>
      <c r="L43" s="438" t="s">
        <v>258</v>
      </c>
      <c r="M43" s="532" t="s">
        <v>258</v>
      </c>
      <c r="N43" s="533">
        <v>69.87</v>
      </c>
      <c r="P43" s="415"/>
      <c r="Q43" s="416"/>
      <c r="R43" s="538"/>
    </row>
    <row r="44" spans="1:18" s="537" customFormat="1" ht="20.100000000000001" customHeight="1" x14ac:dyDescent="0.4">
      <c r="A44" s="535"/>
      <c r="B44" s="540" t="s">
        <v>348</v>
      </c>
      <c r="C44" s="531" t="s">
        <v>160</v>
      </c>
      <c r="D44" s="531" t="s">
        <v>349</v>
      </c>
      <c r="E44" s="531" t="s">
        <v>288</v>
      </c>
      <c r="F44" s="531" t="s">
        <v>288</v>
      </c>
      <c r="G44" s="438">
        <v>35</v>
      </c>
      <c r="H44" s="438">
        <v>33</v>
      </c>
      <c r="I44" s="438">
        <v>33</v>
      </c>
      <c r="J44" s="438">
        <v>32</v>
      </c>
      <c r="K44" s="438">
        <v>31</v>
      </c>
      <c r="L44" s="438" t="s">
        <v>258</v>
      </c>
      <c r="M44" s="532" t="s">
        <v>258</v>
      </c>
      <c r="N44" s="533">
        <v>32.54</v>
      </c>
      <c r="P44" s="415"/>
      <c r="Q44" s="416"/>
      <c r="R44" s="427"/>
    </row>
    <row r="45" spans="1:18" ht="20.100000000000001" customHeight="1" x14ac:dyDescent="0.4">
      <c r="B45" s="527"/>
      <c r="C45" s="531" t="s">
        <v>160</v>
      </c>
      <c r="D45" s="531" t="s">
        <v>350</v>
      </c>
      <c r="E45" s="531" t="s">
        <v>288</v>
      </c>
      <c r="F45" s="531" t="s">
        <v>288</v>
      </c>
      <c r="G45" s="438">
        <v>75</v>
      </c>
      <c r="H45" s="438">
        <v>73</v>
      </c>
      <c r="I45" s="438">
        <v>71</v>
      </c>
      <c r="J45" s="438">
        <v>70</v>
      </c>
      <c r="K45" s="438">
        <v>70</v>
      </c>
      <c r="L45" s="439" t="s">
        <v>258</v>
      </c>
      <c r="M45" s="541" t="s">
        <v>258</v>
      </c>
      <c r="N45" s="533">
        <v>71.72</v>
      </c>
      <c r="P45" s="415"/>
      <c r="Q45" s="416"/>
      <c r="R45" s="427"/>
    </row>
    <row r="46" spans="1:18" ht="20.100000000000001" customHeight="1" x14ac:dyDescent="0.4">
      <c r="B46" s="527"/>
      <c r="C46" s="531" t="s">
        <v>160</v>
      </c>
      <c r="D46" s="531" t="s">
        <v>351</v>
      </c>
      <c r="E46" s="531" t="s">
        <v>288</v>
      </c>
      <c r="F46" s="531" t="s">
        <v>288</v>
      </c>
      <c r="G46" s="438">
        <v>50</v>
      </c>
      <c r="H46" s="438">
        <v>49</v>
      </c>
      <c r="I46" s="438">
        <v>47</v>
      </c>
      <c r="J46" s="438">
        <v>48</v>
      </c>
      <c r="K46" s="438">
        <v>50</v>
      </c>
      <c r="L46" s="439" t="s">
        <v>258</v>
      </c>
      <c r="M46" s="541" t="s">
        <v>258</v>
      </c>
      <c r="N46" s="533">
        <v>48.61</v>
      </c>
      <c r="P46" s="415"/>
      <c r="Q46" s="416"/>
      <c r="R46" s="427"/>
    </row>
    <row r="47" spans="1:18" ht="20.100000000000001" customHeight="1" x14ac:dyDescent="0.4">
      <c r="B47" s="527"/>
      <c r="C47" s="531" t="s">
        <v>325</v>
      </c>
      <c r="D47" s="531" t="s">
        <v>352</v>
      </c>
      <c r="E47" s="531" t="s">
        <v>288</v>
      </c>
      <c r="F47" s="531" t="s">
        <v>288</v>
      </c>
      <c r="G47" s="438">
        <v>90</v>
      </c>
      <c r="H47" s="438" t="s">
        <v>258</v>
      </c>
      <c r="I47" s="438">
        <v>53</v>
      </c>
      <c r="J47" s="438" t="s">
        <v>258</v>
      </c>
      <c r="K47" s="438">
        <v>34.119999999999997</v>
      </c>
      <c r="L47" s="439" t="s">
        <v>258</v>
      </c>
      <c r="M47" s="541" t="s">
        <v>258</v>
      </c>
      <c r="N47" s="533">
        <v>60.89</v>
      </c>
      <c r="P47" s="415"/>
      <c r="Q47" s="416"/>
      <c r="R47" s="427"/>
    </row>
    <row r="48" spans="1:18" s="537" customFormat="1" ht="20.100000000000001" customHeight="1" x14ac:dyDescent="0.3">
      <c r="A48" s="535"/>
      <c r="B48" s="536"/>
      <c r="C48" s="531" t="s">
        <v>160</v>
      </c>
      <c r="D48" s="531" t="s">
        <v>352</v>
      </c>
      <c r="E48" s="531" t="s">
        <v>288</v>
      </c>
      <c r="F48" s="531" t="s">
        <v>288</v>
      </c>
      <c r="G48" s="438">
        <v>42</v>
      </c>
      <c r="H48" s="438">
        <v>45</v>
      </c>
      <c r="I48" s="438">
        <v>37</v>
      </c>
      <c r="J48" s="438">
        <v>36</v>
      </c>
      <c r="K48" s="438">
        <v>35</v>
      </c>
      <c r="L48" s="438" t="s">
        <v>258</v>
      </c>
      <c r="M48" s="438" t="s">
        <v>258</v>
      </c>
      <c r="N48" s="533">
        <v>38.299999999999997</v>
      </c>
      <c r="P48" s="415"/>
      <c r="Q48" s="416"/>
      <c r="R48" s="538"/>
    </row>
    <row r="49" spans="1:18" s="537" customFormat="1" ht="20.100000000000001" customHeight="1" x14ac:dyDescent="0.4">
      <c r="A49" s="535"/>
      <c r="B49" s="540" t="s">
        <v>353</v>
      </c>
      <c r="C49" s="531" t="s">
        <v>325</v>
      </c>
      <c r="D49" s="531" t="s">
        <v>354</v>
      </c>
      <c r="E49" s="531" t="s">
        <v>288</v>
      </c>
      <c r="F49" s="531" t="s">
        <v>355</v>
      </c>
      <c r="G49" s="438">
        <v>21.43</v>
      </c>
      <c r="H49" s="438">
        <v>17.14</v>
      </c>
      <c r="I49" s="438" t="s">
        <v>258</v>
      </c>
      <c r="J49" s="438" t="s">
        <v>258</v>
      </c>
      <c r="K49" s="438">
        <v>34.29</v>
      </c>
      <c r="L49" s="438" t="s">
        <v>258</v>
      </c>
      <c r="M49" s="438" t="s">
        <v>258</v>
      </c>
      <c r="N49" s="533">
        <v>24.29</v>
      </c>
      <c r="P49" s="415"/>
      <c r="Q49" s="416"/>
      <c r="R49" s="427"/>
    </row>
    <row r="50" spans="1:18" s="547" customFormat="1" ht="20.100000000000001" customHeight="1" x14ac:dyDescent="0.4">
      <c r="A50" s="534"/>
      <c r="B50" s="527"/>
      <c r="C50" s="531" t="s">
        <v>179</v>
      </c>
      <c r="D50" s="531" t="s">
        <v>354</v>
      </c>
      <c r="E50" s="531" t="s">
        <v>288</v>
      </c>
      <c r="F50" s="531" t="s">
        <v>355</v>
      </c>
      <c r="G50" s="438">
        <v>60</v>
      </c>
      <c r="H50" s="438">
        <v>59</v>
      </c>
      <c r="I50" s="438">
        <v>66</v>
      </c>
      <c r="J50" s="438">
        <v>68</v>
      </c>
      <c r="K50" s="438">
        <v>73</v>
      </c>
      <c r="L50" s="438">
        <v>74</v>
      </c>
      <c r="M50" s="438" t="s">
        <v>258</v>
      </c>
      <c r="N50" s="533">
        <v>64.75</v>
      </c>
      <c r="P50" s="415"/>
      <c r="Q50" s="416"/>
      <c r="R50" s="427"/>
    </row>
    <row r="51" spans="1:18" s="547" customFormat="1" ht="20.100000000000001" customHeight="1" x14ac:dyDescent="0.4">
      <c r="A51" s="534"/>
      <c r="B51" s="527"/>
      <c r="C51" s="531" t="s">
        <v>160</v>
      </c>
      <c r="D51" s="531" t="s">
        <v>356</v>
      </c>
      <c r="E51" s="531" t="s">
        <v>288</v>
      </c>
      <c r="F51" s="531" t="s">
        <v>357</v>
      </c>
      <c r="G51" s="438">
        <v>50</v>
      </c>
      <c r="H51" s="438">
        <v>47</v>
      </c>
      <c r="I51" s="438">
        <v>45</v>
      </c>
      <c r="J51" s="438">
        <v>45</v>
      </c>
      <c r="K51" s="438">
        <v>43</v>
      </c>
      <c r="L51" s="438" t="s">
        <v>258</v>
      </c>
      <c r="M51" s="438" t="s">
        <v>258</v>
      </c>
      <c r="N51" s="533">
        <v>46.42</v>
      </c>
      <c r="P51" s="415"/>
      <c r="Q51" s="416"/>
      <c r="R51" s="427"/>
    </row>
    <row r="52" spans="1:18" s="537" customFormat="1" ht="20.100000000000001" customHeight="1" x14ac:dyDescent="0.3">
      <c r="A52" s="535"/>
      <c r="B52" s="536"/>
      <c r="C52" s="531" t="s">
        <v>325</v>
      </c>
      <c r="D52" s="531" t="s">
        <v>358</v>
      </c>
      <c r="E52" s="531" t="s">
        <v>288</v>
      </c>
      <c r="F52" s="531" t="s">
        <v>288</v>
      </c>
      <c r="G52" s="438">
        <v>23</v>
      </c>
      <c r="H52" s="438" t="s">
        <v>258</v>
      </c>
      <c r="I52" s="438">
        <v>23</v>
      </c>
      <c r="J52" s="438" t="s">
        <v>258</v>
      </c>
      <c r="K52" s="438">
        <v>28</v>
      </c>
      <c r="L52" s="438" t="s">
        <v>258</v>
      </c>
      <c r="M52" s="438" t="s">
        <v>258</v>
      </c>
      <c r="N52" s="533">
        <v>24.16</v>
      </c>
      <c r="P52" s="415"/>
      <c r="Q52" s="416"/>
      <c r="R52" s="538"/>
    </row>
    <row r="53" spans="1:18" s="537" customFormat="1" ht="20.100000000000001" customHeight="1" x14ac:dyDescent="0.4">
      <c r="A53" s="535"/>
      <c r="B53" s="540" t="s">
        <v>359</v>
      </c>
      <c r="C53" s="531" t="s">
        <v>325</v>
      </c>
      <c r="D53" s="531" t="s">
        <v>360</v>
      </c>
      <c r="E53" s="531" t="s">
        <v>256</v>
      </c>
      <c r="F53" s="531" t="s">
        <v>361</v>
      </c>
      <c r="G53" s="438">
        <v>150</v>
      </c>
      <c r="H53" s="438" t="s">
        <v>258</v>
      </c>
      <c r="I53" s="438">
        <v>209</v>
      </c>
      <c r="J53" s="438" t="s">
        <v>258</v>
      </c>
      <c r="K53" s="438" t="s">
        <v>258</v>
      </c>
      <c r="L53" s="438" t="s">
        <v>258</v>
      </c>
      <c r="M53" s="532" t="s">
        <v>258</v>
      </c>
      <c r="N53" s="533">
        <v>180.5</v>
      </c>
      <c r="P53" s="415"/>
      <c r="Q53" s="416"/>
      <c r="R53" s="427"/>
    </row>
    <row r="54" spans="1:18" ht="20.100000000000001" customHeight="1" x14ac:dyDescent="0.4">
      <c r="B54" s="527"/>
      <c r="C54" s="531" t="s">
        <v>160</v>
      </c>
      <c r="D54" s="531" t="s">
        <v>360</v>
      </c>
      <c r="E54" s="531" t="s">
        <v>256</v>
      </c>
      <c r="F54" s="531" t="s">
        <v>361</v>
      </c>
      <c r="G54" s="438">
        <v>258.31</v>
      </c>
      <c r="H54" s="438">
        <v>268.16000000000003</v>
      </c>
      <c r="I54" s="438">
        <v>313.83</v>
      </c>
      <c r="J54" s="438">
        <v>440.52</v>
      </c>
      <c r="K54" s="438">
        <v>198</v>
      </c>
      <c r="L54" s="438" t="s">
        <v>258</v>
      </c>
      <c r="M54" s="532" t="s">
        <v>258</v>
      </c>
      <c r="N54" s="533">
        <v>288.55</v>
      </c>
      <c r="P54" s="415"/>
      <c r="Q54" s="416"/>
      <c r="R54" s="427"/>
    </row>
    <row r="55" spans="1:18" ht="20.100000000000001" customHeight="1" x14ac:dyDescent="0.4">
      <c r="B55" s="527"/>
      <c r="C55" s="531" t="s">
        <v>325</v>
      </c>
      <c r="D55" s="531" t="s">
        <v>362</v>
      </c>
      <c r="E55" s="531" t="s">
        <v>256</v>
      </c>
      <c r="F55" s="531" t="s">
        <v>361</v>
      </c>
      <c r="G55" s="438">
        <v>68.569999999999993</v>
      </c>
      <c r="H55" s="438">
        <v>56.57</v>
      </c>
      <c r="I55" s="438">
        <v>78.86</v>
      </c>
      <c r="J55" s="438">
        <v>53.14</v>
      </c>
      <c r="K55" s="438">
        <v>87.43</v>
      </c>
      <c r="L55" s="438" t="s">
        <v>258</v>
      </c>
      <c r="M55" s="532" t="s">
        <v>258</v>
      </c>
      <c r="N55" s="533">
        <v>68.91</v>
      </c>
      <c r="P55" s="415"/>
      <c r="Q55" s="416"/>
      <c r="R55" s="427"/>
    </row>
    <row r="56" spans="1:18" ht="20.100000000000001" customHeight="1" x14ac:dyDescent="0.4">
      <c r="B56" s="527"/>
      <c r="C56" s="531" t="s">
        <v>160</v>
      </c>
      <c r="D56" s="531" t="s">
        <v>362</v>
      </c>
      <c r="E56" s="531" t="s">
        <v>256</v>
      </c>
      <c r="F56" s="531" t="s">
        <v>361</v>
      </c>
      <c r="G56" s="438">
        <v>84.5</v>
      </c>
      <c r="H56" s="438">
        <v>85.41</v>
      </c>
      <c r="I56" s="438">
        <v>84.8</v>
      </c>
      <c r="J56" s="438">
        <v>85.47</v>
      </c>
      <c r="K56" s="438">
        <v>82.39</v>
      </c>
      <c r="L56" s="438" t="s">
        <v>258</v>
      </c>
      <c r="M56" s="532" t="s">
        <v>258</v>
      </c>
      <c r="N56" s="533">
        <v>84.5</v>
      </c>
      <c r="P56" s="548"/>
      <c r="Q56" s="416"/>
      <c r="R56" s="427"/>
    </row>
    <row r="57" spans="1:18" ht="20.100000000000001" customHeight="1" x14ac:dyDescent="0.4">
      <c r="B57" s="527"/>
      <c r="C57" s="531" t="s">
        <v>325</v>
      </c>
      <c r="D57" s="531" t="s">
        <v>363</v>
      </c>
      <c r="E57" s="531" t="s">
        <v>256</v>
      </c>
      <c r="F57" s="531" t="s">
        <v>364</v>
      </c>
      <c r="G57" s="438">
        <v>68.569999999999993</v>
      </c>
      <c r="H57" s="438" t="s">
        <v>258</v>
      </c>
      <c r="I57" s="438" t="s">
        <v>258</v>
      </c>
      <c r="J57" s="438" t="s">
        <v>258</v>
      </c>
      <c r="K57" s="438" t="s">
        <v>258</v>
      </c>
      <c r="L57" s="438" t="s">
        <v>258</v>
      </c>
      <c r="M57" s="532" t="s">
        <v>258</v>
      </c>
      <c r="N57" s="533">
        <v>68.569999999999993</v>
      </c>
      <c r="P57" s="415"/>
      <c r="Q57" s="416"/>
      <c r="R57" s="427"/>
    </row>
    <row r="58" spans="1:18" s="537" customFormat="1" ht="20.100000000000001" customHeight="1" x14ac:dyDescent="0.3">
      <c r="A58" s="535"/>
      <c r="B58" s="536"/>
      <c r="C58" s="531" t="s">
        <v>224</v>
      </c>
      <c r="D58" s="531" t="s">
        <v>287</v>
      </c>
      <c r="E58" s="531" t="s">
        <v>256</v>
      </c>
      <c r="F58" s="531" t="s">
        <v>364</v>
      </c>
      <c r="G58" s="438">
        <v>80</v>
      </c>
      <c r="H58" s="438">
        <v>80</v>
      </c>
      <c r="I58" s="438">
        <v>80</v>
      </c>
      <c r="J58" s="438">
        <v>80</v>
      </c>
      <c r="K58" s="438">
        <v>80</v>
      </c>
      <c r="L58" s="438" t="s">
        <v>258</v>
      </c>
      <c r="M58" s="532" t="s">
        <v>258</v>
      </c>
      <c r="N58" s="533">
        <v>80</v>
      </c>
      <c r="P58" s="415"/>
      <c r="Q58" s="416"/>
      <c r="R58" s="538"/>
    </row>
    <row r="59" spans="1:18" s="537" customFormat="1" ht="20.100000000000001" customHeight="1" x14ac:dyDescent="0.4">
      <c r="A59" s="535"/>
      <c r="B59" s="540" t="s">
        <v>365</v>
      </c>
      <c r="C59" s="531" t="s">
        <v>168</v>
      </c>
      <c r="D59" s="531" t="s">
        <v>287</v>
      </c>
      <c r="E59" s="531" t="s">
        <v>288</v>
      </c>
      <c r="F59" s="531" t="s">
        <v>288</v>
      </c>
      <c r="G59" s="438">
        <v>80.290000000000006</v>
      </c>
      <c r="H59" s="438">
        <v>80.290000000000006</v>
      </c>
      <c r="I59" s="438">
        <v>80.290000000000006</v>
      </c>
      <c r="J59" s="438">
        <v>80.290000000000006</v>
      </c>
      <c r="K59" s="438">
        <v>80.290000000000006</v>
      </c>
      <c r="L59" s="438" t="s">
        <v>258</v>
      </c>
      <c r="M59" s="532" t="s">
        <v>258</v>
      </c>
      <c r="N59" s="533">
        <v>80.290000000000006</v>
      </c>
      <c r="P59" s="415"/>
      <c r="Q59" s="416"/>
      <c r="R59" s="427"/>
    </row>
    <row r="60" spans="1:18" ht="20.100000000000001" customHeight="1" x14ac:dyDescent="0.4">
      <c r="B60" s="540" t="s">
        <v>366</v>
      </c>
      <c r="C60" s="531" t="s">
        <v>325</v>
      </c>
      <c r="D60" s="531" t="s">
        <v>367</v>
      </c>
      <c r="E60" s="531" t="s">
        <v>288</v>
      </c>
      <c r="F60" s="531" t="s">
        <v>288</v>
      </c>
      <c r="G60" s="438">
        <v>28.22</v>
      </c>
      <c r="H60" s="438">
        <v>21.19</v>
      </c>
      <c r="I60" s="438">
        <v>21.76</v>
      </c>
      <c r="J60" s="438">
        <v>22</v>
      </c>
      <c r="K60" s="438">
        <v>25.3</v>
      </c>
      <c r="L60" s="439">
        <v>45.63</v>
      </c>
      <c r="M60" s="541" t="s">
        <v>258</v>
      </c>
      <c r="N60" s="533">
        <v>27.53</v>
      </c>
      <c r="P60" s="415"/>
      <c r="Q60" s="416"/>
      <c r="R60" s="427"/>
    </row>
    <row r="61" spans="1:18" s="537" customFormat="1" ht="20.100000000000001" customHeight="1" x14ac:dyDescent="0.3">
      <c r="A61" s="535"/>
      <c r="B61" s="536"/>
      <c r="C61" s="531" t="s">
        <v>160</v>
      </c>
      <c r="D61" s="531" t="s">
        <v>367</v>
      </c>
      <c r="E61" s="531" t="s">
        <v>288</v>
      </c>
      <c r="F61" s="531" t="s">
        <v>288</v>
      </c>
      <c r="G61" s="438">
        <v>35</v>
      </c>
      <c r="H61" s="438">
        <v>34</v>
      </c>
      <c r="I61" s="438">
        <v>36</v>
      </c>
      <c r="J61" s="438">
        <v>36</v>
      </c>
      <c r="K61" s="438">
        <v>37</v>
      </c>
      <c r="L61" s="438" t="s">
        <v>258</v>
      </c>
      <c r="M61" s="542" t="s">
        <v>258</v>
      </c>
      <c r="N61" s="543">
        <v>35.61</v>
      </c>
      <c r="P61" s="415"/>
      <c r="Q61" s="416"/>
      <c r="R61" s="538"/>
    </row>
    <row r="62" spans="1:18" ht="20.100000000000001" customHeight="1" x14ac:dyDescent="0.3">
      <c r="B62" s="539" t="s">
        <v>368</v>
      </c>
      <c r="C62" s="531" t="s">
        <v>280</v>
      </c>
      <c r="D62" s="531" t="s">
        <v>369</v>
      </c>
      <c r="E62" s="531" t="s">
        <v>288</v>
      </c>
      <c r="F62" s="531" t="s">
        <v>288</v>
      </c>
      <c r="G62" s="438">
        <v>231.62</v>
      </c>
      <c r="H62" s="438">
        <v>236.92</v>
      </c>
      <c r="I62" s="438">
        <v>235</v>
      </c>
      <c r="J62" s="438">
        <v>231.88</v>
      </c>
      <c r="K62" s="438">
        <v>231.88</v>
      </c>
      <c r="L62" s="438" t="s">
        <v>258</v>
      </c>
      <c r="M62" s="532" t="s">
        <v>258</v>
      </c>
      <c r="N62" s="533">
        <v>233.63</v>
      </c>
      <c r="P62" s="415"/>
      <c r="Q62" s="416"/>
      <c r="R62" s="415"/>
    </row>
    <row r="63" spans="1:18" s="547" customFormat="1" ht="20.100000000000001" customHeight="1" x14ac:dyDescent="0.4">
      <c r="A63" s="534"/>
      <c r="B63" s="540" t="s">
        <v>370</v>
      </c>
      <c r="C63" s="531" t="s">
        <v>325</v>
      </c>
      <c r="D63" s="531" t="s">
        <v>371</v>
      </c>
      <c r="E63" s="531" t="s">
        <v>256</v>
      </c>
      <c r="F63" s="531" t="s">
        <v>288</v>
      </c>
      <c r="G63" s="439" t="s">
        <v>258</v>
      </c>
      <c r="H63" s="439">
        <v>149</v>
      </c>
      <c r="I63" s="439">
        <v>140</v>
      </c>
      <c r="J63" s="439">
        <v>162</v>
      </c>
      <c r="K63" s="438">
        <v>150</v>
      </c>
      <c r="L63" s="439">
        <v>176</v>
      </c>
      <c r="M63" s="541" t="s">
        <v>258</v>
      </c>
      <c r="N63" s="533">
        <v>154.53</v>
      </c>
      <c r="P63" s="415"/>
      <c r="Q63" s="416"/>
      <c r="R63" s="427"/>
    </row>
    <row r="64" spans="1:18" ht="20.100000000000001" customHeight="1" x14ac:dyDescent="0.4">
      <c r="B64" s="527"/>
      <c r="C64" s="531" t="s">
        <v>179</v>
      </c>
      <c r="D64" s="531" t="s">
        <v>371</v>
      </c>
      <c r="E64" s="531" t="s">
        <v>256</v>
      </c>
      <c r="F64" s="531" t="s">
        <v>288</v>
      </c>
      <c r="G64" s="438">
        <v>157</v>
      </c>
      <c r="H64" s="438">
        <v>162</v>
      </c>
      <c r="I64" s="438">
        <v>168</v>
      </c>
      <c r="J64" s="438" t="s">
        <v>258</v>
      </c>
      <c r="K64" s="438">
        <v>173</v>
      </c>
      <c r="L64" s="438">
        <v>180</v>
      </c>
      <c r="M64" s="532" t="s">
        <v>258</v>
      </c>
      <c r="N64" s="533">
        <v>167.15</v>
      </c>
      <c r="P64" s="415"/>
      <c r="Q64" s="416"/>
      <c r="R64" s="427"/>
    </row>
    <row r="65" spans="1:18" ht="20.100000000000001" customHeight="1" x14ac:dyDescent="0.4">
      <c r="B65" s="527"/>
      <c r="C65" s="531" t="s">
        <v>160</v>
      </c>
      <c r="D65" s="531" t="s">
        <v>371</v>
      </c>
      <c r="E65" s="531" t="s">
        <v>256</v>
      </c>
      <c r="F65" s="531" t="s">
        <v>288</v>
      </c>
      <c r="G65" s="438">
        <v>180</v>
      </c>
      <c r="H65" s="438">
        <v>175</v>
      </c>
      <c r="I65" s="438">
        <v>170</v>
      </c>
      <c r="J65" s="438">
        <v>168</v>
      </c>
      <c r="K65" s="438">
        <v>170</v>
      </c>
      <c r="L65" s="438" t="s">
        <v>258</v>
      </c>
      <c r="M65" s="532" t="s">
        <v>258</v>
      </c>
      <c r="N65" s="533">
        <v>172.16</v>
      </c>
      <c r="P65" s="415"/>
      <c r="Q65" s="416"/>
      <c r="R65" s="427"/>
    </row>
    <row r="66" spans="1:18" ht="20.100000000000001" customHeight="1" x14ac:dyDescent="0.4">
      <c r="B66" s="527"/>
      <c r="C66" s="531" t="s">
        <v>325</v>
      </c>
      <c r="D66" s="531" t="s">
        <v>372</v>
      </c>
      <c r="E66" s="531" t="s">
        <v>256</v>
      </c>
      <c r="F66" s="531" t="s">
        <v>288</v>
      </c>
      <c r="G66" s="438" t="s">
        <v>258</v>
      </c>
      <c r="H66" s="438">
        <v>89</v>
      </c>
      <c r="I66" s="438">
        <v>87</v>
      </c>
      <c r="J66" s="438">
        <v>93</v>
      </c>
      <c r="K66" s="438">
        <v>95</v>
      </c>
      <c r="L66" s="438">
        <v>123</v>
      </c>
      <c r="M66" s="532" t="s">
        <v>258</v>
      </c>
      <c r="N66" s="533">
        <v>97.08</v>
      </c>
      <c r="P66" s="415"/>
      <c r="Q66" s="416"/>
      <c r="R66" s="427"/>
    </row>
    <row r="67" spans="1:18" ht="20.100000000000001" customHeight="1" x14ac:dyDescent="0.4">
      <c r="B67" s="527"/>
      <c r="C67" s="531" t="s">
        <v>325</v>
      </c>
      <c r="D67" s="531" t="s">
        <v>373</v>
      </c>
      <c r="E67" s="531" t="s">
        <v>256</v>
      </c>
      <c r="F67" s="531" t="s">
        <v>374</v>
      </c>
      <c r="G67" s="438">
        <v>75</v>
      </c>
      <c r="H67" s="438">
        <v>78</v>
      </c>
      <c r="I67" s="438">
        <v>78</v>
      </c>
      <c r="J67" s="438">
        <v>81.5</v>
      </c>
      <c r="K67" s="438">
        <v>82</v>
      </c>
      <c r="L67" s="438">
        <v>120</v>
      </c>
      <c r="M67" s="532" t="s">
        <v>258</v>
      </c>
      <c r="N67" s="533">
        <v>82.53</v>
      </c>
      <c r="P67" s="415"/>
      <c r="Q67" s="416"/>
      <c r="R67" s="427"/>
    </row>
    <row r="68" spans="1:18" ht="20.100000000000001" customHeight="1" x14ac:dyDescent="0.4">
      <c r="B68" s="527"/>
      <c r="C68" s="531" t="s">
        <v>179</v>
      </c>
      <c r="D68" s="531" t="s">
        <v>373</v>
      </c>
      <c r="E68" s="531" t="s">
        <v>256</v>
      </c>
      <c r="F68" s="531" t="s">
        <v>374</v>
      </c>
      <c r="G68" s="438">
        <v>173</v>
      </c>
      <c r="H68" s="438">
        <v>85</v>
      </c>
      <c r="I68" s="438">
        <v>85</v>
      </c>
      <c r="J68" s="438">
        <v>93</v>
      </c>
      <c r="K68" s="438">
        <v>85</v>
      </c>
      <c r="L68" s="438">
        <v>86</v>
      </c>
      <c r="M68" s="532" t="s">
        <v>258</v>
      </c>
      <c r="N68" s="533">
        <v>102.06</v>
      </c>
      <c r="P68" s="415"/>
      <c r="Q68" s="416"/>
      <c r="R68" s="427"/>
    </row>
    <row r="69" spans="1:18" ht="20.100000000000001" customHeight="1" x14ac:dyDescent="0.4">
      <c r="B69" s="527"/>
      <c r="C69" s="531" t="s">
        <v>224</v>
      </c>
      <c r="D69" s="531" t="s">
        <v>373</v>
      </c>
      <c r="E69" s="531" t="s">
        <v>256</v>
      </c>
      <c r="F69" s="531" t="s">
        <v>374</v>
      </c>
      <c r="G69" s="438">
        <v>95</v>
      </c>
      <c r="H69" s="438">
        <v>95</v>
      </c>
      <c r="I69" s="438">
        <v>95</v>
      </c>
      <c r="J69" s="438">
        <v>95</v>
      </c>
      <c r="K69" s="438">
        <v>95</v>
      </c>
      <c r="L69" s="438" t="s">
        <v>258</v>
      </c>
      <c r="M69" s="532" t="s">
        <v>258</v>
      </c>
      <c r="N69" s="533">
        <v>95</v>
      </c>
      <c r="P69" s="415"/>
      <c r="Q69" s="416"/>
      <c r="R69" s="427"/>
    </row>
    <row r="70" spans="1:18" s="537" customFormat="1" ht="20.100000000000001" customHeight="1" x14ac:dyDescent="0.3">
      <c r="A70" s="535"/>
      <c r="B70" s="536"/>
      <c r="C70" s="531" t="s">
        <v>160</v>
      </c>
      <c r="D70" s="531" t="s">
        <v>373</v>
      </c>
      <c r="E70" s="531" t="s">
        <v>256</v>
      </c>
      <c r="F70" s="531" t="s">
        <v>374</v>
      </c>
      <c r="G70" s="438">
        <v>80</v>
      </c>
      <c r="H70" s="438">
        <v>85</v>
      </c>
      <c r="I70" s="438">
        <v>83</v>
      </c>
      <c r="J70" s="438">
        <v>83</v>
      </c>
      <c r="K70" s="438">
        <v>85</v>
      </c>
      <c r="L70" s="438" t="s">
        <v>258</v>
      </c>
      <c r="M70" s="532" t="s">
        <v>258</v>
      </c>
      <c r="N70" s="533">
        <v>83.13</v>
      </c>
      <c r="P70" s="415"/>
      <c r="Q70" s="416"/>
      <c r="R70" s="538"/>
    </row>
    <row r="71" spans="1:18" ht="20.100000000000001" customHeight="1" thickBot="1" x14ac:dyDescent="0.45">
      <c r="B71" s="549" t="s">
        <v>375</v>
      </c>
      <c r="C71" s="550" t="s">
        <v>154</v>
      </c>
      <c r="D71" s="551" t="s">
        <v>287</v>
      </c>
      <c r="E71" s="550" t="s">
        <v>288</v>
      </c>
      <c r="F71" s="550" t="s">
        <v>288</v>
      </c>
      <c r="G71" s="461">
        <v>65</v>
      </c>
      <c r="H71" s="461">
        <v>65</v>
      </c>
      <c r="I71" s="461">
        <v>65</v>
      </c>
      <c r="J71" s="461">
        <v>65</v>
      </c>
      <c r="K71" s="461">
        <v>65</v>
      </c>
      <c r="L71" s="461" t="s">
        <v>258</v>
      </c>
      <c r="M71" s="462" t="s">
        <v>258</v>
      </c>
      <c r="N71" s="463">
        <v>65</v>
      </c>
      <c r="P71" s="415"/>
      <c r="Q71" s="416"/>
      <c r="R71" s="427"/>
    </row>
    <row r="72" spans="1:18" ht="16.350000000000001" customHeight="1" x14ac:dyDescent="0.3">
      <c r="N72" s="109" t="s">
        <v>56</v>
      </c>
    </row>
    <row r="73" spans="1:18" ht="16.350000000000001" customHeight="1" x14ac:dyDescent="0.3">
      <c r="M73" s="552"/>
      <c r="N73" s="28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showGridLines="0" zoomScale="70" zoomScaleNormal="70" zoomScaleSheetLayoutView="80" workbookViewId="0"/>
  </sheetViews>
  <sheetFormatPr baseColWidth="10" defaultColWidth="12.5546875" defaultRowHeight="13.8" x14ac:dyDescent="0.25"/>
  <cols>
    <col min="1" max="1" width="2.6640625" style="553" customWidth="1"/>
    <col min="2" max="2" width="38.6640625" style="525" customWidth="1"/>
    <col min="3" max="3" width="12.6640625" style="525" customWidth="1"/>
    <col min="4" max="4" width="55.6640625" style="525" customWidth="1"/>
    <col min="5" max="5" width="7.6640625" style="525" customWidth="1"/>
    <col min="6" max="6" width="21.6640625" style="525" customWidth="1"/>
    <col min="7" max="7" width="60.6640625" style="525" customWidth="1"/>
    <col min="8" max="8" width="3.6640625" style="370" customWidth="1"/>
    <col min="9" max="9" width="8.33203125" style="370" bestFit="1" customWidth="1"/>
    <col min="10" max="10" width="10.88671875" style="554" bestFit="1" customWidth="1"/>
    <col min="11" max="11" width="9.33203125" style="370" customWidth="1"/>
    <col min="12" max="12" width="12.5546875" style="370"/>
    <col min="13" max="14" width="14.6640625" style="370" bestFit="1" customWidth="1"/>
    <col min="15" max="15" width="12.88671875" style="370" bestFit="1" customWidth="1"/>
    <col min="16" max="16384" width="12.5546875" style="370"/>
  </cols>
  <sheetData>
    <row r="2" spans="1:11" x14ac:dyDescent="0.25">
      <c r="G2" s="373"/>
      <c r="H2" s="374"/>
    </row>
    <row r="3" spans="1:11" ht="8.25" customHeight="1" x14ac:dyDescent="0.25">
      <c r="H3" s="374"/>
    </row>
    <row r="4" spans="1:11" ht="0.75" customHeight="1" thickBot="1" x14ac:dyDescent="0.3">
      <c r="H4" s="374"/>
    </row>
    <row r="5" spans="1:11" ht="26.25" customHeight="1" thickBot="1" x14ac:dyDescent="0.3">
      <c r="B5" s="470" t="s">
        <v>376</v>
      </c>
      <c r="C5" s="471"/>
      <c r="D5" s="471"/>
      <c r="E5" s="471"/>
      <c r="F5" s="471"/>
      <c r="G5" s="472"/>
      <c r="H5" s="376"/>
    </row>
    <row r="6" spans="1:11" ht="15" customHeight="1" x14ac:dyDescent="0.25">
      <c r="B6" s="474"/>
      <c r="C6" s="474"/>
      <c r="D6" s="474"/>
      <c r="E6" s="474"/>
      <c r="F6" s="474"/>
      <c r="G6" s="474"/>
      <c r="H6" s="378"/>
    </row>
    <row r="7" spans="1:11" ht="15" customHeight="1" x14ac:dyDescent="0.25">
      <c r="B7" s="474" t="s">
        <v>302</v>
      </c>
      <c r="C7" s="474"/>
      <c r="D7" s="474"/>
      <c r="E7" s="474"/>
      <c r="F7" s="474"/>
      <c r="G7" s="474"/>
      <c r="H7" s="378"/>
    </row>
    <row r="8" spans="1:11" ht="15" customHeight="1" x14ac:dyDescent="0.25">
      <c r="B8" s="555"/>
      <c r="C8" s="555"/>
      <c r="D8" s="555"/>
      <c r="E8" s="555"/>
      <c r="F8" s="555"/>
      <c r="G8" s="555"/>
      <c r="H8" s="378"/>
    </row>
    <row r="9" spans="1:11" ht="16.5" customHeight="1" x14ac:dyDescent="0.25">
      <c r="B9" s="385" t="s">
        <v>303</v>
      </c>
      <c r="C9" s="474"/>
      <c r="D9" s="474"/>
      <c r="E9" s="474"/>
      <c r="F9" s="474"/>
      <c r="G9" s="474"/>
      <c r="H9" s="378"/>
    </row>
    <row r="10" spans="1:11" s="388" customFormat="1" ht="12" customHeight="1" x14ac:dyDescent="0.25">
      <c r="A10" s="556"/>
      <c r="B10" s="557"/>
      <c r="C10" s="557"/>
      <c r="D10" s="557"/>
      <c r="E10" s="557"/>
      <c r="F10" s="557"/>
      <c r="G10" s="557"/>
      <c r="H10" s="378"/>
      <c r="J10" s="558"/>
    </row>
    <row r="11" spans="1:11" ht="17.25" customHeight="1" x14ac:dyDescent="0.25">
      <c r="A11" s="559"/>
      <c r="B11" s="560" t="s">
        <v>72</v>
      </c>
      <c r="C11" s="560"/>
      <c r="D11" s="560"/>
      <c r="E11" s="560"/>
      <c r="F11" s="560"/>
      <c r="G11" s="560"/>
      <c r="H11" s="561"/>
    </row>
    <row r="12" spans="1:11" ht="6.75" customHeight="1" thickBot="1" x14ac:dyDescent="0.3">
      <c r="A12" s="559"/>
      <c r="B12" s="562"/>
      <c r="C12" s="562"/>
      <c r="D12" s="562"/>
      <c r="E12" s="562"/>
      <c r="F12" s="562"/>
      <c r="G12" s="562"/>
      <c r="H12" s="561"/>
    </row>
    <row r="13" spans="1:11" ht="16.350000000000001" customHeight="1" x14ac:dyDescent="0.25">
      <c r="A13" s="559"/>
      <c r="B13" s="392" t="s">
        <v>144</v>
      </c>
      <c r="C13" s="393" t="s">
        <v>245</v>
      </c>
      <c r="D13" s="394" t="s">
        <v>246</v>
      </c>
      <c r="E13" s="393" t="s">
        <v>247</v>
      </c>
      <c r="F13" s="394" t="s">
        <v>248</v>
      </c>
      <c r="G13" s="483" t="s">
        <v>304</v>
      </c>
      <c r="H13" s="563"/>
    </row>
    <row r="14" spans="1:11" ht="16.350000000000001" customHeight="1" x14ac:dyDescent="0.25">
      <c r="A14" s="559"/>
      <c r="B14" s="401"/>
      <c r="C14" s="402"/>
      <c r="D14" s="484" t="s">
        <v>251</v>
      </c>
      <c r="E14" s="402"/>
      <c r="F14" s="403"/>
      <c r="G14" s="485" t="str">
        <f>'[9]Pág. 15'!$G$13</f>
        <v>Semana 26 - 2019: 24/06 - 30/06</v>
      </c>
      <c r="H14" s="564"/>
    </row>
    <row r="15" spans="1:11" s="547" customFormat="1" ht="30" customHeight="1" x14ac:dyDescent="0.35">
      <c r="A15" s="559"/>
      <c r="B15" s="457" t="s">
        <v>317</v>
      </c>
      <c r="C15" s="437" t="s">
        <v>306</v>
      </c>
      <c r="D15" s="437" t="s">
        <v>318</v>
      </c>
      <c r="E15" s="437" t="s">
        <v>288</v>
      </c>
      <c r="F15" s="437" t="s">
        <v>319</v>
      </c>
      <c r="G15" s="487">
        <v>180</v>
      </c>
      <c r="H15" s="450"/>
      <c r="I15" s="488"/>
      <c r="J15" s="565"/>
      <c r="K15" s="566"/>
    </row>
    <row r="16" spans="1:11" s="417" customFormat="1" ht="30" customHeight="1" x14ac:dyDescent="0.3">
      <c r="A16" s="553"/>
      <c r="B16" s="436"/>
      <c r="C16" s="437" t="s">
        <v>306</v>
      </c>
      <c r="D16" s="437" t="s">
        <v>320</v>
      </c>
      <c r="E16" s="437" t="s">
        <v>288</v>
      </c>
      <c r="F16" s="437" t="s">
        <v>377</v>
      </c>
      <c r="G16" s="487">
        <v>168.66</v>
      </c>
      <c r="I16" s="488"/>
      <c r="J16" s="565"/>
      <c r="K16" s="488"/>
    </row>
    <row r="17" spans="1:11" s="537" customFormat="1" ht="30" customHeight="1" x14ac:dyDescent="0.3">
      <c r="A17" s="567"/>
      <c r="B17" s="442"/>
      <c r="C17" s="437" t="s">
        <v>306</v>
      </c>
      <c r="D17" s="437" t="s">
        <v>322</v>
      </c>
      <c r="E17" s="437" t="s">
        <v>288</v>
      </c>
      <c r="F17" s="437" t="s">
        <v>319</v>
      </c>
      <c r="G17" s="487">
        <v>141.6</v>
      </c>
      <c r="H17" s="568"/>
      <c r="I17" s="488"/>
      <c r="J17" s="565"/>
      <c r="K17" s="569"/>
    </row>
    <row r="18" spans="1:11" s="417" customFormat="1" ht="30" customHeight="1" x14ac:dyDescent="0.3">
      <c r="A18" s="553"/>
      <c r="B18" s="456" t="s">
        <v>324</v>
      </c>
      <c r="C18" s="437" t="s">
        <v>306</v>
      </c>
      <c r="D18" s="437" t="s">
        <v>287</v>
      </c>
      <c r="E18" s="437" t="s">
        <v>288</v>
      </c>
      <c r="F18" s="437" t="s">
        <v>378</v>
      </c>
      <c r="G18" s="487">
        <v>79.12</v>
      </c>
      <c r="H18" s="414"/>
      <c r="I18" s="488"/>
      <c r="J18" s="565"/>
      <c r="K18" s="488"/>
    </row>
    <row r="19" spans="1:11" s="417" customFormat="1" ht="30" customHeight="1" x14ac:dyDescent="0.3">
      <c r="A19" s="553"/>
      <c r="B19" s="456" t="s">
        <v>327</v>
      </c>
      <c r="C19" s="437" t="s">
        <v>306</v>
      </c>
      <c r="D19" s="437" t="s">
        <v>307</v>
      </c>
      <c r="E19" s="437" t="s">
        <v>288</v>
      </c>
      <c r="F19" s="437" t="s">
        <v>379</v>
      </c>
      <c r="G19" s="487">
        <v>39.31</v>
      </c>
      <c r="H19" s="414"/>
      <c r="I19" s="488"/>
      <c r="J19" s="565"/>
      <c r="K19" s="488"/>
    </row>
    <row r="20" spans="1:11" s="417" customFormat="1" ht="30" customHeight="1" x14ac:dyDescent="0.3">
      <c r="A20" s="553"/>
      <c r="B20" s="456" t="s">
        <v>329</v>
      </c>
      <c r="C20" s="437" t="s">
        <v>306</v>
      </c>
      <c r="D20" s="437" t="s">
        <v>287</v>
      </c>
      <c r="E20" s="437" t="s">
        <v>288</v>
      </c>
      <c r="F20" s="437" t="s">
        <v>380</v>
      </c>
      <c r="G20" s="487">
        <v>49.56</v>
      </c>
      <c r="H20" s="414"/>
      <c r="I20" s="488"/>
      <c r="J20" s="565"/>
      <c r="K20" s="488"/>
    </row>
    <row r="21" spans="1:11" s="417" customFormat="1" ht="30" customHeight="1" x14ac:dyDescent="0.3">
      <c r="A21" s="553"/>
      <c r="B21" s="570" t="s">
        <v>381</v>
      </c>
      <c r="C21" s="437" t="s">
        <v>306</v>
      </c>
      <c r="D21" s="437" t="s">
        <v>334</v>
      </c>
      <c r="E21" s="437" t="s">
        <v>288</v>
      </c>
      <c r="F21" s="437" t="s">
        <v>382</v>
      </c>
      <c r="G21" s="571">
        <v>199.39</v>
      </c>
      <c r="H21" s="414"/>
      <c r="I21" s="488"/>
      <c r="J21" s="565"/>
      <c r="K21" s="488"/>
    </row>
    <row r="22" spans="1:11" s="417" customFormat="1" ht="30" customHeight="1" x14ac:dyDescent="0.3">
      <c r="A22" s="553"/>
      <c r="B22" s="456" t="s">
        <v>336</v>
      </c>
      <c r="C22" s="437" t="s">
        <v>306</v>
      </c>
      <c r="D22" s="437" t="s">
        <v>287</v>
      </c>
      <c r="E22" s="437" t="s">
        <v>288</v>
      </c>
      <c r="F22" s="437" t="s">
        <v>288</v>
      </c>
      <c r="G22" s="571">
        <v>76.02</v>
      </c>
      <c r="H22" s="414"/>
      <c r="I22" s="488"/>
      <c r="J22" s="565"/>
      <c r="K22" s="488"/>
    </row>
    <row r="23" spans="1:11" s="417" customFormat="1" ht="30" customHeight="1" x14ac:dyDescent="0.3">
      <c r="A23" s="553"/>
      <c r="B23" s="456" t="s">
        <v>337</v>
      </c>
      <c r="C23" s="437" t="s">
        <v>306</v>
      </c>
      <c r="D23" s="437" t="s">
        <v>287</v>
      </c>
      <c r="E23" s="437" t="s">
        <v>288</v>
      </c>
      <c r="F23" s="437" t="s">
        <v>339</v>
      </c>
      <c r="G23" s="487">
        <v>425.56</v>
      </c>
      <c r="H23" s="414"/>
      <c r="I23" s="488"/>
      <c r="J23" s="565"/>
      <c r="K23" s="488"/>
    </row>
    <row r="24" spans="1:11" s="417" customFormat="1" ht="30" customHeight="1" x14ac:dyDescent="0.3">
      <c r="A24" s="553"/>
      <c r="B24" s="456" t="s">
        <v>383</v>
      </c>
      <c r="C24" s="437" t="s">
        <v>306</v>
      </c>
      <c r="D24" s="437" t="s">
        <v>287</v>
      </c>
      <c r="E24" s="437" t="s">
        <v>288</v>
      </c>
      <c r="F24" s="437" t="s">
        <v>288</v>
      </c>
      <c r="G24" s="487">
        <v>187.75</v>
      </c>
      <c r="H24" s="414"/>
      <c r="I24" s="488"/>
      <c r="J24" s="565"/>
      <c r="K24" s="488"/>
    </row>
    <row r="25" spans="1:11" s="417" customFormat="1" ht="30" customHeight="1" x14ac:dyDescent="0.3">
      <c r="A25" s="553"/>
      <c r="B25" s="456" t="s">
        <v>343</v>
      </c>
      <c r="C25" s="437" t="s">
        <v>306</v>
      </c>
      <c r="D25" s="437" t="s">
        <v>287</v>
      </c>
      <c r="E25" s="437" t="s">
        <v>256</v>
      </c>
      <c r="F25" s="437" t="s">
        <v>384</v>
      </c>
      <c r="G25" s="487">
        <v>66.47</v>
      </c>
      <c r="H25" s="414"/>
      <c r="I25" s="488"/>
      <c r="J25" s="565"/>
      <c r="K25" s="488"/>
    </row>
    <row r="26" spans="1:11" s="417" customFormat="1" ht="30" customHeight="1" x14ac:dyDescent="0.3">
      <c r="A26" s="553"/>
      <c r="B26" s="456" t="s">
        <v>348</v>
      </c>
      <c r="C26" s="437" t="s">
        <v>306</v>
      </c>
      <c r="D26" s="437" t="s">
        <v>287</v>
      </c>
      <c r="E26" s="437" t="s">
        <v>288</v>
      </c>
      <c r="F26" s="437" t="s">
        <v>288</v>
      </c>
      <c r="G26" s="487">
        <v>48.31</v>
      </c>
      <c r="H26" s="414"/>
      <c r="I26" s="488"/>
      <c r="J26" s="565"/>
      <c r="K26" s="488"/>
    </row>
    <row r="27" spans="1:11" s="417" customFormat="1" ht="30" customHeight="1" x14ac:dyDescent="0.3">
      <c r="A27" s="553"/>
      <c r="B27" s="456" t="s">
        <v>353</v>
      </c>
      <c r="C27" s="437" t="s">
        <v>306</v>
      </c>
      <c r="D27" s="437" t="s">
        <v>385</v>
      </c>
      <c r="E27" s="437" t="s">
        <v>288</v>
      </c>
      <c r="F27" s="437" t="s">
        <v>355</v>
      </c>
      <c r="G27" s="487">
        <v>54.63</v>
      </c>
      <c r="H27" s="414"/>
      <c r="I27" s="488"/>
      <c r="J27" s="565"/>
      <c r="K27" s="488"/>
    </row>
    <row r="28" spans="1:11" s="417" customFormat="1" ht="30" customHeight="1" x14ac:dyDescent="0.3">
      <c r="A28" s="553"/>
      <c r="B28" s="456" t="s">
        <v>386</v>
      </c>
      <c r="C28" s="437" t="s">
        <v>306</v>
      </c>
      <c r="D28" s="437" t="s">
        <v>287</v>
      </c>
      <c r="E28" s="437" t="s">
        <v>256</v>
      </c>
      <c r="F28" s="437" t="s">
        <v>387</v>
      </c>
      <c r="G28" s="487">
        <v>132.47999999999999</v>
      </c>
      <c r="H28" s="414"/>
      <c r="I28" s="488"/>
      <c r="J28" s="565"/>
      <c r="K28" s="488"/>
    </row>
    <row r="29" spans="1:11" s="417" customFormat="1" ht="30" customHeight="1" x14ac:dyDescent="0.3">
      <c r="A29" s="553"/>
      <c r="B29" s="456" t="s">
        <v>366</v>
      </c>
      <c r="C29" s="437" t="s">
        <v>306</v>
      </c>
      <c r="D29" s="437" t="s">
        <v>287</v>
      </c>
      <c r="E29" s="437" t="s">
        <v>288</v>
      </c>
      <c r="F29" s="437" t="s">
        <v>288</v>
      </c>
      <c r="G29" s="487">
        <v>30.87</v>
      </c>
      <c r="H29" s="414"/>
      <c r="I29" s="488"/>
      <c r="J29" s="565"/>
      <c r="K29" s="488"/>
    </row>
    <row r="30" spans="1:11" s="547" customFormat="1" ht="30" customHeight="1" x14ac:dyDescent="0.35">
      <c r="A30" s="559"/>
      <c r="B30" s="457" t="s">
        <v>370</v>
      </c>
      <c r="C30" s="437" t="s">
        <v>306</v>
      </c>
      <c r="D30" s="437" t="s">
        <v>371</v>
      </c>
      <c r="E30" s="437" t="s">
        <v>256</v>
      </c>
      <c r="F30" s="437" t="s">
        <v>288</v>
      </c>
      <c r="G30" s="487">
        <v>155.13</v>
      </c>
      <c r="I30" s="488"/>
      <c r="J30" s="565"/>
      <c r="K30" s="566"/>
    </row>
    <row r="31" spans="1:11" s="417" customFormat="1" ht="30" customHeight="1" x14ac:dyDescent="0.3">
      <c r="A31" s="553"/>
      <c r="B31" s="436"/>
      <c r="C31" s="437" t="s">
        <v>306</v>
      </c>
      <c r="D31" s="437" t="s">
        <v>372</v>
      </c>
      <c r="E31" s="437" t="s">
        <v>256</v>
      </c>
      <c r="F31" s="437" t="s">
        <v>288</v>
      </c>
      <c r="G31" s="487">
        <v>97.08</v>
      </c>
      <c r="I31" s="488"/>
      <c r="J31" s="565"/>
      <c r="K31" s="488"/>
    </row>
    <row r="32" spans="1:11" ht="30" customHeight="1" x14ac:dyDescent="0.25">
      <c r="B32" s="442"/>
      <c r="C32" s="437" t="s">
        <v>306</v>
      </c>
      <c r="D32" s="437" t="s">
        <v>373</v>
      </c>
      <c r="E32" s="437" t="s">
        <v>256</v>
      </c>
      <c r="F32" s="437" t="s">
        <v>374</v>
      </c>
      <c r="G32" s="487">
        <v>83.62</v>
      </c>
      <c r="H32" s="450"/>
      <c r="I32" s="488"/>
      <c r="J32" s="565"/>
      <c r="K32" s="569"/>
    </row>
    <row r="33" spans="1:11" s="417" customFormat="1" ht="30" customHeight="1" thickBot="1" x14ac:dyDescent="0.35">
      <c r="A33" s="553"/>
      <c r="B33" s="572" t="s">
        <v>388</v>
      </c>
      <c r="C33" s="459" t="s">
        <v>306</v>
      </c>
      <c r="D33" s="459" t="s">
        <v>287</v>
      </c>
      <c r="E33" s="459" t="s">
        <v>288</v>
      </c>
      <c r="F33" s="459" t="s">
        <v>288</v>
      </c>
      <c r="G33" s="491">
        <v>64.45</v>
      </c>
      <c r="H33" s="414"/>
      <c r="I33" s="488"/>
      <c r="J33" s="565"/>
      <c r="K33" s="488"/>
    </row>
    <row r="34" spans="1:11" x14ac:dyDescent="0.25">
      <c r="B34" s="573"/>
      <c r="C34" s="573"/>
      <c r="D34" s="573"/>
      <c r="E34" s="573"/>
      <c r="F34" s="573"/>
      <c r="G34" s="109" t="s">
        <v>56</v>
      </c>
      <c r="I34" s="388"/>
      <c r="J34" s="558"/>
    </row>
    <row r="35" spans="1:11" ht="14.25" customHeight="1" x14ac:dyDescent="0.25">
      <c r="G35" s="28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3.2" x14ac:dyDescent="0.25"/>
  <cols>
    <col min="1" max="1" width="2.6640625" style="574" customWidth="1"/>
    <col min="2" max="2" width="25" style="574" customWidth="1"/>
    <col min="3" max="3" width="11.5546875" style="574" customWidth="1"/>
    <col min="4" max="4" width="11.5546875" style="574"/>
    <col min="5" max="5" width="19" style="574" customWidth="1"/>
    <col min="6" max="6" width="15" style="574" customWidth="1"/>
    <col min="7" max="7" width="14.5546875" style="574" customWidth="1"/>
    <col min="8" max="8" width="15.88671875" style="574" customWidth="1"/>
    <col min="9" max="9" width="2.6640625" style="574" customWidth="1"/>
    <col min="10" max="16384" width="11.5546875" style="574"/>
  </cols>
  <sheetData>
    <row r="3" spans="2:8" ht="17.399999999999999" x14ac:dyDescent="0.25">
      <c r="B3" s="375" t="s">
        <v>389</v>
      </c>
      <c r="C3" s="375"/>
      <c r="D3" s="375"/>
      <c r="E3" s="375"/>
      <c r="F3" s="375"/>
      <c r="G3" s="375"/>
      <c r="H3" s="375"/>
    </row>
    <row r="4" spans="2:8" ht="16.2" x14ac:dyDescent="0.25">
      <c r="B4" s="575" t="s">
        <v>390</v>
      </c>
      <c r="C4" s="575"/>
      <c r="D4" s="575"/>
      <c r="E4" s="575"/>
      <c r="F4" s="575"/>
      <c r="G4" s="575"/>
      <c r="H4" s="575"/>
    </row>
    <row r="5" spans="2:8" ht="16.8" thickBot="1" x14ac:dyDescent="0.3">
      <c r="B5" s="576"/>
      <c r="C5" s="576"/>
      <c r="D5" s="576"/>
      <c r="E5" s="576"/>
      <c r="F5" s="576"/>
      <c r="G5" s="576"/>
      <c r="H5" s="576"/>
    </row>
    <row r="6" spans="2:8" ht="14.4" thickBot="1" x14ac:dyDescent="0.3">
      <c r="B6" s="470" t="s">
        <v>391</v>
      </c>
      <c r="C6" s="471"/>
      <c r="D6" s="471"/>
      <c r="E6" s="471"/>
      <c r="F6" s="471"/>
      <c r="G6" s="471"/>
      <c r="H6" s="472"/>
    </row>
    <row r="7" spans="2:8" ht="9" customHeight="1" x14ac:dyDescent="0.25">
      <c r="B7" s="577"/>
      <c r="C7" s="577"/>
      <c r="D7" s="577"/>
      <c r="E7" s="577"/>
      <c r="F7" s="577"/>
      <c r="G7" s="577"/>
      <c r="H7" s="577"/>
    </row>
    <row r="8" spans="2:8" x14ac:dyDescent="0.25">
      <c r="B8" s="578" t="s">
        <v>392</v>
      </c>
      <c r="C8" s="578"/>
      <c r="D8" s="578"/>
      <c r="E8" s="578"/>
      <c r="F8" s="578"/>
      <c r="G8" s="578"/>
      <c r="H8" s="578"/>
    </row>
    <row r="9" spans="2:8" x14ac:dyDescent="0.25">
      <c r="B9" s="263" t="s">
        <v>393</v>
      </c>
      <c r="C9" s="263" t="s">
        <v>394</v>
      </c>
      <c r="D9" s="263"/>
      <c r="E9" s="263"/>
      <c r="F9" s="263"/>
      <c r="G9" s="263"/>
      <c r="H9" s="263"/>
    </row>
    <row r="10" spans="2:8" ht="13.8" thickBot="1" x14ac:dyDescent="0.3">
      <c r="B10" s="579"/>
      <c r="C10" s="579"/>
      <c r="D10" s="579"/>
      <c r="E10" s="579"/>
      <c r="F10" s="579"/>
      <c r="G10" s="579"/>
      <c r="H10" s="579"/>
    </row>
    <row r="11" spans="2:8" ht="12.75" customHeight="1" x14ac:dyDescent="0.25">
      <c r="B11" s="580"/>
      <c r="C11" s="581" t="s">
        <v>395</v>
      </c>
      <c r="D11" s="582"/>
      <c r="E11" s="583"/>
      <c r="F11" s="584" t="s">
        <v>396</v>
      </c>
      <c r="G11" s="584" t="s">
        <v>397</v>
      </c>
      <c r="H11" s="585"/>
    </row>
    <row r="12" spans="2:8" x14ac:dyDescent="0.25">
      <c r="B12" s="586" t="s">
        <v>398</v>
      </c>
      <c r="C12" s="587" t="s">
        <v>399</v>
      </c>
      <c r="D12" s="588"/>
      <c r="E12" s="589"/>
      <c r="F12" s="590"/>
      <c r="G12" s="590"/>
      <c r="H12" s="591" t="s">
        <v>209</v>
      </c>
    </row>
    <row r="13" spans="2:8" ht="13.8" thickBot="1" x14ac:dyDescent="0.3">
      <c r="B13" s="586"/>
      <c r="C13" s="587" t="s">
        <v>400</v>
      </c>
      <c r="D13" s="588"/>
      <c r="E13" s="589"/>
      <c r="F13" s="590"/>
      <c r="G13" s="590"/>
      <c r="H13" s="591"/>
    </row>
    <row r="14" spans="2:8" ht="15.9" customHeight="1" x14ac:dyDescent="0.25">
      <c r="B14" s="592" t="s">
        <v>401</v>
      </c>
      <c r="C14" s="593" t="s">
        <v>402</v>
      </c>
      <c r="D14" s="594"/>
      <c r="E14" s="595"/>
      <c r="F14" s="596">
        <v>383.94</v>
      </c>
      <c r="G14" s="596">
        <v>379.43</v>
      </c>
      <c r="H14" s="597">
        <f>G14-F14</f>
        <v>-4.5099999999999909</v>
      </c>
    </row>
    <row r="15" spans="2:8" ht="15.9" customHeight="1" x14ac:dyDescent="0.25">
      <c r="B15" s="598"/>
      <c r="C15" s="599" t="s">
        <v>403</v>
      </c>
      <c r="D15" s="600"/>
      <c r="E15" s="601"/>
      <c r="F15" s="602">
        <v>379.91</v>
      </c>
      <c r="G15" s="602">
        <v>374.65</v>
      </c>
      <c r="H15" s="603">
        <f t="shared" ref="H15:H52" si="0">G15-F15</f>
        <v>-5.2600000000000477</v>
      </c>
    </row>
    <row r="16" spans="2:8" ht="15.9" customHeight="1" x14ac:dyDescent="0.25">
      <c r="B16" s="598"/>
      <c r="C16" s="604" t="s">
        <v>404</v>
      </c>
      <c r="D16" s="600"/>
      <c r="E16" s="601"/>
      <c r="F16" s="605">
        <v>381.78</v>
      </c>
      <c r="G16" s="605">
        <v>376.86</v>
      </c>
      <c r="H16" s="603">
        <f t="shared" si="0"/>
        <v>-4.9199999999999591</v>
      </c>
    </row>
    <row r="17" spans="2:8" ht="15.9" customHeight="1" x14ac:dyDescent="0.25">
      <c r="B17" s="598"/>
      <c r="C17" s="606" t="s">
        <v>405</v>
      </c>
      <c r="D17" s="258"/>
      <c r="E17" s="607"/>
      <c r="F17" s="608">
        <v>362.85</v>
      </c>
      <c r="G17" s="608">
        <v>354.21</v>
      </c>
      <c r="H17" s="609">
        <f t="shared" si="0"/>
        <v>-8.6400000000000432</v>
      </c>
    </row>
    <row r="18" spans="2:8" ht="15.9" customHeight="1" x14ac:dyDescent="0.25">
      <c r="B18" s="598"/>
      <c r="C18" s="599" t="s">
        <v>406</v>
      </c>
      <c r="D18" s="600"/>
      <c r="E18" s="601"/>
      <c r="F18" s="602">
        <v>359.35</v>
      </c>
      <c r="G18" s="602">
        <v>352.34</v>
      </c>
      <c r="H18" s="603">
        <f t="shared" si="0"/>
        <v>-7.0100000000000477</v>
      </c>
    </row>
    <row r="19" spans="2:8" ht="15.9" customHeight="1" x14ac:dyDescent="0.25">
      <c r="B19" s="598"/>
      <c r="C19" s="604" t="s">
        <v>407</v>
      </c>
      <c r="D19" s="600"/>
      <c r="E19" s="601"/>
      <c r="F19" s="605">
        <v>361.22</v>
      </c>
      <c r="G19" s="605">
        <v>353.34</v>
      </c>
      <c r="H19" s="603">
        <f t="shared" si="0"/>
        <v>-7.8800000000000523</v>
      </c>
    </row>
    <row r="20" spans="2:8" ht="15.9" customHeight="1" x14ac:dyDescent="0.25">
      <c r="B20" s="610"/>
      <c r="C20" s="606" t="s">
        <v>408</v>
      </c>
      <c r="D20" s="258"/>
      <c r="E20" s="607"/>
      <c r="F20" s="608">
        <v>330.93</v>
      </c>
      <c r="G20" s="608">
        <v>320.57</v>
      </c>
      <c r="H20" s="609">
        <f t="shared" si="0"/>
        <v>-10.360000000000014</v>
      </c>
    </row>
    <row r="21" spans="2:8" ht="15.9" customHeight="1" x14ac:dyDescent="0.25">
      <c r="B21" s="610"/>
      <c r="C21" s="599" t="s">
        <v>409</v>
      </c>
      <c r="D21" s="600"/>
      <c r="E21" s="601"/>
      <c r="F21" s="602">
        <v>332.36</v>
      </c>
      <c r="G21" s="602">
        <v>333.37</v>
      </c>
      <c r="H21" s="603">
        <f t="shared" si="0"/>
        <v>1.0099999999999909</v>
      </c>
    </row>
    <row r="22" spans="2:8" ht="15.9" customHeight="1" thickBot="1" x14ac:dyDescent="0.3">
      <c r="B22" s="611"/>
      <c r="C22" s="612" t="s">
        <v>410</v>
      </c>
      <c r="D22" s="613"/>
      <c r="E22" s="614"/>
      <c r="F22" s="615">
        <v>331.42</v>
      </c>
      <c r="G22" s="615">
        <v>324.93</v>
      </c>
      <c r="H22" s="616">
        <f t="shared" si="0"/>
        <v>-6.4900000000000091</v>
      </c>
    </row>
    <row r="23" spans="2:8" ht="15.9" customHeight="1" x14ac:dyDescent="0.25">
      <c r="B23" s="592" t="s">
        <v>411</v>
      </c>
      <c r="C23" s="593" t="s">
        <v>412</v>
      </c>
      <c r="D23" s="594"/>
      <c r="E23" s="595"/>
      <c r="F23" s="596">
        <v>211.5</v>
      </c>
      <c r="G23" s="596">
        <v>215.51</v>
      </c>
      <c r="H23" s="597">
        <f t="shared" si="0"/>
        <v>4.0099999999999909</v>
      </c>
    </row>
    <row r="24" spans="2:8" ht="15.9" customHeight="1" x14ac:dyDescent="0.25">
      <c r="B24" s="598"/>
      <c r="C24" s="599" t="s">
        <v>413</v>
      </c>
      <c r="D24" s="600"/>
      <c r="E24" s="601"/>
      <c r="F24" s="602">
        <v>236.55</v>
      </c>
      <c r="G24" s="602">
        <v>243.7</v>
      </c>
      <c r="H24" s="603">
        <f t="shared" si="0"/>
        <v>7.1499999999999773</v>
      </c>
    </row>
    <row r="25" spans="2:8" ht="15.9" customHeight="1" x14ac:dyDescent="0.25">
      <c r="B25" s="598"/>
      <c r="C25" s="604" t="s">
        <v>414</v>
      </c>
      <c r="D25" s="600"/>
      <c r="E25" s="601"/>
      <c r="F25" s="605">
        <v>213.15</v>
      </c>
      <c r="G25" s="605">
        <v>217.37</v>
      </c>
      <c r="H25" s="603">
        <f t="shared" si="0"/>
        <v>4.2199999999999989</v>
      </c>
    </row>
    <row r="26" spans="2:8" ht="15.9" customHeight="1" x14ac:dyDescent="0.25">
      <c r="B26" s="598"/>
      <c r="C26" s="606" t="s">
        <v>406</v>
      </c>
      <c r="D26" s="258"/>
      <c r="E26" s="607"/>
      <c r="F26" s="608">
        <v>272.23</v>
      </c>
      <c r="G26" s="608">
        <v>269.94</v>
      </c>
      <c r="H26" s="609">
        <f t="shared" si="0"/>
        <v>-2.2900000000000205</v>
      </c>
    </row>
    <row r="27" spans="2:8" ht="15.9" customHeight="1" x14ac:dyDescent="0.25">
      <c r="B27" s="598"/>
      <c r="C27" s="599" t="s">
        <v>415</v>
      </c>
      <c r="D27" s="600"/>
      <c r="E27" s="601"/>
      <c r="F27" s="602">
        <v>308.62</v>
      </c>
      <c r="G27" s="602">
        <v>313.89999999999998</v>
      </c>
      <c r="H27" s="603">
        <f t="shared" si="0"/>
        <v>5.2799999999999727</v>
      </c>
    </row>
    <row r="28" spans="2:8" ht="15.9" customHeight="1" x14ac:dyDescent="0.25">
      <c r="B28" s="598"/>
      <c r="C28" s="604" t="s">
        <v>407</v>
      </c>
      <c r="D28" s="600"/>
      <c r="E28" s="601"/>
      <c r="F28" s="605">
        <v>284.45999999999998</v>
      </c>
      <c r="G28" s="605">
        <v>284.70999999999998</v>
      </c>
      <c r="H28" s="603">
        <f t="shared" si="0"/>
        <v>0.25</v>
      </c>
    </row>
    <row r="29" spans="2:8" ht="15.9" customHeight="1" x14ac:dyDescent="0.25">
      <c r="B29" s="610"/>
      <c r="C29" s="617" t="s">
        <v>408</v>
      </c>
      <c r="D29" s="618"/>
      <c r="E29" s="607"/>
      <c r="F29" s="608">
        <v>231.94</v>
      </c>
      <c r="G29" s="608">
        <v>226.67</v>
      </c>
      <c r="H29" s="609">
        <f t="shared" si="0"/>
        <v>-5.2700000000000102</v>
      </c>
    </row>
    <row r="30" spans="2:8" ht="15.9" customHeight="1" x14ac:dyDescent="0.25">
      <c r="B30" s="610"/>
      <c r="C30" s="617" t="s">
        <v>416</v>
      </c>
      <c r="D30" s="618"/>
      <c r="E30" s="607"/>
      <c r="F30" s="608">
        <v>247.55</v>
      </c>
      <c r="G30" s="608">
        <v>246.92</v>
      </c>
      <c r="H30" s="609">
        <f t="shared" si="0"/>
        <v>-0.63000000000002387</v>
      </c>
    </row>
    <row r="31" spans="2:8" ht="15.9" customHeight="1" x14ac:dyDescent="0.25">
      <c r="B31" s="610"/>
      <c r="C31" s="619" t="s">
        <v>417</v>
      </c>
      <c r="D31" s="620"/>
      <c r="E31" s="601"/>
      <c r="F31" s="602">
        <v>315.63</v>
      </c>
      <c r="G31" s="602">
        <v>308.60000000000002</v>
      </c>
      <c r="H31" s="603">
        <f t="shared" si="0"/>
        <v>-7.0299999999999727</v>
      </c>
    </row>
    <row r="32" spans="2:8" ht="15.9" customHeight="1" thickBot="1" x14ac:dyDescent="0.3">
      <c r="B32" s="611"/>
      <c r="C32" s="612" t="s">
        <v>410</v>
      </c>
      <c r="D32" s="613"/>
      <c r="E32" s="614"/>
      <c r="F32" s="615">
        <v>247.87</v>
      </c>
      <c r="G32" s="615">
        <v>244.7</v>
      </c>
      <c r="H32" s="616">
        <f t="shared" si="0"/>
        <v>-3.1700000000000159</v>
      </c>
    </row>
    <row r="33" spans="2:8" ht="15.9" customHeight="1" x14ac:dyDescent="0.25">
      <c r="B33" s="592" t="s">
        <v>418</v>
      </c>
      <c r="C33" s="593" t="s">
        <v>402</v>
      </c>
      <c r="D33" s="594"/>
      <c r="E33" s="595"/>
      <c r="F33" s="596">
        <v>381.72</v>
      </c>
      <c r="G33" s="596">
        <v>387.94</v>
      </c>
      <c r="H33" s="597">
        <f t="shared" si="0"/>
        <v>6.2199999999999704</v>
      </c>
    </row>
    <row r="34" spans="2:8" ht="15.9" customHeight="1" x14ac:dyDescent="0.25">
      <c r="B34" s="598"/>
      <c r="C34" s="599" t="s">
        <v>403</v>
      </c>
      <c r="D34" s="600"/>
      <c r="E34" s="601"/>
      <c r="F34" s="602">
        <v>392.71</v>
      </c>
      <c r="G34" s="602">
        <v>388.15</v>
      </c>
      <c r="H34" s="603">
        <f t="shared" si="0"/>
        <v>-4.5600000000000023</v>
      </c>
    </row>
    <row r="35" spans="2:8" ht="15.9" customHeight="1" x14ac:dyDescent="0.25">
      <c r="B35" s="598"/>
      <c r="C35" s="604" t="s">
        <v>404</v>
      </c>
      <c r="D35" s="600"/>
      <c r="E35" s="601"/>
      <c r="F35" s="605">
        <v>390.76</v>
      </c>
      <c r="G35" s="605">
        <v>388.11</v>
      </c>
      <c r="H35" s="603">
        <f t="shared" si="0"/>
        <v>-2.6499999999999773</v>
      </c>
    </row>
    <row r="36" spans="2:8" ht="15.9" customHeight="1" x14ac:dyDescent="0.25">
      <c r="B36" s="598"/>
      <c r="C36" s="606" t="s">
        <v>405</v>
      </c>
      <c r="D36" s="258"/>
      <c r="E36" s="607"/>
      <c r="F36" s="608">
        <v>359.54</v>
      </c>
      <c r="G36" s="608">
        <v>373.18</v>
      </c>
      <c r="H36" s="609">
        <f t="shared" si="0"/>
        <v>13.639999999999986</v>
      </c>
    </row>
    <row r="37" spans="2:8" ht="15.9" customHeight="1" x14ac:dyDescent="0.25">
      <c r="B37" s="598"/>
      <c r="C37" s="617" t="s">
        <v>406</v>
      </c>
      <c r="D37" s="618"/>
      <c r="E37" s="607"/>
      <c r="F37" s="608">
        <v>379.58</v>
      </c>
      <c r="G37" s="608">
        <v>360.72</v>
      </c>
      <c r="H37" s="609">
        <f t="shared" si="0"/>
        <v>-18.859999999999957</v>
      </c>
    </row>
    <row r="38" spans="2:8" ht="15.9" customHeight="1" x14ac:dyDescent="0.25">
      <c r="B38" s="598"/>
      <c r="C38" s="619" t="s">
        <v>415</v>
      </c>
      <c r="D38" s="620"/>
      <c r="E38" s="601"/>
      <c r="F38" s="602">
        <v>379.24</v>
      </c>
      <c r="G38" s="602">
        <v>387.54</v>
      </c>
      <c r="H38" s="603">
        <f t="shared" si="0"/>
        <v>8.3000000000000114</v>
      </c>
    </row>
    <row r="39" spans="2:8" ht="15.9" customHeight="1" x14ac:dyDescent="0.25">
      <c r="B39" s="610"/>
      <c r="C39" s="604" t="s">
        <v>407</v>
      </c>
      <c r="D39" s="600"/>
      <c r="E39" s="601"/>
      <c r="F39" s="605">
        <v>377.97</v>
      </c>
      <c r="G39" s="605">
        <v>363.75</v>
      </c>
      <c r="H39" s="603">
        <f t="shared" si="0"/>
        <v>-14.220000000000027</v>
      </c>
    </row>
    <row r="40" spans="2:8" ht="15.9" customHeight="1" x14ac:dyDescent="0.25">
      <c r="B40" s="610"/>
      <c r="C40" s="617" t="s">
        <v>408</v>
      </c>
      <c r="D40" s="276"/>
      <c r="E40" s="621"/>
      <c r="F40" s="608">
        <v>315.89999999999998</v>
      </c>
      <c r="G40" s="608">
        <v>301.35000000000002</v>
      </c>
      <c r="H40" s="609">
        <f t="shared" si="0"/>
        <v>-14.549999999999955</v>
      </c>
    </row>
    <row r="41" spans="2:8" ht="15.9" customHeight="1" x14ac:dyDescent="0.25">
      <c r="B41" s="610"/>
      <c r="C41" s="617" t="s">
        <v>416</v>
      </c>
      <c r="D41" s="618"/>
      <c r="E41" s="607"/>
      <c r="F41" s="608">
        <v>344.51</v>
      </c>
      <c r="G41" s="608">
        <v>327.26</v>
      </c>
      <c r="H41" s="609">
        <f t="shared" si="0"/>
        <v>-17.25</v>
      </c>
    </row>
    <row r="42" spans="2:8" ht="15.9" customHeight="1" x14ac:dyDescent="0.25">
      <c r="B42" s="610"/>
      <c r="C42" s="619" t="s">
        <v>417</v>
      </c>
      <c r="D42" s="620"/>
      <c r="E42" s="601"/>
      <c r="F42" s="602">
        <v>353.32</v>
      </c>
      <c r="G42" s="602">
        <v>332.31</v>
      </c>
      <c r="H42" s="603">
        <f t="shared" si="0"/>
        <v>-21.009999999999991</v>
      </c>
    </row>
    <row r="43" spans="2:8" ht="15.9" customHeight="1" thickBot="1" x14ac:dyDescent="0.3">
      <c r="B43" s="611"/>
      <c r="C43" s="612" t="s">
        <v>410</v>
      </c>
      <c r="D43" s="613"/>
      <c r="E43" s="614"/>
      <c r="F43" s="615">
        <v>339.39</v>
      </c>
      <c r="G43" s="615">
        <v>322.58999999999997</v>
      </c>
      <c r="H43" s="616">
        <f t="shared" si="0"/>
        <v>-16.800000000000011</v>
      </c>
    </row>
    <row r="44" spans="2:8" ht="15.9" customHeight="1" x14ac:dyDescent="0.25">
      <c r="B44" s="598" t="s">
        <v>419</v>
      </c>
      <c r="C44" s="606" t="s">
        <v>402</v>
      </c>
      <c r="D44" s="258"/>
      <c r="E44" s="607"/>
      <c r="F44" s="608">
        <v>396.35</v>
      </c>
      <c r="G44" s="608">
        <v>402.18</v>
      </c>
      <c r="H44" s="609">
        <f t="shared" si="0"/>
        <v>5.8299999999999841</v>
      </c>
    </row>
    <row r="45" spans="2:8" ht="15.9" customHeight="1" x14ac:dyDescent="0.25">
      <c r="B45" s="598"/>
      <c r="C45" s="599" t="s">
        <v>403</v>
      </c>
      <c r="D45" s="600"/>
      <c r="E45" s="601"/>
      <c r="F45" s="602">
        <v>393.61</v>
      </c>
      <c r="G45" s="602">
        <v>391.6</v>
      </c>
      <c r="H45" s="603">
        <f t="shared" si="0"/>
        <v>-2.0099999999999909</v>
      </c>
    </row>
    <row r="46" spans="2:8" ht="15.9" customHeight="1" x14ac:dyDescent="0.25">
      <c r="B46" s="598"/>
      <c r="C46" s="604" t="s">
        <v>404</v>
      </c>
      <c r="D46" s="600"/>
      <c r="E46" s="601"/>
      <c r="F46" s="605">
        <v>394.9</v>
      </c>
      <c r="G46" s="605">
        <v>396.59</v>
      </c>
      <c r="H46" s="603">
        <f t="shared" si="0"/>
        <v>1.6899999999999977</v>
      </c>
    </row>
    <row r="47" spans="2:8" ht="15.9" customHeight="1" x14ac:dyDescent="0.25">
      <c r="B47" s="598"/>
      <c r="C47" s="606" t="s">
        <v>405</v>
      </c>
      <c r="D47" s="258"/>
      <c r="E47" s="607"/>
      <c r="F47" s="608">
        <v>380.7</v>
      </c>
      <c r="G47" s="608">
        <v>373.51</v>
      </c>
      <c r="H47" s="609">
        <f t="shared" si="0"/>
        <v>-7.1899999999999977</v>
      </c>
    </row>
    <row r="48" spans="2:8" ht="15.9" customHeight="1" x14ac:dyDescent="0.25">
      <c r="B48" s="598"/>
      <c r="C48" s="599" t="s">
        <v>406</v>
      </c>
      <c r="D48" s="600"/>
      <c r="E48" s="601"/>
      <c r="F48" s="602">
        <v>388.37</v>
      </c>
      <c r="G48" s="602">
        <v>385.25</v>
      </c>
      <c r="H48" s="603">
        <f t="shared" si="0"/>
        <v>-3.1200000000000045</v>
      </c>
    </row>
    <row r="49" spans="2:8" ht="15.9" customHeight="1" x14ac:dyDescent="0.25">
      <c r="B49" s="598"/>
      <c r="C49" s="604" t="s">
        <v>407</v>
      </c>
      <c r="D49" s="600"/>
      <c r="E49" s="601"/>
      <c r="F49" s="605">
        <v>386.31</v>
      </c>
      <c r="G49" s="605">
        <v>382.1</v>
      </c>
      <c r="H49" s="603">
        <f t="shared" si="0"/>
        <v>-4.2099999999999795</v>
      </c>
    </row>
    <row r="50" spans="2:8" ht="15.9" customHeight="1" x14ac:dyDescent="0.25">
      <c r="B50" s="610"/>
      <c r="C50" s="606" t="s">
        <v>408</v>
      </c>
      <c r="D50" s="258"/>
      <c r="E50" s="607"/>
      <c r="F50" s="608">
        <v>321.42</v>
      </c>
      <c r="G50" s="608">
        <v>327.33999999999997</v>
      </c>
      <c r="H50" s="609">
        <f t="shared" si="0"/>
        <v>5.9199999999999591</v>
      </c>
    </row>
    <row r="51" spans="2:8" ht="15.9" customHeight="1" x14ac:dyDescent="0.25">
      <c r="B51" s="610"/>
      <c r="C51" s="599" t="s">
        <v>409</v>
      </c>
      <c r="D51" s="600"/>
      <c r="E51" s="601"/>
      <c r="F51" s="602">
        <v>335.3</v>
      </c>
      <c r="G51" s="602">
        <v>335.85</v>
      </c>
      <c r="H51" s="603">
        <f t="shared" si="0"/>
        <v>0.55000000000001137</v>
      </c>
    </row>
    <row r="52" spans="2:8" ht="15.9" customHeight="1" thickBot="1" x14ac:dyDescent="0.3">
      <c r="B52" s="622"/>
      <c r="C52" s="612" t="s">
        <v>410</v>
      </c>
      <c r="D52" s="613"/>
      <c r="E52" s="614"/>
      <c r="F52" s="615">
        <v>327.20999999999998</v>
      </c>
      <c r="G52" s="615">
        <v>330.89</v>
      </c>
      <c r="H52" s="616">
        <f t="shared" si="0"/>
        <v>3.6800000000000068</v>
      </c>
    </row>
    <row r="53" spans="2:8" x14ac:dyDescent="0.25">
      <c r="H53" s="109" t="s">
        <v>56</v>
      </c>
    </row>
    <row r="54" spans="2:8" ht="16.2" x14ac:dyDescent="0.3">
      <c r="H54" s="62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>
      <selection activeCell="B1" sqref="B1"/>
    </sheetView>
  </sheetViews>
  <sheetFormatPr baseColWidth="10" defaultColWidth="9.109375" defaultRowHeight="11.4" x14ac:dyDescent="0.2"/>
  <cols>
    <col min="1" max="1" width="1" style="258" customWidth="1"/>
    <col min="2" max="2" width="48" style="258" customWidth="1"/>
    <col min="3" max="3" width="21.88671875" style="258" customWidth="1"/>
    <col min="4" max="4" width="19" style="258" customWidth="1"/>
    <col min="5" max="5" width="35.44140625" style="258" customWidth="1"/>
    <col min="6" max="6" width="4.109375" style="258" customWidth="1"/>
    <col min="7" max="16384" width="9.109375" style="258"/>
  </cols>
  <sheetData>
    <row r="2" spans="2:7" ht="10.199999999999999" customHeight="1" thickBot="1" x14ac:dyDescent="0.25">
      <c r="B2" s="624"/>
      <c r="C2" s="624"/>
      <c r="D2" s="624"/>
      <c r="E2" s="624"/>
    </row>
    <row r="3" spans="2:7" ht="18.600000000000001" customHeight="1" thickBot="1" x14ac:dyDescent="0.25">
      <c r="B3" s="470" t="s">
        <v>420</v>
      </c>
      <c r="C3" s="471"/>
      <c r="D3" s="471"/>
      <c r="E3" s="472"/>
    </row>
    <row r="4" spans="2:7" ht="13.2" customHeight="1" thickBot="1" x14ac:dyDescent="0.25">
      <c r="B4" s="625" t="s">
        <v>421</v>
      </c>
      <c r="C4" s="625"/>
      <c r="D4" s="625"/>
      <c r="E4" s="625"/>
      <c r="F4" s="263"/>
      <c r="G4" s="263"/>
    </row>
    <row r="5" spans="2:7" ht="40.200000000000003" customHeight="1" x14ac:dyDescent="0.2">
      <c r="B5" s="626" t="s">
        <v>422</v>
      </c>
      <c r="C5" s="627" t="s">
        <v>396</v>
      </c>
      <c r="D5" s="627" t="s">
        <v>397</v>
      </c>
      <c r="E5" s="628" t="s">
        <v>148</v>
      </c>
      <c r="F5" s="263"/>
      <c r="G5" s="263"/>
    </row>
    <row r="6" spans="2:7" ht="12.9" customHeight="1" x14ac:dyDescent="0.2">
      <c r="B6" s="629" t="s">
        <v>423</v>
      </c>
      <c r="C6" s="630">
        <v>224.2</v>
      </c>
      <c r="D6" s="630">
        <v>223.31</v>
      </c>
      <c r="E6" s="631">
        <f>D6-C6</f>
        <v>-0.88999999999998636</v>
      </c>
    </row>
    <row r="7" spans="2:7" ht="12.9" customHeight="1" x14ac:dyDescent="0.2">
      <c r="B7" s="632" t="s">
        <v>424</v>
      </c>
      <c r="C7" s="633">
        <v>199.39</v>
      </c>
      <c r="D7" s="633">
        <v>198.39</v>
      </c>
      <c r="E7" s="631">
        <f>D7-C7</f>
        <v>-1</v>
      </c>
    </row>
    <row r="8" spans="2:7" ht="12.9" customHeight="1" x14ac:dyDescent="0.2">
      <c r="B8" s="632" t="s">
        <v>425</v>
      </c>
      <c r="C8" s="633">
        <v>98.46</v>
      </c>
      <c r="D8" s="633">
        <v>100.69</v>
      </c>
      <c r="E8" s="631">
        <f>D8-C8</f>
        <v>2.230000000000004</v>
      </c>
    </row>
    <row r="9" spans="2:7" ht="12.9" customHeight="1" x14ac:dyDescent="0.2">
      <c r="B9" s="632" t="s">
        <v>426</v>
      </c>
      <c r="C9" s="633">
        <v>222.09</v>
      </c>
      <c r="D9" s="633">
        <v>222.01</v>
      </c>
      <c r="E9" s="631">
        <f>D9-C9</f>
        <v>-8.0000000000012506E-2</v>
      </c>
    </row>
    <row r="10" spans="2:7" ht="12.9" customHeight="1" thickBot="1" x14ac:dyDescent="0.25">
      <c r="B10" s="634" t="s">
        <v>427</v>
      </c>
      <c r="C10" s="635">
        <v>210.59</v>
      </c>
      <c r="D10" s="635">
        <v>209.22</v>
      </c>
      <c r="E10" s="636">
        <f>D10-C10</f>
        <v>-1.3700000000000045</v>
      </c>
    </row>
    <row r="11" spans="2:7" ht="12.9" customHeight="1" thickBot="1" x14ac:dyDescent="0.25">
      <c r="B11" s="637"/>
      <c r="C11" s="638"/>
      <c r="D11" s="639"/>
      <c r="E11" s="640"/>
    </row>
    <row r="12" spans="2:7" ht="15.75" customHeight="1" thickBot="1" x14ac:dyDescent="0.25">
      <c r="B12" s="470" t="s">
        <v>428</v>
      </c>
      <c r="C12" s="471"/>
      <c r="D12" s="471"/>
      <c r="E12" s="472"/>
    </row>
    <row r="13" spans="2:7" ht="12" customHeight="1" thickBot="1" x14ac:dyDescent="0.25">
      <c r="B13" s="641"/>
      <c r="C13" s="641"/>
      <c r="D13" s="641"/>
      <c r="E13" s="641"/>
    </row>
    <row r="14" spans="2:7" ht="40.200000000000003" customHeight="1" x14ac:dyDescent="0.2">
      <c r="B14" s="642" t="s">
        <v>429</v>
      </c>
      <c r="C14" s="643" t="str">
        <f>C5</f>
        <v>Semana 
17-23/06
2019</v>
      </c>
      <c r="D14" s="644" t="str">
        <f>D5</f>
        <v>Semana 
24-30/06
2019</v>
      </c>
      <c r="E14" s="645" t="s">
        <v>148</v>
      </c>
    </row>
    <row r="15" spans="2:7" ht="12.9" customHeight="1" x14ac:dyDescent="0.2">
      <c r="B15" s="646" t="s">
        <v>430</v>
      </c>
      <c r="C15" s="647"/>
      <c r="D15" s="647"/>
      <c r="E15" s="648"/>
    </row>
    <row r="16" spans="2:7" ht="12.9" customHeight="1" x14ac:dyDescent="0.2">
      <c r="B16" s="646" t="s">
        <v>431</v>
      </c>
      <c r="C16" s="649">
        <v>104.44</v>
      </c>
      <c r="D16" s="649">
        <v>104.38</v>
      </c>
      <c r="E16" s="650">
        <f>D16-C16</f>
        <v>-6.0000000000002274E-2</v>
      </c>
    </row>
    <row r="17" spans="2:5" ht="12.9" customHeight="1" x14ac:dyDescent="0.2">
      <c r="B17" s="646" t="s">
        <v>432</v>
      </c>
      <c r="C17" s="649">
        <v>246.19</v>
      </c>
      <c r="D17" s="649">
        <v>235.38</v>
      </c>
      <c r="E17" s="650">
        <f t="shared" ref="E17:E26" si="0">D17-C17</f>
        <v>-10.810000000000002</v>
      </c>
    </row>
    <row r="18" spans="2:5" ht="12.9" customHeight="1" x14ac:dyDescent="0.2">
      <c r="B18" s="646" t="s">
        <v>433</v>
      </c>
      <c r="C18" s="649">
        <v>103.06</v>
      </c>
      <c r="D18" s="649">
        <v>102.04</v>
      </c>
      <c r="E18" s="650">
        <f t="shared" si="0"/>
        <v>-1.019999999999996</v>
      </c>
    </row>
    <row r="19" spans="2:5" ht="12.9" customHeight="1" x14ac:dyDescent="0.2">
      <c r="B19" s="646" t="s">
        <v>434</v>
      </c>
      <c r="C19" s="649">
        <v>151.74</v>
      </c>
      <c r="D19" s="649">
        <v>152.4</v>
      </c>
      <c r="E19" s="650">
        <f t="shared" si="0"/>
        <v>0.65999999999999659</v>
      </c>
    </row>
    <row r="20" spans="2:5" ht="12.9" customHeight="1" x14ac:dyDescent="0.2">
      <c r="B20" s="651" t="s">
        <v>435</v>
      </c>
      <c r="C20" s="652">
        <v>163.05000000000001</v>
      </c>
      <c r="D20" s="652">
        <v>159.47999999999999</v>
      </c>
      <c r="E20" s="653">
        <f t="shared" si="0"/>
        <v>-3.5700000000000216</v>
      </c>
    </row>
    <row r="21" spans="2:5" ht="12.9" customHeight="1" x14ac:dyDescent="0.2">
      <c r="B21" s="646" t="s">
        <v>436</v>
      </c>
      <c r="C21" s="654"/>
      <c r="D21" s="654"/>
      <c r="E21" s="655"/>
    </row>
    <row r="22" spans="2:5" ht="12.9" customHeight="1" x14ac:dyDescent="0.2">
      <c r="B22" s="646" t="s">
        <v>437</v>
      </c>
      <c r="C22" s="654">
        <v>176.37</v>
      </c>
      <c r="D22" s="654">
        <v>176.37</v>
      </c>
      <c r="E22" s="655">
        <f t="shared" si="0"/>
        <v>0</v>
      </c>
    </row>
    <row r="23" spans="2:5" ht="12.9" customHeight="1" x14ac:dyDescent="0.2">
      <c r="B23" s="646" t="s">
        <v>438</v>
      </c>
      <c r="C23" s="654">
        <v>291.85000000000002</v>
      </c>
      <c r="D23" s="654">
        <v>292.44</v>
      </c>
      <c r="E23" s="655">
        <f t="shared" si="0"/>
        <v>0.58999999999997499</v>
      </c>
    </row>
    <row r="24" spans="2:5" ht="12.9" customHeight="1" x14ac:dyDescent="0.2">
      <c r="B24" s="646" t="s">
        <v>439</v>
      </c>
      <c r="C24" s="654">
        <v>350</v>
      </c>
      <c r="D24" s="654">
        <v>350</v>
      </c>
      <c r="E24" s="655">
        <f t="shared" si="0"/>
        <v>0</v>
      </c>
    </row>
    <row r="25" spans="2:5" ht="12.9" customHeight="1" x14ac:dyDescent="0.2">
      <c r="B25" s="646" t="s">
        <v>440</v>
      </c>
      <c r="C25" s="654">
        <v>216.37</v>
      </c>
      <c r="D25" s="654">
        <v>215.44</v>
      </c>
      <c r="E25" s="655">
        <f t="shared" si="0"/>
        <v>-0.93000000000000682</v>
      </c>
    </row>
    <row r="26" spans="2:5" ht="12.9" customHeight="1" thickBot="1" x14ac:dyDescent="0.25">
      <c r="B26" s="656" t="s">
        <v>441</v>
      </c>
      <c r="C26" s="657">
        <v>258.17</v>
      </c>
      <c r="D26" s="657">
        <v>258.13</v>
      </c>
      <c r="E26" s="658">
        <f t="shared" si="0"/>
        <v>-4.0000000000020464E-2</v>
      </c>
    </row>
    <row r="27" spans="2:5" ht="12.9" customHeight="1" x14ac:dyDescent="0.2">
      <c r="B27" s="659"/>
      <c r="C27" s="660"/>
      <c r="D27" s="660"/>
      <c r="E27" s="661"/>
    </row>
    <row r="28" spans="2:5" ht="18.600000000000001" customHeight="1" x14ac:dyDescent="0.2">
      <c r="B28" s="575" t="s">
        <v>442</v>
      </c>
      <c r="C28" s="575"/>
      <c r="D28" s="575"/>
      <c r="E28" s="575"/>
    </row>
    <row r="29" spans="2:5" ht="10.5" customHeight="1" thickBot="1" x14ac:dyDescent="0.25">
      <c r="B29" s="576"/>
      <c r="C29" s="576"/>
      <c r="D29" s="576"/>
      <c r="E29" s="576"/>
    </row>
    <row r="30" spans="2:5" ht="18.600000000000001" customHeight="1" thickBot="1" x14ac:dyDescent="0.25">
      <c r="B30" s="470" t="s">
        <v>443</v>
      </c>
      <c r="C30" s="471"/>
      <c r="D30" s="471"/>
      <c r="E30" s="472"/>
    </row>
    <row r="31" spans="2:5" ht="14.4" customHeight="1" thickBot="1" x14ac:dyDescent="0.25">
      <c r="B31" s="662" t="s">
        <v>444</v>
      </c>
      <c r="C31" s="662"/>
      <c r="D31" s="662"/>
      <c r="E31" s="662"/>
    </row>
    <row r="32" spans="2:5" ht="40.200000000000003" customHeight="1" x14ac:dyDescent="0.2">
      <c r="B32" s="663" t="s">
        <v>445</v>
      </c>
      <c r="C32" s="664" t="str">
        <f>C14</f>
        <v>Semana 
17-23/06
2019</v>
      </c>
      <c r="D32" s="665" t="str">
        <f>D14</f>
        <v>Semana 
24-30/06
2019</v>
      </c>
      <c r="E32" s="666" t="s">
        <v>148</v>
      </c>
    </row>
    <row r="33" spans="2:5" ht="20.100000000000001" customHeight="1" x14ac:dyDescent="0.2">
      <c r="B33" s="667" t="s">
        <v>446</v>
      </c>
      <c r="C33" s="668">
        <v>520.09</v>
      </c>
      <c r="D33" s="668">
        <v>512.89</v>
      </c>
      <c r="E33" s="669">
        <f>D33-C33</f>
        <v>-7.2000000000000455</v>
      </c>
    </row>
    <row r="34" spans="2:5" ht="20.100000000000001" customHeight="1" x14ac:dyDescent="0.2">
      <c r="B34" s="670" t="s">
        <v>447</v>
      </c>
      <c r="C34" s="671">
        <v>484.77</v>
      </c>
      <c r="D34" s="671">
        <v>477.97</v>
      </c>
      <c r="E34" s="669">
        <f>D34-C34</f>
        <v>-6.7999999999999545</v>
      </c>
    </row>
    <row r="35" spans="2:5" ht="12" thickBot="1" x14ac:dyDescent="0.25">
      <c r="B35" s="672" t="s">
        <v>448</v>
      </c>
      <c r="C35" s="673">
        <v>502.43</v>
      </c>
      <c r="D35" s="673">
        <v>495.43</v>
      </c>
      <c r="E35" s="674">
        <f>D35-C35</f>
        <v>-7</v>
      </c>
    </row>
    <row r="36" spans="2:5" x14ac:dyDescent="0.2">
      <c r="B36" s="675"/>
      <c r="E36" s="676"/>
    </row>
    <row r="37" spans="2:5" ht="12" thickBot="1" x14ac:dyDescent="0.25">
      <c r="B37" s="677" t="s">
        <v>449</v>
      </c>
      <c r="C37" s="678"/>
      <c r="D37" s="678"/>
      <c r="E37" s="679"/>
    </row>
    <row r="38" spans="2:5" ht="40.200000000000003" customHeight="1" x14ac:dyDescent="0.2">
      <c r="B38" s="663" t="s">
        <v>450</v>
      </c>
      <c r="C38" s="664" t="str">
        <f>C32</f>
        <v>Semana 
17-23/06
2019</v>
      </c>
      <c r="D38" s="665" t="str">
        <f>D32</f>
        <v>Semana 
24-30/06
2019</v>
      </c>
      <c r="E38" s="666" t="s">
        <v>148</v>
      </c>
    </row>
    <row r="39" spans="2:5" x14ac:dyDescent="0.2">
      <c r="B39" s="680" t="s">
        <v>152</v>
      </c>
      <c r="C39" s="668">
        <v>573.83000000000004</v>
      </c>
      <c r="D39" s="668">
        <v>573.30999999999995</v>
      </c>
      <c r="E39" s="681">
        <f>D39-C39</f>
        <v>-0.5200000000000955</v>
      </c>
    </row>
    <row r="40" spans="2:5" x14ac:dyDescent="0.2">
      <c r="B40" s="682" t="s">
        <v>159</v>
      </c>
      <c r="C40" s="671">
        <v>609.64</v>
      </c>
      <c r="D40" s="671">
        <v>579.64</v>
      </c>
      <c r="E40" s="669">
        <f t="shared" ref="E40:E47" si="1">D40-C40</f>
        <v>-30</v>
      </c>
    </row>
    <row r="41" spans="2:5" x14ac:dyDescent="0.2">
      <c r="B41" s="682" t="s">
        <v>193</v>
      </c>
      <c r="C41" s="671">
        <v>644.47</v>
      </c>
      <c r="D41" s="671">
        <v>644.46</v>
      </c>
      <c r="E41" s="669">
        <f t="shared" si="1"/>
        <v>-9.9999999999909051E-3</v>
      </c>
    </row>
    <row r="42" spans="2:5" x14ac:dyDescent="0.2">
      <c r="B42" s="682" t="s">
        <v>150</v>
      </c>
      <c r="C42" s="671">
        <v>531.58000000000004</v>
      </c>
      <c r="D42" s="671">
        <v>531.58000000000004</v>
      </c>
      <c r="E42" s="669">
        <f t="shared" si="1"/>
        <v>0</v>
      </c>
    </row>
    <row r="43" spans="2:5" x14ac:dyDescent="0.2">
      <c r="B43" s="682" t="s">
        <v>451</v>
      </c>
      <c r="C43" s="671">
        <v>496.73</v>
      </c>
      <c r="D43" s="671">
        <v>473.01</v>
      </c>
      <c r="E43" s="669">
        <f t="shared" si="1"/>
        <v>-23.720000000000027</v>
      </c>
    </row>
    <row r="44" spans="2:5" x14ac:dyDescent="0.2">
      <c r="B44" s="682" t="s">
        <v>165</v>
      </c>
      <c r="C44" s="671">
        <v>507.5</v>
      </c>
      <c r="D44" s="671">
        <v>507.5</v>
      </c>
      <c r="E44" s="669">
        <f t="shared" si="1"/>
        <v>0</v>
      </c>
    </row>
    <row r="45" spans="2:5" x14ac:dyDescent="0.2">
      <c r="B45" s="682" t="s">
        <v>181</v>
      </c>
      <c r="C45" s="671">
        <v>513.6</v>
      </c>
      <c r="D45" s="671">
        <v>513.6</v>
      </c>
      <c r="E45" s="669">
        <f t="shared" si="1"/>
        <v>0</v>
      </c>
    </row>
    <row r="46" spans="2:5" x14ac:dyDescent="0.2">
      <c r="B46" s="683" t="s">
        <v>171</v>
      </c>
      <c r="C46" s="684">
        <v>549.48</v>
      </c>
      <c r="D46" s="684">
        <v>549.48</v>
      </c>
      <c r="E46" s="685">
        <f t="shared" si="1"/>
        <v>0</v>
      </c>
    </row>
    <row r="47" spans="2:5" ht="12" thickBot="1" x14ac:dyDescent="0.25">
      <c r="B47" s="672" t="s">
        <v>448</v>
      </c>
      <c r="C47" s="673">
        <v>520.98</v>
      </c>
      <c r="D47" s="673">
        <v>513.44000000000005</v>
      </c>
      <c r="E47" s="674">
        <f t="shared" si="1"/>
        <v>-7.5399999999999636</v>
      </c>
    </row>
    <row r="48" spans="2:5" x14ac:dyDescent="0.2">
      <c r="E48" s="109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A2" sqref="A2"/>
    </sheetView>
  </sheetViews>
  <sheetFormatPr baseColWidth="10" defaultColWidth="11.44140625" defaultRowHeight="13.2" x14ac:dyDescent="0.25"/>
  <cols>
    <col min="1" max="1" width="2.109375" style="574" customWidth="1"/>
    <col min="2" max="2" width="32.88671875" style="574" customWidth="1"/>
    <col min="3" max="3" width="14.109375" style="574" customWidth="1"/>
    <col min="4" max="4" width="12.6640625" style="574" customWidth="1"/>
    <col min="5" max="5" width="11.6640625" style="574" customWidth="1"/>
    <col min="6" max="6" width="13.5546875" style="574" customWidth="1"/>
    <col min="7" max="7" width="12.44140625" style="574" customWidth="1"/>
    <col min="8" max="8" width="11.6640625" style="574" customWidth="1"/>
    <col min="9" max="9" width="14.109375" style="574" customWidth="1"/>
    <col min="10" max="10" width="12.6640625" style="574" customWidth="1"/>
    <col min="11" max="11" width="13.33203125" style="574" customWidth="1"/>
    <col min="12" max="12" width="3.33203125" style="574" customWidth="1"/>
    <col min="13" max="13" width="11.44140625" style="574"/>
    <col min="14" max="14" width="16.109375" style="574" customWidth="1"/>
    <col min="15" max="16384" width="11.44140625" style="574"/>
  </cols>
  <sheetData>
    <row r="1" spans="2:20" hidden="1" x14ac:dyDescent="0.25">
      <c r="B1" s="686"/>
      <c r="C1" s="686"/>
      <c r="D1" s="686"/>
      <c r="E1" s="686"/>
      <c r="F1" s="686"/>
      <c r="G1" s="686"/>
      <c r="H1" s="686"/>
      <c r="I1" s="686"/>
      <c r="J1" s="686"/>
      <c r="K1" s="687"/>
      <c r="L1" s="688" t="s">
        <v>452</v>
      </c>
      <c r="M1" s="689"/>
      <c r="N1" s="689"/>
      <c r="O1" s="689"/>
      <c r="P1" s="689"/>
      <c r="Q1" s="689"/>
      <c r="R1" s="689"/>
      <c r="S1" s="689"/>
      <c r="T1" s="689"/>
    </row>
    <row r="2" spans="2:20" ht="21.6" customHeight="1" x14ac:dyDescent="0.25">
      <c r="B2" s="686"/>
      <c r="C2" s="686"/>
      <c r="D2" s="686"/>
      <c r="E2" s="686"/>
      <c r="F2" s="686"/>
      <c r="G2" s="686"/>
      <c r="H2" s="686"/>
      <c r="I2" s="686"/>
      <c r="J2" s="686"/>
      <c r="K2" s="690"/>
      <c r="L2" s="691"/>
      <c r="M2" s="692"/>
      <c r="N2" s="692"/>
      <c r="O2" s="692"/>
      <c r="P2" s="692"/>
      <c r="Q2" s="692"/>
      <c r="R2" s="692"/>
      <c r="S2" s="692"/>
      <c r="T2" s="692"/>
    </row>
    <row r="3" spans="2:20" ht="9.6" customHeight="1" x14ac:dyDescent="0.25">
      <c r="B3" s="686"/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686"/>
      <c r="N3" s="686"/>
      <c r="O3" s="686"/>
      <c r="P3" s="686"/>
      <c r="Q3" s="686"/>
      <c r="R3" s="686"/>
      <c r="S3" s="686"/>
      <c r="T3" s="686"/>
    </row>
    <row r="4" spans="2:20" ht="23.4" customHeight="1" thickBot="1" x14ac:dyDescent="0.3">
      <c r="B4" s="377" t="s">
        <v>453</v>
      </c>
      <c r="C4" s="377"/>
      <c r="D4" s="377"/>
      <c r="E4" s="377"/>
      <c r="F4" s="377"/>
      <c r="G4" s="377"/>
      <c r="H4" s="377"/>
      <c r="I4" s="377"/>
      <c r="J4" s="377"/>
      <c r="K4" s="377"/>
      <c r="L4" s="692"/>
      <c r="M4" s="692"/>
      <c r="N4" s="692"/>
      <c r="O4" s="692"/>
      <c r="P4" s="692"/>
      <c r="Q4" s="692"/>
      <c r="R4" s="692"/>
      <c r="S4" s="686"/>
      <c r="T4" s="686"/>
    </row>
    <row r="5" spans="2:20" ht="21" customHeight="1" thickBot="1" x14ac:dyDescent="0.3">
      <c r="B5" s="470" t="s">
        <v>454</v>
      </c>
      <c r="C5" s="471"/>
      <c r="D5" s="471"/>
      <c r="E5" s="471"/>
      <c r="F5" s="471"/>
      <c r="G5" s="471"/>
      <c r="H5" s="471"/>
      <c r="I5" s="471"/>
      <c r="J5" s="471"/>
      <c r="K5" s="472"/>
      <c r="L5" s="693"/>
      <c r="M5" s="693"/>
      <c r="N5" s="693"/>
      <c r="O5" s="693"/>
      <c r="P5" s="693"/>
      <c r="Q5" s="693"/>
      <c r="R5" s="693"/>
      <c r="S5" s="686"/>
      <c r="T5" s="686"/>
    </row>
    <row r="6" spans="2:20" ht="13.2" customHeight="1" x14ac:dyDescent="0.25">
      <c r="L6" s="692"/>
      <c r="M6" s="692"/>
      <c r="N6" s="692"/>
      <c r="O6" s="692"/>
      <c r="P6" s="692"/>
      <c r="Q6" s="692"/>
      <c r="R6" s="693"/>
      <c r="S6" s="686"/>
      <c r="T6" s="686"/>
    </row>
    <row r="7" spans="2:20" ht="13.2" customHeight="1" x14ac:dyDescent="0.25">
      <c r="B7" s="694" t="s">
        <v>455</v>
      </c>
      <c r="C7" s="694"/>
      <c r="D7" s="694"/>
      <c r="E7" s="694"/>
      <c r="F7" s="694"/>
      <c r="G7" s="694"/>
      <c r="H7" s="694"/>
      <c r="I7" s="694"/>
      <c r="J7" s="694"/>
      <c r="K7" s="694"/>
      <c r="L7" s="692"/>
      <c r="M7" s="692"/>
      <c r="N7" s="692"/>
      <c r="O7" s="692"/>
      <c r="P7" s="692"/>
      <c r="Q7" s="692"/>
      <c r="R7" s="693"/>
      <c r="S7" s="686"/>
      <c r="T7" s="686"/>
    </row>
    <row r="8" spans="2:20" ht="13.8" thickBot="1" x14ac:dyDescent="0.3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95" customHeight="1" x14ac:dyDescent="0.25">
      <c r="B9" s="695" t="s">
        <v>456</v>
      </c>
      <c r="C9" s="696" t="s">
        <v>457</v>
      </c>
      <c r="D9" s="697"/>
      <c r="E9" s="698"/>
      <c r="F9" s="696" t="s">
        <v>458</v>
      </c>
      <c r="G9" s="697"/>
      <c r="H9" s="698"/>
      <c r="I9" s="696" t="s">
        <v>459</v>
      </c>
      <c r="J9" s="697"/>
      <c r="K9" s="699"/>
    </row>
    <row r="10" spans="2:20" ht="37.200000000000003" customHeight="1" x14ac:dyDescent="0.25">
      <c r="B10" s="700"/>
      <c r="C10" s="701" t="s">
        <v>396</v>
      </c>
      <c r="D10" s="701" t="s">
        <v>397</v>
      </c>
      <c r="E10" s="702" t="s">
        <v>148</v>
      </c>
      <c r="F10" s="701" t="str">
        <f>C10</f>
        <v>Semana 
17-23/06
2019</v>
      </c>
      <c r="G10" s="701" t="str">
        <f>D10</f>
        <v>Semana 
24-30/06
2019</v>
      </c>
      <c r="H10" s="702" t="s">
        <v>148</v>
      </c>
      <c r="I10" s="701" t="str">
        <f>C10</f>
        <v>Semana 
17-23/06
2019</v>
      </c>
      <c r="J10" s="701" t="str">
        <f>D10</f>
        <v>Semana 
24-30/06
2019</v>
      </c>
      <c r="K10" s="703" t="s">
        <v>148</v>
      </c>
    </row>
    <row r="11" spans="2:20" ht="30" customHeight="1" thickBot="1" x14ac:dyDescent="0.3">
      <c r="B11" s="704" t="s">
        <v>460</v>
      </c>
      <c r="C11" s="705">
        <v>181.5</v>
      </c>
      <c r="D11" s="705">
        <v>182.89</v>
      </c>
      <c r="E11" s="706">
        <f>D11-C11</f>
        <v>1.3899999999999864</v>
      </c>
      <c r="F11" s="705">
        <v>178.85</v>
      </c>
      <c r="G11" s="705">
        <v>179.68</v>
      </c>
      <c r="H11" s="706">
        <f>G11-F11</f>
        <v>0.83000000000001251</v>
      </c>
      <c r="I11" s="705">
        <v>175.6</v>
      </c>
      <c r="J11" s="705">
        <v>175.56</v>
      </c>
      <c r="K11" s="707">
        <f>J11-I11</f>
        <v>-3.9999999999992042E-2</v>
      </c>
    </row>
    <row r="12" spans="2:20" ht="19.95" customHeight="1" x14ac:dyDescent="0.25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95" customHeight="1" thickBot="1" x14ac:dyDescent="0.3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95" customHeight="1" x14ac:dyDescent="0.25">
      <c r="B14" s="695" t="s">
        <v>456</v>
      </c>
      <c r="C14" s="696" t="s">
        <v>461</v>
      </c>
      <c r="D14" s="697"/>
      <c r="E14" s="698"/>
      <c r="F14" s="696" t="s">
        <v>462</v>
      </c>
      <c r="G14" s="697"/>
      <c r="H14" s="698"/>
      <c r="I14" s="696" t="s">
        <v>463</v>
      </c>
      <c r="J14" s="697"/>
      <c r="K14" s="699"/>
    </row>
    <row r="15" spans="2:20" ht="37.200000000000003" customHeight="1" x14ac:dyDescent="0.25">
      <c r="B15" s="700"/>
      <c r="C15" s="701" t="str">
        <f>C10</f>
        <v>Semana 
17-23/06
2019</v>
      </c>
      <c r="D15" s="701" t="str">
        <f>D10</f>
        <v>Semana 
24-30/06
2019</v>
      </c>
      <c r="E15" s="702" t="s">
        <v>148</v>
      </c>
      <c r="F15" s="701" t="str">
        <f>C10</f>
        <v>Semana 
17-23/06
2019</v>
      </c>
      <c r="G15" s="701" t="str">
        <f>D10</f>
        <v>Semana 
24-30/06
2019</v>
      </c>
      <c r="H15" s="702" t="s">
        <v>148</v>
      </c>
      <c r="I15" s="701" t="str">
        <f>C10</f>
        <v>Semana 
17-23/06
2019</v>
      </c>
      <c r="J15" s="701" t="str">
        <f>D10</f>
        <v>Semana 
24-30/06
2019</v>
      </c>
      <c r="K15" s="703" t="s">
        <v>148</v>
      </c>
    </row>
    <row r="16" spans="2:20" ht="30" customHeight="1" thickBot="1" x14ac:dyDescent="0.3">
      <c r="B16" s="704" t="s">
        <v>460</v>
      </c>
      <c r="C16" s="705">
        <v>170.11</v>
      </c>
      <c r="D16" s="705">
        <v>170.21</v>
      </c>
      <c r="E16" s="706">
        <f>D16-C16</f>
        <v>9.9999999999994316E-2</v>
      </c>
      <c r="F16" s="705">
        <v>166</v>
      </c>
      <c r="G16" s="705">
        <v>166.58</v>
      </c>
      <c r="H16" s="706">
        <f>G16-F16</f>
        <v>0.58000000000001251</v>
      </c>
      <c r="I16" s="705">
        <v>165.52</v>
      </c>
      <c r="J16" s="705">
        <v>165.47</v>
      </c>
      <c r="K16" s="707">
        <f>J16-I16</f>
        <v>-5.0000000000011369E-2</v>
      </c>
    </row>
    <row r="17" spans="2:11" ht="19.95" customHeight="1" x14ac:dyDescent="0.25"/>
    <row r="18" spans="2:11" ht="19.95" customHeight="1" thickBot="1" x14ac:dyDescent="0.3"/>
    <row r="19" spans="2:11" ht="19.95" customHeight="1" thickBot="1" x14ac:dyDescent="0.3">
      <c r="B19" s="470" t="s">
        <v>464</v>
      </c>
      <c r="C19" s="471"/>
      <c r="D19" s="471"/>
      <c r="E19" s="471"/>
      <c r="F19" s="471"/>
      <c r="G19" s="471"/>
      <c r="H19" s="471"/>
      <c r="I19" s="471"/>
      <c r="J19" s="471"/>
      <c r="K19" s="472"/>
    </row>
    <row r="20" spans="2:11" ht="19.95" customHeight="1" x14ac:dyDescent="0.25">
      <c r="B20" s="284"/>
    </row>
    <row r="21" spans="2:11" ht="19.95" customHeight="1" thickBot="1" x14ac:dyDescent="0.3"/>
    <row r="22" spans="2:11" ht="19.95" customHeight="1" x14ac:dyDescent="0.25">
      <c r="B22" s="695" t="s">
        <v>465</v>
      </c>
      <c r="C22" s="696" t="s">
        <v>466</v>
      </c>
      <c r="D22" s="697"/>
      <c r="E22" s="698"/>
      <c r="F22" s="696" t="s">
        <v>467</v>
      </c>
      <c r="G22" s="697"/>
      <c r="H22" s="698"/>
      <c r="I22" s="696" t="s">
        <v>468</v>
      </c>
      <c r="J22" s="697"/>
      <c r="K22" s="699"/>
    </row>
    <row r="23" spans="2:11" ht="37.200000000000003" customHeight="1" x14ac:dyDescent="0.25">
      <c r="B23" s="700"/>
      <c r="C23" s="701" t="str">
        <f>C10</f>
        <v>Semana 
17-23/06
2019</v>
      </c>
      <c r="D23" s="701" t="str">
        <f>D10</f>
        <v>Semana 
24-30/06
2019</v>
      </c>
      <c r="E23" s="702" t="s">
        <v>148</v>
      </c>
      <c r="F23" s="701" t="str">
        <f>C10</f>
        <v>Semana 
17-23/06
2019</v>
      </c>
      <c r="G23" s="701" t="str">
        <f>D10</f>
        <v>Semana 
24-30/06
2019</v>
      </c>
      <c r="H23" s="702" t="s">
        <v>148</v>
      </c>
      <c r="I23" s="701" t="str">
        <f>C10</f>
        <v>Semana 
17-23/06
2019</v>
      </c>
      <c r="J23" s="701" t="str">
        <f>D10</f>
        <v>Semana 
24-30/06
2019</v>
      </c>
      <c r="K23" s="703" t="s">
        <v>148</v>
      </c>
    </row>
    <row r="24" spans="2:11" ht="30" customHeight="1" x14ac:dyDescent="0.25">
      <c r="B24" s="708" t="s">
        <v>469</v>
      </c>
      <c r="C24" s="709" t="s">
        <v>288</v>
      </c>
      <c r="D24" s="709" t="s">
        <v>288</v>
      </c>
      <c r="E24" s="710" t="s">
        <v>288</v>
      </c>
      <c r="F24" s="709">
        <v>1.52</v>
      </c>
      <c r="G24" s="709">
        <v>1.52</v>
      </c>
      <c r="H24" s="710">
        <f t="shared" ref="H24:H31" si="0">G24-F24</f>
        <v>0</v>
      </c>
      <c r="I24" s="709">
        <v>1.48</v>
      </c>
      <c r="J24" s="709">
        <v>1.48</v>
      </c>
      <c r="K24" s="711">
        <f t="shared" ref="K24:K31" si="1">J24-I24</f>
        <v>0</v>
      </c>
    </row>
    <row r="25" spans="2:11" ht="30" customHeight="1" x14ac:dyDescent="0.25">
      <c r="B25" s="708" t="s">
        <v>470</v>
      </c>
      <c r="C25" s="709">
        <v>1.47</v>
      </c>
      <c r="D25" s="709">
        <v>1.48</v>
      </c>
      <c r="E25" s="710">
        <f t="shared" ref="E25:E31" si="2">D25-C25</f>
        <v>1.0000000000000009E-2</v>
      </c>
      <c r="F25" s="709">
        <v>1.45</v>
      </c>
      <c r="G25" s="709">
        <v>1.46</v>
      </c>
      <c r="H25" s="710">
        <f t="shared" si="0"/>
        <v>1.0000000000000009E-2</v>
      </c>
      <c r="I25" s="709">
        <v>1.43</v>
      </c>
      <c r="J25" s="709">
        <v>1.44</v>
      </c>
      <c r="K25" s="711">
        <f t="shared" si="1"/>
        <v>1.0000000000000009E-2</v>
      </c>
    </row>
    <row r="26" spans="2:11" ht="30" customHeight="1" x14ac:dyDescent="0.25">
      <c r="B26" s="708" t="s">
        <v>471</v>
      </c>
      <c r="C26" s="709">
        <v>1.46</v>
      </c>
      <c r="D26" s="709">
        <v>1.46</v>
      </c>
      <c r="E26" s="710">
        <f t="shared" si="2"/>
        <v>0</v>
      </c>
      <c r="F26" s="709">
        <v>1.45</v>
      </c>
      <c r="G26" s="709">
        <v>1.45</v>
      </c>
      <c r="H26" s="710">
        <f t="shared" si="0"/>
        <v>0</v>
      </c>
      <c r="I26" s="709">
        <v>1.44</v>
      </c>
      <c r="J26" s="709">
        <v>1.44</v>
      </c>
      <c r="K26" s="711">
        <f t="shared" si="1"/>
        <v>0</v>
      </c>
    </row>
    <row r="27" spans="2:11" ht="30" customHeight="1" x14ac:dyDescent="0.25">
      <c r="B27" s="708" t="s">
        <v>472</v>
      </c>
      <c r="C27" s="709">
        <v>1.51</v>
      </c>
      <c r="D27" s="709">
        <v>1.51</v>
      </c>
      <c r="E27" s="710">
        <f t="shared" si="2"/>
        <v>0</v>
      </c>
      <c r="F27" s="709">
        <v>1.5</v>
      </c>
      <c r="G27" s="709">
        <v>1.5</v>
      </c>
      <c r="H27" s="710">
        <f t="shared" si="0"/>
        <v>0</v>
      </c>
      <c r="I27" s="709">
        <v>1.49</v>
      </c>
      <c r="J27" s="709">
        <v>1.49</v>
      </c>
      <c r="K27" s="711">
        <f t="shared" si="1"/>
        <v>0</v>
      </c>
    </row>
    <row r="28" spans="2:11" ht="30" customHeight="1" x14ac:dyDescent="0.25">
      <c r="B28" s="708" t="s">
        <v>473</v>
      </c>
      <c r="C28" s="709">
        <v>1.48</v>
      </c>
      <c r="D28" s="709">
        <v>1.48</v>
      </c>
      <c r="E28" s="710">
        <f t="shared" si="2"/>
        <v>0</v>
      </c>
      <c r="F28" s="709">
        <v>1.46</v>
      </c>
      <c r="G28" s="709">
        <v>1.46</v>
      </c>
      <c r="H28" s="710">
        <f t="shared" si="0"/>
        <v>0</v>
      </c>
      <c r="I28" s="709">
        <v>1.9</v>
      </c>
      <c r="J28" s="709">
        <v>1.9</v>
      </c>
      <c r="K28" s="711">
        <f t="shared" si="1"/>
        <v>0</v>
      </c>
    </row>
    <row r="29" spans="2:11" ht="30" customHeight="1" x14ac:dyDescent="0.25">
      <c r="B29" s="708" t="s">
        <v>474</v>
      </c>
      <c r="C29" s="709">
        <v>1.48</v>
      </c>
      <c r="D29" s="709">
        <v>1.48</v>
      </c>
      <c r="E29" s="710">
        <f t="shared" si="2"/>
        <v>0</v>
      </c>
      <c r="F29" s="709">
        <v>1.48</v>
      </c>
      <c r="G29" s="709">
        <v>1.48</v>
      </c>
      <c r="H29" s="710">
        <f t="shared" si="0"/>
        <v>0</v>
      </c>
      <c r="I29" s="709">
        <v>1.42</v>
      </c>
      <c r="J29" s="709">
        <v>1.42</v>
      </c>
      <c r="K29" s="711">
        <f t="shared" si="1"/>
        <v>0</v>
      </c>
    </row>
    <row r="30" spans="2:11" ht="30" customHeight="1" x14ac:dyDescent="0.25">
      <c r="B30" s="708" t="s">
        <v>475</v>
      </c>
      <c r="C30" s="709">
        <v>1.46</v>
      </c>
      <c r="D30" s="709">
        <v>1.46</v>
      </c>
      <c r="E30" s="710">
        <f t="shared" si="2"/>
        <v>0</v>
      </c>
      <c r="F30" s="709">
        <v>1.46</v>
      </c>
      <c r="G30" s="709">
        <v>1.46</v>
      </c>
      <c r="H30" s="710">
        <f t="shared" si="0"/>
        <v>0</v>
      </c>
      <c r="I30" s="709">
        <v>1.44</v>
      </c>
      <c r="J30" s="709">
        <v>1.44</v>
      </c>
      <c r="K30" s="711">
        <f t="shared" si="1"/>
        <v>0</v>
      </c>
    </row>
    <row r="31" spans="2:11" ht="30" customHeight="1" thickBot="1" x14ac:dyDescent="0.3">
      <c r="B31" s="712" t="s">
        <v>476</v>
      </c>
      <c r="C31" s="713">
        <v>1.49</v>
      </c>
      <c r="D31" s="713">
        <v>1.49</v>
      </c>
      <c r="E31" s="714">
        <f t="shared" si="2"/>
        <v>0</v>
      </c>
      <c r="F31" s="713">
        <v>1.45</v>
      </c>
      <c r="G31" s="713">
        <v>1.45</v>
      </c>
      <c r="H31" s="714">
        <f t="shared" si="0"/>
        <v>0</v>
      </c>
      <c r="I31" s="713">
        <v>1.44</v>
      </c>
      <c r="J31" s="713">
        <v>1.44</v>
      </c>
      <c r="K31" s="715">
        <f t="shared" si="1"/>
        <v>0</v>
      </c>
    </row>
    <row r="32" spans="2:11" x14ac:dyDescent="0.25">
      <c r="K32" s="109" t="s">
        <v>56</v>
      </c>
    </row>
    <row r="34" spans="11:11" x14ac:dyDescent="0.25">
      <c r="K34" s="28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09375" defaultRowHeight="11.4" x14ac:dyDescent="0.2"/>
  <cols>
    <col min="1" max="1" width="4.33203125" style="258" customWidth="1"/>
    <col min="2" max="2" width="40.88671875" style="258" customWidth="1"/>
    <col min="3" max="4" width="15.6640625" style="258" customWidth="1"/>
    <col min="5" max="5" width="35.109375" style="258" customWidth="1"/>
    <col min="6" max="6" width="4.109375" style="258" customWidth="1"/>
    <col min="7" max="8" width="10.6640625" style="258" customWidth="1"/>
    <col min="9" max="9" width="9.109375" style="258"/>
    <col min="10" max="10" width="9.109375" style="258" customWidth="1"/>
    <col min="11" max="16384" width="9.109375" style="258"/>
  </cols>
  <sheetData>
    <row r="2" spans="2:8" ht="13.8" x14ac:dyDescent="0.25">
      <c r="E2" s="259"/>
    </row>
    <row r="3" spans="2:8" ht="13.95" customHeight="1" thickBot="1" x14ac:dyDescent="0.25">
      <c r="B3" s="624"/>
      <c r="C3" s="624"/>
      <c r="D3" s="624"/>
      <c r="E3" s="624"/>
      <c r="F3" s="624"/>
      <c r="G3" s="624"/>
      <c r="H3" s="624"/>
    </row>
    <row r="4" spans="2:8" ht="19.95" customHeight="1" thickBot="1" x14ac:dyDescent="0.25">
      <c r="B4" s="470" t="s">
        <v>477</v>
      </c>
      <c r="C4" s="471"/>
      <c r="D4" s="471"/>
      <c r="E4" s="472"/>
      <c r="F4" s="716"/>
      <c r="G4" s="716"/>
      <c r="H4" s="624"/>
    </row>
    <row r="5" spans="2:8" ht="22.95" customHeight="1" x14ac:dyDescent="0.2">
      <c r="B5" s="717" t="s">
        <v>478</v>
      </c>
      <c r="C5" s="717"/>
      <c r="D5" s="717"/>
      <c r="E5" s="717"/>
      <c r="G5" s="624"/>
      <c r="H5" s="624"/>
    </row>
    <row r="6" spans="2:8" ht="15" customHeight="1" x14ac:dyDescent="0.2">
      <c r="B6" s="264"/>
      <c r="C6" s="264"/>
      <c r="D6" s="264"/>
      <c r="E6" s="264"/>
      <c r="F6" s="263"/>
      <c r="G6" s="718"/>
      <c r="H6" s="624"/>
    </row>
    <row r="7" spans="2:8" ht="0.9" customHeight="1" thickBot="1" x14ac:dyDescent="0.25">
      <c r="B7" s="718"/>
      <c r="C7" s="718"/>
      <c r="D7" s="718"/>
      <c r="E7" s="718"/>
      <c r="F7" s="718"/>
      <c r="G7" s="718"/>
      <c r="H7" s="624"/>
    </row>
    <row r="8" spans="2:8" ht="40.200000000000003" customHeight="1" x14ac:dyDescent="0.2">
      <c r="B8" s="719" t="s">
        <v>479</v>
      </c>
      <c r="C8" s="664" t="s">
        <v>396</v>
      </c>
      <c r="D8" s="664" t="s">
        <v>397</v>
      </c>
      <c r="E8" s="720" t="s">
        <v>209</v>
      </c>
      <c r="F8" s="624"/>
      <c r="G8" s="624"/>
      <c r="H8" s="624"/>
    </row>
    <row r="9" spans="2:8" ht="12.9" customHeight="1" x14ac:dyDescent="0.2">
      <c r="B9" s="721" t="s">
        <v>480</v>
      </c>
      <c r="C9" s="722">
        <v>68.88</v>
      </c>
      <c r="D9" s="722">
        <v>69.260000000000005</v>
      </c>
      <c r="E9" s="723">
        <f>D9-C9</f>
        <v>0.38000000000000966</v>
      </c>
      <c r="F9" s="624"/>
      <c r="G9" s="624"/>
      <c r="H9" s="624"/>
    </row>
    <row r="10" spans="2:8" ht="32.1" customHeight="1" x14ac:dyDescent="0.2">
      <c r="B10" s="724" t="s">
        <v>481</v>
      </c>
      <c r="C10" s="725"/>
      <c r="D10" s="725"/>
      <c r="E10" s="726"/>
      <c r="F10" s="624"/>
      <c r="G10" s="624"/>
      <c r="H10" s="624"/>
    </row>
    <row r="11" spans="2:8" ht="12.9" customHeight="1" x14ac:dyDescent="0.2">
      <c r="B11" s="721" t="s">
        <v>482</v>
      </c>
      <c r="C11" s="722">
        <v>135.21</v>
      </c>
      <c r="D11" s="722">
        <v>135.18</v>
      </c>
      <c r="E11" s="723">
        <f>D11-C11</f>
        <v>-3.0000000000001137E-2</v>
      </c>
      <c r="F11" s="624"/>
      <c r="G11" s="624"/>
      <c r="H11" s="624"/>
    </row>
    <row r="12" spans="2:8" ht="1.95" hidden="1" customHeight="1" x14ac:dyDescent="0.2">
      <c r="B12" s="727"/>
      <c r="C12" s="728"/>
      <c r="D12" s="728"/>
      <c r="E12" s="729"/>
      <c r="F12" s="624"/>
      <c r="G12" s="624"/>
      <c r="H12" s="624"/>
    </row>
    <row r="13" spans="2:8" ht="32.1" customHeight="1" x14ac:dyDescent="0.2">
      <c r="B13" s="724" t="s">
        <v>483</v>
      </c>
      <c r="C13" s="725"/>
      <c r="D13" s="725"/>
      <c r="E13" s="726"/>
      <c r="F13" s="624"/>
      <c r="G13" s="624"/>
      <c r="H13" s="624"/>
    </row>
    <row r="14" spans="2:8" ht="12.9" customHeight="1" x14ac:dyDescent="0.2">
      <c r="B14" s="721" t="s">
        <v>484</v>
      </c>
      <c r="C14" s="722">
        <v>260</v>
      </c>
      <c r="D14" s="722">
        <v>255</v>
      </c>
      <c r="E14" s="723">
        <f t="shared" ref="E14:E16" si="0">D14-C14</f>
        <v>-5</v>
      </c>
      <c r="F14" s="624"/>
      <c r="G14" s="624"/>
      <c r="H14" s="624"/>
    </row>
    <row r="15" spans="2:8" ht="12.9" customHeight="1" x14ac:dyDescent="0.2">
      <c r="B15" s="721" t="s">
        <v>485</v>
      </c>
      <c r="C15" s="722">
        <v>315</v>
      </c>
      <c r="D15" s="722">
        <v>310</v>
      </c>
      <c r="E15" s="723">
        <f t="shared" si="0"/>
        <v>-5</v>
      </c>
      <c r="F15" s="624"/>
      <c r="G15" s="624"/>
      <c r="H15" s="624"/>
    </row>
    <row r="16" spans="2:8" ht="12.9" customHeight="1" thickBot="1" x14ac:dyDescent="0.25">
      <c r="B16" s="730" t="s">
        <v>486</v>
      </c>
      <c r="C16" s="731">
        <v>294.87</v>
      </c>
      <c r="D16" s="731">
        <v>289.62</v>
      </c>
      <c r="E16" s="732">
        <f t="shared" si="0"/>
        <v>-5.25</v>
      </c>
      <c r="F16" s="624"/>
      <c r="G16" s="624"/>
      <c r="H16" s="624"/>
    </row>
    <row r="17" spans="2:8" ht="0.9" customHeight="1" x14ac:dyDescent="0.2">
      <c r="B17" s="733"/>
      <c r="C17" s="733"/>
      <c r="D17" s="733"/>
      <c r="E17" s="733"/>
      <c r="F17" s="624"/>
      <c r="G17" s="624"/>
      <c r="H17" s="624"/>
    </row>
    <row r="18" spans="2:8" ht="21.9" customHeight="1" thickBot="1" x14ac:dyDescent="0.25">
      <c r="B18" s="734"/>
      <c r="C18" s="734"/>
      <c r="D18" s="734"/>
      <c r="E18" s="734"/>
      <c r="F18" s="624"/>
      <c r="G18" s="624"/>
      <c r="H18" s="624"/>
    </row>
    <row r="19" spans="2:8" ht="14.4" customHeight="1" thickBot="1" x14ac:dyDescent="0.25">
      <c r="B19" s="470" t="s">
        <v>487</v>
      </c>
      <c r="C19" s="471"/>
      <c r="D19" s="471"/>
      <c r="E19" s="472"/>
      <c r="F19" s="624"/>
      <c r="G19" s="624"/>
      <c r="H19" s="624"/>
    </row>
    <row r="20" spans="2:8" ht="12" customHeight="1" thickBot="1" x14ac:dyDescent="0.25">
      <c r="B20" s="735"/>
      <c r="C20" s="735"/>
      <c r="D20" s="735"/>
      <c r="E20" s="735"/>
      <c r="F20" s="624"/>
      <c r="G20" s="624"/>
      <c r="H20" s="624"/>
    </row>
    <row r="21" spans="2:8" ht="40.200000000000003" customHeight="1" x14ac:dyDescent="0.2">
      <c r="B21" s="719" t="s">
        <v>488</v>
      </c>
      <c r="C21" s="736" t="str">
        <f>C8</f>
        <v>Semana 
17-23/06
2019</v>
      </c>
      <c r="D21" s="664" t="str">
        <f>D8</f>
        <v>Semana 
24-30/06
2019</v>
      </c>
      <c r="E21" s="720" t="s">
        <v>209</v>
      </c>
      <c r="F21" s="624"/>
      <c r="G21" s="624"/>
      <c r="H21" s="624"/>
    </row>
    <row r="22" spans="2:8" ht="12.75" customHeight="1" x14ac:dyDescent="0.2">
      <c r="B22" s="721" t="s">
        <v>489</v>
      </c>
      <c r="C22" s="722">
        <v>331.43</v>
      </c>
      <c r="D22" s="722">
        <v>322.86</v>
      </c>
      <c r="E22" s="723">
        <f>D22-C22</f>
        <v>-8.5699999999999932</v>
      </c>
      <c r="F22" s="624"/>
      <c r="G22" s="624"/>
      <c r="H22" s="624"/>
    </row>
    <row r="23" spans="2:8" x14ac:dyDescent="0.2">
      <c r="B23" s="721" t="s">
        <v>490</v>
      </c>
      <c r="C23" s="722">
        <v>406.43</v>
      </c>
      <c r="D23" s="722">
        <v>389.29</v>
      </c>
      <c r="E23" s="723">
        <f>D23-C23</f>
        <v>-17.139999999999986</v>
      </c>
    </row>
    <row r="24" spans="2:8" ht="32.1" customHeight="1" x14ac:dyDescent="0.2">
      <c r="B24" s="724" t="s">
        <v>483</v>
      </c>
      <c r="C24" s="737"/>
      <c r="D24" s="737"/>
      <c r="E24" s="738"/>
    </row>
    <row r="25" spans="2:8" ht="14.25" customHeight="1" x14ac:dyDescent="0.2">
      <c r="B25" s="721" t="s">
        <v>491</v>
      </c>
      <c r="C25" s="722">
        <v>221.79</v>
      </c>
      <c r="D25" s="722">
        <v>216.09</v>
      </c>
      <c r="E25" s="723">
        <f>D25-C25</f>
        <v>-5.6999999999999886</v>
      </c>
    </row>
    <row r="26" spans="2:8" ht="32.1" customHeight="1" x14ac:dyDescent="0.2">
      <c r="B26" s="724" t="s">
        <v>492</v>
      </c>
      <c r="C26" s="737"/>
      <c r="D26" s="737"/>
      <c r="E26" s="739"/>
    </row>
    <row r="27" spans="2:8" ht="14.25" customHeight="1" x14ac:dyDescent="0.2">
      <c r="B27" s="721" t="s">
        <v>493</v>
      </c>
      <c r="C27" s="722">
        <v>221.74</v>
      </c>
      <c r="D27" s="722">
        <v>213.04</v>
      </c>
      <c r="E27" s="723">
        <f>D27-C27</f>
        <v>-8.7000000000000171</v>
      </c>
    </row>
    <row r="28" spans="2:8" ht="32.1" customHeight="1" x14ac:dyDescent="0.2">
      <c r="B28" s="724" t="s">
        <v>494</v>
      </c>
      <c r="C28" s="740"/>
      <c r="D28" s="740"/>
      <c r="E28" s="738"/>
    </row>
    <row r="29" spans="2:8" x14ac:dyDescent="0.2">
      <c r="B29" s="721" t="s">
        <v>495</v>
      </c>
      <c r="C29" s="741" t="s">
        <v>288</v>
      </c>
      <c r="D29" s="741" t="s">
        <v>288</v>
      </c>
      <c r="E29" s="742" t="s">
        <v>288</v>
      </c>
    </row>
    <row r="30" spans="2:8" ht="27.75" customHeight="1" x14ac:dyDescent="0.2">
      <c r="B30" s="724" t="s">
        <v>496</v>
      </c>
      <c r="C30" s="740"/>
      <c r="D30" s="740"/>
      <c r="E30" s="738"/>
    </row>
    <row r="31" spans="2:8" x14ac:dyDescent="0.2">
      <c r="B31" s="721" t="s">
        <v>497</v>
      </c>
      <c r="C31" s="722">
        <v>170.08</v>
      </c>
      <c r="D31" s="722">
        <v>170.15</v>
      </c>
      <c r="E31" s="723">
        <f t="shared" ref="E31:E32" si="1">D31-C31</f>
        <v>6.9999999999993179E-2</v>
      </c>
    </row>
    <row r="32" spans="2:8" x14ac:dyDescent="0.2">
      <c r="B32" s="721" t="s">
        <v>498</v>
      </c>
      <c r="C32" s="722">
        <v>194.29</v>
      </c>
      <c r="D32" s="722">
        <v>194.35</v>
      </c>
      <c r="E32" s="723">
        <f t="shared" si="1"/>
        <v>6.0000000000002274E-2</v>
      </c>
    </row>
    <row r="33" spans="2:5" x14ac:dyDescent="0.2">
      <c r="B33" s="721" t="s">
        <v>499</v>
      </c>
      <c r="C33" s="722" t="s">
        <v>288</v>
      </c>
      <c r="D33" s="722" t="s">
        <v>288</v>
      </c>
      <c r="E33" s="723" t="s">
        <v>288</v>
      </c>
    </row>
    <row r="34" spans="2:5" ht="32.1" customHeight="1" x14ac:dyDescent="0.2">
      <c r="B34" s="724" t="s">
        <v>500</v>
      </c>
      <c r="C34" s="737"/>
      <c r="D34" s="737"/>
      <c r="E34" s="739"/>
    </row>
    <row r="35" spans="2:5" ht="16.5" customHeight="1" x14ac:dyDescent="0.2">
      <c r="B35" s="721" t="s">
        <v>501</v>
      </c>
      <c r="C35" s="722">
        <v>82.61</v>
      </c>
      <c r="D35" s="722">
        <v>82.61</v>
      </c>
      <c r="E35" s="723">
        <f>D35-C35</f>
        <v>0</v>
      </c>
    </row>
    <row r="36" spans="2:5" ht="23.25" customHeight="1" x14ac:dyDescent="0.2">
      <c r="B36" s="724" t="s">
        <v>502</v>
      </c>
      <c r="C36" s="737"/>
      <c r="D36" s="737"/>
      <c r="E36" s="739"/>
    </row>
    <row r="37" spans="2:5" ht="13.5" customHeight="1" x14ac:dyDescent="0.2">
      <c r="B37" s="721" t="s">
        <v>503</v>
      </c>
      <c r="C37" s="722">
        <v>312.5</v>
      </c>
      <c r="D37" s="722">
        <v>297.5</v>
      </c>
      <c r="E37" s="723">
        <f>D37-C37</f>
        <v>-15</v>
      </c>
    </row>
    <row r="38" spans="2:5" ht="32.1" customHeight="1" x14ac:dyDescent="0.2">
      <c r="B38" s="724" t="s">
        <v>504</v>
      </c>
      <c r="C38" s="737"/>
      <c r="D38" s="737"/>
      <c r="E38" s="738"/>
    </row>
    <row r="39" spans="2:5" ht="16.5" customHeight="1" thickBot="1" x14ac:dyDescent="0.25">
      <c r="B39" s="730" t="s">
        <v>505</v>
      </c>
      <c r="C39" s="731">
        <v>78.260000000000005</v>
      </c>
      <c r="D39" s="731">
        <v>78.260000000000005</v>
      </c>
      <c r="E39" s="732">
        <f>D39-C39</f>
        <v>0</v>
      </c>
    </row>
    <row r="40" spans="2:5" x14ac:dyDescent="0.2">
      <c r="B40" s="258" t="s">
        <v>506</v>
      </c>
    </row>
    <row r="41" spans="2:5" x14ac:dyDescent="0.2">
      <c r="C41" s="283"/>
      <c r="D41" s="283"/>
      <c r="E41" s="283"/>
    </row>
    <row r="42" spans="2:5" ht="13.2" customHeight="1" thickBot="1" x14ac:dyDescent="0.25">
      <c r="B42" s="283"/>
      <c r="C42" s="283"/>
      <c r="D42" s="283"/>
      <c r="E42" s="283"/>
    </row>
    <row r="43" spans="2:5" x14ac:dyDescent="0.2">
      <c r="B43" s="743"/>
      <c r="C43" s="594"/>
      <c r="D43" s="594"/>
      <c r="E43" s="744"/>
    </row>
    <row r="44" spans="2:5" x14ac:dyDescent="0.2">
      <c r="B44" s="618"/>
      <c r="E44" s="745"/>
    </row>
    <row r="45" spans="2:5" ht="12.75" customHeight="1" x14ac:dyDescent="0.2">
      <c r="B45" s="746" t="s">
        <v>507</v>
      </c>
      <c r="C45" s="747"/>
      <c r="D45" s="747"/>
      <c r="E45" s="748"/>
    </row>
    <row r="46" spans="2:5" ht="18" customHeight="1" x14ac:dyDescent="0.2">
      <c r="B46" s="746"/>
      <c r="C46" s="747"/>
      <c r="D46" s="747"/>
      <c r="E46" s="748"/>
    </row>
    <row r="47" spans="2:5" x14ac:dyDescent="0.2">
      <c r="B47" s="618"/>
      <c r="E47" s="745"/>
    </row>
    <row r="48" spans="2:5" ht="13.8" x14ac:dyDescent="0.25">
      <c r="B48" s="749" t="s">
        <v>508</v>
      </c>
      <c r="C48" s="750"/>
      <c r="D48" s="750"/>
      <c r="E48" s="751"/>
    </row>
    <row r="49" spans="2:5" x14ac:dyDescent="0.2">
      <c r="B49" s="618"/>
      <c r="E49" s="745"/>
    </row>
    <row r="50" spans="2:5" x14ac:dyDescent="0.2">
      <c r="B50" s="618"/>
      <c r="E50" s="745"/>
    </row>
    <row r="51" spans="2:5" ht="12" thickBot="1" x14ac:dyDescent="0.25">
      <c r="B51" s="752"/>
      <c r="C51" s="613"/>
      <c r="D51" s="613"/>
      <c r="E51" s="753"/>
    </row>
    <row r="54" spans="2:5" x14ac:dyDescent="0.2">
      <c r="E54" s="109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>
      <selection activeCell="J43" sqref="J43"/>
    </sheetView>
  </sheetViews>
  <sheetFormatPr baseColWidth="10" defaultColWidth="11.5546875" defaultRowHeight="13.8" x14ac:dyDescent="0.25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 x14ac:dyDescent="0.25"/>
    <row r="2" spans="2:7" ht="17.25" customHeight="1" x14ac:dyDescent="0.3">
      <c r="B2" s="2" t="s">
        <v>0</v>
      </c>
      <c r="C2" s="2"/>
      <c r="D2" s="2"/>
      <c r="E2" s="2"/>
      <c r="F2" s="2"/>
      <c r="G2" s="3"/>
    </row>
    <row r="3" spans="2:7" ht="4.5" customHeight="1" x14ac:dyDescent="0.3">
      <c r="B3" s="4"/>
      <c r="C3" s="4"/>
      <c r="D3" s="4"/>
      <c r="E3" s="4"/>
      <c r="F3" s="4"/>
      <c r="G3" s="3"/>
    </row>
    <row r="4" spans="2:7" ht="17.25" customHeight="1" x14ac:dyDescent="0.25">
      <c r="B4" s="5" t="s">
        <v>1</v>
      </c>
      <c r="C4" s="5"/>
      <c r="D4" s="5"/>
      <c r="E4" s="5"/>
      <c r="F4" s="5"/>
      <c r="G4" s="5"/>
    </row>
    <row r="5" spans="2:7" ht="10.5" customHeight="1" thickBot="1" x14ac:dyDescent="0.3">
      <c r="B5" s="6"/>
      <c r="C5" s="6"/>
      <c r="D5" s="6"/>
      <c r="E5" s="6"/>
      <c r="F5" s="6"/>
      <c r="G5" s="6"/>
    </row>
    <row r="6" spans="2:7" ht="18.600000000000001" customHeight="1" thickBot="1" x14ac:dyDescent="0.3">
      <c r="B6" s="7" t="s">
        <v>2</v>
      </c>
      <c r="C6" s="8"/>
      <c r="D6" s="8"/>
      <c r="E6" s="8"/>
      <c r="F6" s="8"/>
      <c r="G6" s="9"/>
    </row>
    <row r="7" spans="2:7" ht="15" customHeight="1" x14ac:dyDescent="0.25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5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3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 x14ac:dyDescent="0.3">
      <c r="B10" s="25"/>
      <c r="C10" s="26" t="s">
        <v>13</v>
      </c>
      <c r="D10" s="27"/>
      <c r="E10" s="27"/>
      <c r="F10" s="28"/>
      <c r="G10" s="29"/>
    </row>
    <row r="11" spans="2:7" ht="19.95" customHeight="1" x14ac:dyDescent="0.25">
      <c r="B11" s="30" t="s">
        <v>14</v>
      </c>
      <c r="C11" s="31" t="s">
        <v>15</v>
      </c>
      <c r="D11" s="32">
        <v>193.27</v>
      </c>
      <c r="E11" s="32">
        <v>194.2</v>
      </c>
      <c r="F11" s="33">
        <v>0.9299999999999784</v>
      </c>
      <c r="G11" s="34">
        <v>0.48119211465824208</v>
      </c>
    </row>
    <row r="12" spans="2:7" ht="19.95" customHeight="1" x14ac:dyDescent="0.25">
      <c r="B12" s="35" t="s">
        <v>14</v>
      </c>
      <c r="C12" s="36" t="s">
        <v>16</v>
      </c>
      <c r="D12" s="37">
        <v>210</v>
      </c>
      <c r="E12" s="37">
        <v>210.9</v>
      </c>
      <c r="F12" s="38">
        <v>0.90000000000000568</v>
      </c>
      <c r="G12" s="39">
        <v>0.4285714285714306</v>
      </c>
    </row>
    <row r="13" spans="2:7" ht="19.95" customHeight="1" x14ac:dyDescent="0.25">
      <c r="B13" s="35" t="s">
        <v>14</v>
      </c>
      <c r="C13" s="36" t="s">
        <v>17</v>
      </c>
      <c r="D13" s="37">
        <v>179.42</v>
      </c>
      <c r="E13" s="37">
        <v>179.61</v>
      </c>
      <c r="F13" s="38">
        <v>0.19000000000002615</v>
      </c>
      <c r="G13" s="39">
        <v>0.10589677850853718</v>
      </c>
    </row>
    <row r="14" spans="2:7" ht="19.95" customHeight="1" x14ac:dyDescent="0.25">
      <c r="B14" s="35" t="s">
        <v>14</v>
      </c>
      <c r="C14" s="36" t="s">
        <v>18</v>
      </c>
      <c r="D14" s="37">
        <v>189.22</v>
      </c>
      <c r="E14" s="37">
        <v>189.48</v>
      </c>
      <c r="F14" s="38">
        <v>0.25999999999999091</v>
      </c>
      <c r="G14" s="39">
        <v>0.13740619384843455</v>
      </c>
    </row>
    <row r="15" spans="2:7" ht="19.95" customHeight="1" x14ac:dyDescent="0.25">
      <c r="B15" s="35" t="s">
        <v>14</v>
      </c>
      <c r="C15" s="36" t="s">
        <v>19</v>
      </c>
      <c r="D15" s="37">
        <v>184.83</v>
      </c>
      <c r="E15" s="37">
        <v>186.13</v>
      </c>
      <c r="F15" s="38">
        <v>1.2999999999999829</v>
      </c>
      <c r="G15" s="39">
        <v>0.70334902342692374</v>
      </c>
    </row>
    <row r="16" spans="2:7" ht="19.95" customHeight="1" x14ac:dyDescent="0.25">
      <c r="B16" s="40" t="s">
        <v>20</v>
      </c>
      <c r="C16" s="36" t="s">
        <v>21</v>
      </c>
      <c r="D16" s="37">
        <v>324.13</v>
      </c>
      <c r="E16" s="37">
        <v>324.13</v>
      </c>
      <c r="F16" s="38">
        <v>0</v>
      </c>
      <c r="G16" s="39">
        <v>0</v>
      </c>
    </row>
    <row r="17" spans="2:13" ht="19.95" customHeight="1" x14ac:dyDescent="0.25">
      <c r="B17" s="40" t="s">
        <v>20</v>
      </c>
      <c r="C17" s="36" t="s">
        <v>22</v>
      </c>
      <c r="D17" s="37">
        <v>524.9</v>
      </c>
      <c r="E17" s="37">
        <v>524.99</v>
      </c>
      <c r="F17" s="38">
        <v>9.0000000000031832E-2</v>
      </c>
      <c r="G17" s="39">
        <v>1.7146123071071884E-2</v>
      </c>
    </row>
    <row r="18" spans="2:13" ht="19.95" customHeight="1" thickBot="1" x14ac:dyDescent="0.3">
      <c r="B18" s="40" t="s">
        <v>20</v>
      </c>
      <c r="C18" s="36" t="s">
        <v>23</v>
      </c>
      <c r="D18" s="37">
        <v>624.73</v>
      </c>
      <c r="E18" s="41">
        <v>625.33000000000004</v>
      </c>
      <c r="F18" s="38">
        <v>0.60000000000002274</v>
      </c>
      <c r="G18" s="39">
        <v>9.6041489923649692E-2</v>
      </c>
    </row>
    <row r="19" spans="2:13" ht="19.95" customHeight="1" thickBot="1" x14ac:dyDescent="0.3">
      <c r="B19" s="42"/>
      <c r="C19" s="43" t="s">
        <v>24</v>
      </c>
      <c r="D19" s="44"/>
      <c r="E19" s="44"/>
      <c r="F19" s="45"/>
      <c r="G19" s="46"/>
    </row>
    <row r="20" spans="2:13" ht="19.95" customHeight="1" x14ac:dyDescent="0.25">
      <c r="B20" s="35" t="s">
        <v>14</v>
      </c>
      <c r="C20" s="47" t="s">
        <v>25</v>
      </c>
      <c r="D20" s="48">
        <v>178.54064748358934</v>
      </c>
      <c r="E20" s="48">
        <v>178.95554792982389</v>
      </c>
      <c r="F20" s="38">
        <v>0.41490044623455447</v>
      </c>
      <c r="G20" s="49">
        <v>0.23238430692522627</v>
      </c>
    </row>
    <row r="21" spans="2:13" ht="19.95" customHeight="1" x14ac:dyDescent="0.25">
      <c r="B21" s="35" t="s">
        <v>14</v>
      </c>
      <c r="C21" s="50" t="s">
        <v>26</v>
      </c>
      <c r="D21" s="48">
        <v>308.07459195847701</v>
      </c>
      <c r="E21" s="48">
        <v>308.07459195847701</v>
      </c>
      <c r="F21" s="38">
        <v>0</v>
      </c>
      <c r="G21" s="49">
        <v>0</v>
      </c>
    </row>
    <row r="22" spans="2:13" ht="19.95" customHeight="1" x14ac:dyDescent="0.25">
      <c r="B22" s="35" t="s">
        <v>14</v>
      </c>
      <c r="C22" s="50" t="s">
        <v>27</v>
      </c>
      <c r="D22" s="48">
        <v>391.65074442095329</v>
      </c>
      <c r="E22" s="48">
        <v>391.65074442095329</v>
      </c>
      <c r="F22" s="38">
        <v>0</v>
      </c>
      <c r="G22" s="49">
        <v>0</v>
      </c>
    </row>
    <row r="23" spans="2:13" ht="19.95" customHeight="1" x14ac:dyDescent="0.25">
      <c r="B23" s="40" t="s">
        <v>20</v>
      </c>
      <c r="C23" s="50" t="s">
        <v>28</v>
      </c>
      <c r="D23" s="48">
        <v>316.8933741377636</v>
      </c>
      <c r="E23" s="48">
        <v>314.03397720687661</v>
      </c>
      <c r="F23" s="38">
        <v>-2.8593969308869873</v>
      </c>
      <c r="G23" s="49">
        <v>-0.90232146338405528</v>
      </c>
    </row>
    <row r="24" spans="2:13" ht="19.95" customHeight="1" thickBot="1" x14ac:dyDescent="0.3">
      <c r="B24" s="40" t="s">
        <v>20</v>
      </c>
      <c r="C24" s="51" t="s">
        <v>29</v>
      </c>
      <c r="D24" s="37">
        <v>213.44561691359769</v>
      </c>
      <c r="E24" s="37">
        <v>205.92186358082284</v>
      </c>
      <c r="F24" s="38">
        <v>-7.5237533327748451</v>
      </c>
      <c r="G24" s="49">
        <v>-3.5249041144847979</v>
      </c>
    </row>
    <row r="25" spans="2:13" ht="19.95" customHeight="1" thickBot="1" x14ac:dyDescent="0.3">
      <c r="B25" s="52"/>
      <c r="C25" s="53" t="s">
        <v>30</v>
      </c>
      <c r="D25" s="54"/>
      <c r="E25" s="54"/>
      <c r="F25" s="55"/>
      <c r="G25" s="56"/>
    </row>
    <row r="26" spans="2:13" ht="19.95" customHeight="1" x14ac:dyDescent="0.25">
      <c r="B26" s="30" t="s">
        <v>31</v>
      </c>
      <c r="C26" s="57" t="s">
        <v>32</v>
      </c>
      <c r="D26" s="58">
        <v>26.207829040159126</v>
      </c>
      <c r="E26" s="58">
        <v>26.046651406936785</v>
      </c>
      <c r="F26" s="59">
        <v>-0.16117763322234069</v>
      </c>
      <c r="G26" s="60">
        <v>-0.61499803350885429</v>
      </c>
    </row>
    <row r="27" spans="2:13" ht="19.95" customHeight="1" x14ac:dyDescent="0.25">
      <c r="B27" s="35" t="s">
        <v>31</v>
      </c>
      <c r="C27" s="61" t="s">
        <v>33</v>
      </c>
      <c r="D27" s="62">
        <v>39.582938810928574</v>
      </c>
      <c r="E27" s="62">
        <v>39.444347241121868</v>
      </c>
      <c r="F27" s="63">
        <v>-0.13859156980670662</v>
      </c>
      <c r="G27" s="49">
        <v>-0.35012956079057744</v>
      </c>
    </row>
    <row r="28" spans="2:13" ht="19.95" customHeight="1" x14ac:dyDescent="0.25">
      <c r="B28" s="64" t="s">
        <v>31</v>
      </c>
      <c r="C28" s="65" t="s">
        <v>34</v>
      </c>
      <c r="D28" s="66" t="s">
        <v>35</v>
      </c>
      <c r="E28" s="66" t="s">
        <v>36</v>
      </c>
      <c r="F28" s="38">
        <v>0</v>
      </c>
      <c r="G28" s="67">
        <v>0</v>
      </c>
    </row>
    <row r="29" spans="2:13" ht="19.95" customHeight="1" thickBot="1" x14ac:dyDescent="0.3">
      <c r="B29" s="68" t="s">
        <v>31</v>
      </c>
      <c r="C29" s="69" t="s">
        <v>37</v>
      </c>
      <c r="D29" s="70" t="s">
        <v>38</v>
      </c>
      <c r="E29" s="70" t="s">
        <v>39</v>
      </c>
      <c r="F29" s="38">
        <v>0</v>
      </c>
      <c r="G29" s="39">
        <v>0</v>
      </c>
    </row>
    <row r="30" spans="2:13" ht="19.95" customHeight="1" thickBot="1" x14ac:dyDescent="0.3">
      <c r="B30" s="71"/>
      <c r="C30" s="72" t="s">
        <v>40</v>
      </c>
      <c r="D30" s="73"/>
      <c r="E30" s="73"/>
      <c r="F30" s="74"/>
      <c r="G30" s="75"/>
    </row>
    <row r="31" spans="2:13" s="77" customFormat="1" ht="19.95" customHeight="1" x14ac:dyDescent="0.25">
      <c r="B31" s="76" t="s">
        <v>41</v>
      </c>
      <c r="C31" s="57" t="s">
        <v>42</v>
      </c>
      <c r="D31" s="32">
        <v>221.96054716120256</v>
      </c>
      <c r="E31" s="32">
        <v>222.44665848984602</v>
      </c>
      <c r="F31" s="33">
        <v>0.48611132864346018</v>
      </c>
      <c r="G31" s="60">
        <v>0.2190079880684408</v>
      </c>
      <c r="I31" s="1"/>
      <c r="J31" s="1"/>
      <c r="K31" s="1"/>
      <c r="L31" s="1"/>
      <c r="M31" s="1"/>
    </row>
    <row r="32" spans="2:13" ht="19.95" customHeight="1" x14ac:dyDescent="0.25">
      <c r="B32" s="40" t="s">
        <v>41</v>
      </c>
      <c r="C32" s="61" t="s">
        <v>43</v>
      </c>
      <c r="D32" s="37">
        <v>199.7135449656281</v>
      </c>
      <c r="E32" s="37">
        <v>201.75296752445803</v>
      </c>
      <c r="F32" s="38">
        <v>2.0394225588299264</v>
      </c>
      <c r="G32" s="49">
        <v>1.0211738814114568</v>
      </c>
    </row>
    <row r="33" spans="2:12" ht="19.95" customHeight="1" x14ac:dyDescent="0.25">
      <c r="B33" s="40" t="s">
        <v>41</v>
      </c>
      <c r="C33" s="61" t="s">
        <v>44</v>
      </c>
      <c r="D33" s="37">
        <v>190.95433838010769</v>
      </c>
      <c r="E33" s="37">
        <v>193.47985159189597</v>
      </c>
      <c r="F33" s="78">
        <v>2.5255132117882795</v>
      </c>
      <c r="G33" s="39">
        <v>1.3225744087369549</v>
      </c>
    </row>
    <row r="34" spans="2:12" ht="19.95" customHeight="1" x14ac:dyDescent="0.25">
      <c r="B34" s="40" t="s">
        <v>41</v>
      </c>
      <c r="C34" s="61" t="s">
        <v>45</v>
      </c>
      <c r="D34" s="37">
        <v>194.875</v>
      </c>
      <c r="E34" s="37">
        <v>197.375</v>
      </c>
      <c r="F34" s="38">
        <v>2.5</v>
      </c>
      <c r="G34" s="39">
        <v>1.2828736369467606</v>
      </c>
    </row>
    <row r="35" spans="2:12" ht="19.95" customHeight="1" x14ac:dyDescent="0.25">
      <c r="B35" s="40" t="s">
        <v>41</v>
      </c>
      <c r="C35" s="61" t="s">
        <v>46</v>
      </c>
      <c r="D35" s="37">
        <v>77.833333333333329</v>
      </c>
      <c r="E35" s="37">
        <v>77.833333333333329</v>
      </c>
      <c r="F35" s="38">
        <v>0</v>
      </c>
      <c r="G35" s="39">
        <v>0</v>
      </c>
    </row>
    <row r="36" spans="2:12" ht="19.95" customHeight="1" x14ac:dyDescent="0.25">
      <c r="B36" s="40" t="s">
        <v>41</v>
      </c>
      <c r="C36" s="61" t="s">
        <v>47</v>
      </c>
      <c r="D36" s="37">
        <v>109</v>
      </c>
      <c r="E36" s="37">
        <v>109</v>
      </c>
      <c r="F36" s="38">
        <v>0</v>
      </c>
      <c r="G36" s="39">
        <v>0</v>
      </c>
    </row>
    <row r="37" spans="2:12" ht="19.95" customHeight="1" thickBot="1" x14ac:dyDescent="0.3">
      <c r="B37" s="79" t="s">
        <v>41</v>
      </c>
      <c r="C37" s="80" t="s">
        <v>48</v>
      </c>
      <c r="D37" s="81">
        <v>74.655000000000001</v>
      </c>
      <c r="E37" s="81">
        <v>75.531666666666666</v>
      </c>
      <c r="F37" s="82">
        <v>0.87666666666666515</v>
      </c>
      <c r="G37" s="83">
        <v>1.1742906257674264</v>
      </c>
    </row>
    <row r="38" spans="2:12" ht="19.95" customHeight="1" x14ac:dyDescent="0.25">
      <c r="B38" s="84" t="s">
        <v>49</v>
      </c>
      <c r="C38" s="85"/>
      <c r="F38" s="85"/>
      <c r="G38" s="85"/>
      <c r="L38" s="86"/>
    </row>
    <row r="39" spans="2:12" ht="15" customHeight="1" x14ac:dyDescent="0.25">
      <c r="B39" s="87" t="s">
        <v>50</v>
      </c>
      <c r="C39" s="85"/>
      <c r="D39" s="85"/>
      <c r="E39" s="85"/>
      <c r="F39" s="85"/>
      <c r="G39" s="85"/>
      <c r="L39" s="86"/>
    </row>
    <row r="40" spans="2:12" ht="15" customHeight="1" x14ac:dyDescent="0.25">
      <c r="B40" s="1" t="s">
        <v>51</v>
      </c>
      <c r="C40" s="88"/>
      <c r="D40" s="89"/>
      <c r="E40" s="89"/>
      <c r="F40" s="85"/>
      <c r="L40" s="86"/>
    </row>
    <row r="41" spans="2:12" ht="15" customHeight="1" x14ac:dyDescent="0.25">
      <c r="B41" s="1" t="s">
        <v>52</v>
      </c>
      <c r="C41" s="85"/>
      <c r="D41" s="89"/>
      <c r="E41" s="85"/>
      <c r="F41" s="85"/>
      <c r="L41" s="86"/>
    </row>
    <row r="42" spans="2:12" ht="15" customHeight="1" x14ac:dyDescent="0.25">
      <c r="B42" s="1" t="s">
        <v>53</v>
      </c>
      <c r="C42" s="85"/>
      <c r="D42" s="89"/>
      <c r="E42" s="85"/>
      <c r="F42" s="85"/>
      <c r="L42" s="86"/>
    </row>
    <row r="43" spans="2:12" ht="15" customHeight="1" x14ac:dyDescent="0.25">
      <c r="B43" s="1" t="s">
        <v>54</v>
      </c>
      <c r="C43" s="85"/>
      <c r="D43" s="89"/>
      <c r="E43" s="85"/>
      <c r="F43" s="85"/>
      <c r="L43" s="86"/>
    </row>
    <row r="44" spans="2:12" ht="7.5" customHeight="1" x14ac:dyDescent="0.25">
      <c r="B44" s="87"/>
      <c r="G44" s="90"/>
      <c r="L44" s="86"/>
    </row>
    <row r="45" spans="2:12" ht="23.25" customHeight="1" x14ac:dyDescent="0.3">
      <c r="B45" s="91" t="s">
        <v>55</v>
      </c>
      <c r="C45" s="91"/>
      <c r="D45" s="91"/>
      <c r="E45" s="91"/>
      <c r="F45" s="91"/>
      <c r="G45" s="91"/>
      <c r="L45" s="86"/>
    </row>
    <row r="46" spans="2:12" ht="39" customHeight="1" x14ac:dyDescent="0.25">
      <c r="I46" s="92"/>
    </row>
    <row r="47" spans="2:12" ht="18.75" customHeight="1" x14ac:dyDescent="0.25">
      <c r="I47" s="92"/>
    </row>
    <row r="48" spans="2:12" ht="18.75" customHeight="1" x14ac:dyDescent="0.25">
      <c r="I48" s="92"/>
    </row>
    <row r="49" spans="2:12" ht="13.5" customHeight="1" x14ac:dyDescent="0.25">
      <c r="I49" s="92"/>
    </row>
    <row r="50" spans="2:12" ht="15" customHeight="1" x14ac:dyDescent="0.25">
      <c r="B50" s="93"/>
      <c r="C50" s="93"/>
      <c r="D50" s="94"/>
      <c r="E50" s="94"/>
      <c r="F50" s="93"/>
      <c r="G50" s="93"/>
    </row>
    <row r="51" spans="2:12" ht="11.25" customHeight="1" x14ac:dyDescent="0.25">
      <c r="B51" s="93"/>
      <c r="C51" s="93"/>
      <c r="D51" s="93"/>
      <c r="E51" s="93"/>
      <c r="F51" s="93"/>
      <c r="G51" s="93"/>
    </row>
    <row r="52" spans="2:12" ht="13.5" customHeight="1" x14ac:dyDescent="0.25">
      <c r="B52" s="93"/>
      <c r="C52" s="93"/>
      <c r="D52" s="95"/>
      <c r="E52" s="95"/>
      <c r="F52" s="96"/>
      <c r="G52" s="96"/>
      <c r="L52" s="77"/>
    </row>
    <row r="53" spans="2:12" ht="15" customHeight="1" x14ac:dyDescent="0.25">
      <c r="B53" s="97"/>
      <c r="C53" s="98"/>
      <c r="D53" s="99"/>
      <c r="E53" s="99"/>
      <c r="F53" s="100"/>
      <c r="G53" s="99"/>
      <c r="L53" s="77"/>
    </row>
    <row r="54" spans="2:12" ht="15" customHeight="1" x14ac:dyDescent="0.25">
      <c r="B54" s="97"/>
      <c r="C54" s="98"/>
      <c r="D54" s="99"/>
      <c r="E54" s="99"/>
      <c r="F54" s="100"/>
      <c r="G54" s="99"/>
      <c r="L54" s="77"/>
    </row>
    <row r="55" spans="2:12" ht="15" customHeight="1" x14ac:dyDescent="0.25">
      <c r="B55" s="97"/>
      <c r="C55" s="98"/>
      <c r="D55" s="99"/>
      <c r="E55" s="99"/>
      <c r="F55" s="100"/>
      <c r="G55" s="99"/>
      <c r="L55" s="77"/>
    </row>
    <row r="56" spans="2:12" ht="15" customHeight="1" x14ac:dyDescent="0.25">
      <c r="B56" s="97"/>
      <c r="C56" s="98"/>
      <c r="D56" s="99"/>
      <c r="E56" s="99"/>
      <c r="F56" s="100"/>
      <c r="G56" s="101"/>
    </row>
    <row r="57" spans="2:12" ht="15" customHeight="1" x14ac:dyDescent="0.25">
      <c r="B57" s="97"/>
      <c r="C57" s="102"/>
      <c r="D57" s="99"/>
      <c r="E57" s="99"/>
      <c r="F57" s="100"/>
      <c r="G57" s="101"/>
      <c r="I57" s="103"/>
    </row>
    <row r="58" spans="2:12" ht="15" customHeight="1" x14ac:dyDescent="0.25">
      <c r="B58" s="97"/>
      <c r="C58" s="102"/>
      <c r="D58" s="99"/>
      <c r="E58" s="99"/>
      <c r="F58" s="100"/>
      <c r="G58" s="101"/>
      <c r="H58" s="103"/>
      <c r="I58" s="104"/>
    </row>
    <row r="59" spans="2:12" ht="15" customHeight="1" x14ac:dyDescent="0.25">
      <c r="B59" s="105"/>
      <c r="C59" s="102"/>
      <c r="D59" s="99"/>
      <c r="E59" s="99"/>
      <c r="F59" s="100"/>
      <c r="H59" s="103"/>
      <c r="I59" s="104"/>
      <c r="J59" s="106"/>
    </row>
    <row r="60" spans="2:12" ht="15" customHeight="1" x14ac:dyDescent="0.25">
      <c r="B60" s="97"/>
      <c r="C60" s="102"/>
      <c r="D60" s="99"/>
      <c r="E60" s="99"/>
      <c r="F60" s="100"/>
      <c r="G60" s="99"/>
      <c r="H60" s="104"/>
    </row>
    <row r="61" spans="2:12" ht="15" customHeight="1" x14ac:dyDescent="0.25">
      <c r="B61" s="97"/>
      <c r="C61" s="102"/>
      <c r="D61" s="99"/>
      <c r="E61" s="99"/>
      <c r="F61" s="100"/>
      <c r="G61" s="99"/>
      <c r="H61" s="103"/>
    </row>
    <row r="62" spans="2:12" ht="15" customHeight="1" x14ac:dyDescent="0.25">
      <c r="B62" s="97"/>
      <c r="C62" s="102"/>
      <c r="D62" s="99"/>
      <c r="E62" s="99"/>
      <c r="F62" s="100"/>
      <c r="H62" s="104"/>
      <c r="I62" s="104"/>
    </row>
    <row r="63" spans="2:12" ht="15" customHeight="1" x14ac:dyDescent="0.25">
      <c r="B63" s="97"/>
      <c r="C63" s="107"/>
      <c r="D63" s="99"/>
      <c r="E63" s="99"/>
      <c r="F63" s="100"/>
      <c r="I63" s="104"/>
      <c r="K63" s="106"/>
    </row>
    <row r="64" spans="2:12" ht="15" customHeight="1" x14ac:dyDescent="0.25">
      <c r="B64" s="97"/>
      <c r="C64" s="108"/>
      <c r="D64" s="99"/>
      <c r="E64" s="99"/>
      <c r="F64" s="100"/>
      <c r="G64" s="109" t="s">
        <v>56</v>
      </c>
    </row>
    <row r="65" spans="2:8" ht="15" customHeight="1" x14ac:dyDescent="0.25">
      <c r="B65" s="97"/>
      <c r="C65" s="108"/>
      <c r="D65" s="99"/>
      <c r="E65" s="99"/>
      <c r="F65" s="100"/>
    </row>
    <row r="66" spans="2:8" ht="15" customHeight="1" x14ac:dyDescent="0.25">
      <c r="B66" s="97"/>
      <c r="C66" s="108"/>
      <c r="D66" s="99"/>
      <c r="E66" s="99"/>
      <c r="F66" s="100"/>
      <c r="G66" s="99"/>
    </row>
    <row r="67" spans="2:8" ht="15" customHeight="1" x14ac:dyDescent="0.25">
      <c r="B67" s="97"/>
      <c r="C67" s="108"/>
      <c r="D67" s="99"/>
      <c r="E67" s="99"/>
      <c r="F67" s="100"/>
      <c r="G67" s="99"/>
    </row>
    <row r="68" spans="2:8" ht="15" customHeight="1" x14ac:dyDescent="0.25">
      <c r="B68" s="97"/>
      <c r="C68" s="102"/>
      <c r="D68" s="110"/>
      <c r="E68" s="110"/>
      <c r="F68" s="100"/>
      <c r="H68" s="104"/>
    </row>
    <row r="69" spans="2:8" ht="15" customHeight="1" x14ac:dyDescent="0.25">
      <c r="B69" s="97"/>
      <c r="C69" s="111"/>
      <c r="D69" s="99"/>
      <c r="E69" s="99"/>
      <c r="F69" s="100"/>
      <c r="G69" s="99"/>
    </row>
    <row r="70" spans="2:8" ht="15" customHeight="1" x14ac:dyDescent="0.25">
      <c r="B70" s="112"/>
      <c r="C70" s="111"/>
      <c r="D70" s="113"/>
      <c r="E70" s="113"/>
      <c r="F70" s="100"/>
      <c r="G70" s="114"/>
    </row>
    <row r="71" spans="2:8" ht="15" customHeight="1" x14ac:dyDescent="0.25">
      <c r="B71" s="112"/>
      <c r="C71" s="111"/>
      <c r="D71" s="99"/>
      <c r="E71" s="99"/>
      <c r="F71" s="100"/>
      <c r="G71" s="99"/>
    </row>
    <row r="72" spans="2:8" ht="15" customHeight="1" x14ac:dyDescent="0.25">
      <c r="B72" s="112"/>
      <c r="C72" s="111"/>
      <c r="D72" s="115"/>
      <c r="E72" s="115"/>
      <c r="F72" s="115"/>
      <c r="G72" s="115"/>
    </row>
    <row r="73" spans="2:8" ht="12" customHeight="1" x14ac:dyDescent="0.25">
      <c r="B73" s="111"/>
      <c r="C73" s="116"/>
      <c r="D73" s="116"/>
      <c r="E73" s="116"/>
      <c r="F73" s="116"/>
      <c r="G73" s="116"/>
    </row>
    <row r="74" spans="2:8" ht="15" customHeight="1" x14ac:dyDescent="0.25">
      <c r="B74" s="117"/>
      <c r="C74" s="116"/>
      <c r="D74" s="116"/>
      <c r="E74" s="116"/>
      <c r="F74" s="116"/>
      <c r="G74" s="116"/>
    </row>
    <row r="75" spans="2:8" ht="13.5" customHeight="1" x14ac:dyDescent="0.25">
      <c r="B75" s="117"/>
      <c r="C75" s="94"/>
      <c r="D75" s="94"/>
      <c r="E75" s="94"/>
      <c r="F75" s="94"/>
      <c r="G75" s="94"/>
      <c r="H75" s="104"/>
    </row>
    <row r="76" spans="2:8" x14ac:dyDescent="0.25">
      <c r="B76" s="87"/>
    </row>
    <row r="77" spans="2:8" ht="11.25" customHeight="1" x14ac:dyDescent="0.25">
      <c r="B77" s="77"/>
      <c r="C77" s="77"/>
      <c r="D77" s="77"/>
    </row>
    <row r="79" spans="2:8" x14ac:dyDescent="0.25">
      <c r="E79" s="118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6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175260</xdr:colOff>
                <xdr:row>45</xdr:row>
                <xdr:rowOff>289560</xdr:rowOff>
              </from>
              <to>
                <xdr:col>6</xdr:col>
                <xdr:colOff>655320</xdr:colOff>
                <xdr:row>62</xdr:row>
                <xdr:rowOff>121920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546875" defaultRowHeight="12.6" x14ac:dyDescent="0.2"/>
  <cols>
    <col min="1" max="1" width="3.109375" style="119" customWidth="1"/>
    <col min="2" max="2" width="9.33203125" style="119" customWidth="1"/>
    <col min="3" max="3" width="58.88671875" style="119" customWidth="1"/>
    <col min="4" max="4" width="17.33203125" style="119" customWidth="1"/>
    <col min="5" max="5" width="18.109375" style="119" customWidth="1"/>
    <col min="6" max="6" width="15.109375" style="119" customWidth="1"/>
    <col min="7" max="7" width="13.33203125" style="119" customWidth="1"/>
    <col min="8" max="8" width="3.109375" style="119" customWidth="1"/>
    <col min="9" max="9" width="10.5546875" style="119" customWidth="1"/>
    <col min="10" max="16384" width="11.5546875" style="119"/>
  </cols>
  <sheetData>
    <row r="1" spans="2:10" ht="14.25" customHeight="1" x14ac:dyDescent="0.2"/>
    <row r="2" spans="2:10" ht="21" customHeight="1" thickBot="1" x14ac:dyDescent="0.25">
      <c r="B2" s="120"/>
      <c r="C2" s="120"/>
      <c r="D2" s="120"/>
      <c r="E2" s="120"/>
      <c r="F2" s="120"/>
      <c r="G2" s="120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3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52"/>
      <c r="C7" s="121" t="s">
        <v>60</v>
      </c>
      <c r="D7" s="122"/>
      <c r="E7" s="122"/>
      <c r="F7" s="123"/>
      <c r="G7" s="124"/>
    </row>
    <row r="8" spans="2:10" ht="20.100000000000001" customHeight="1" x14ac:dyDescent="0.2">
      <c r="B8" s="125" t="s">
        <v>20</v>
      </c>
      <c r="C8" s="126" t="s">
        <v>61</v>
      </c>
      <c r="D8" s="127">
        <v>35.65862890086477</v>
      </c>
      <c r="E8" s="127">
        <v>36.372853741070301</v>
      </c>
      <c r="F8" s="128">
        <f t="shared" ref="F8:F18" si="0">E8-D8</f>
        <v>0.71422484020553156</v>
      </c>
      <c r="G8" s="129">
        <f t="shared" ref="G8:G18" si="1">(E8*100/D8)-100</f>
        <v>2.0029509328335706</v>
      </c>
      <c r="J8" s="130"/>
    </row>
    <row r="9" spans="2:10" ht="20.100000000000001" customHeight="1" x14ac:dyDescent="0.2">
      <c r="B9" s="125" t="s">
        <v>20</v>
      </c>
      <c r="C9" s="126" t="s">
        <v>62</v>
      </c>
      <c r="D9" s="127">
        <v>11.062075288761486</v>
      </c>
      <c r="E9" s="127">
        <v>10.072098801862312</v>
      </c>
      <c r="F9" s="128">
        <f t="shared" si="0"/>
        <v>-0.98997648689917384</v>
      </c>
      <c r="G9" s="129">
        <f t="shared" si="1"/>
        <v>-8.949283575252295</v>
      </c>
      <c r="J9" s="130"/>
    </row>
    <row r="10" spans="2:10" ht="20.100000000000001" customHeight="1" x14ac:dyDescent="0.2">
      <c r="B10" s="125" t="s">
        <v>20</v>
      </c>
      <c r="C10" s="126" t="s">
        <v>63</v>
      </c>
      <c r="D10" s="127">
        <v>35</v>
      </c>
      <c r="E10" s="127">
        <v>35</v>
      </c>
      <c r="F10" s="128">
        <f t="shared" si="0"/>
        <v>0</v>
      </c>
      <c r="G10" s="129">
        <f t="shared" si="1"/>
        <v>0</v>
      </c>
      <c r="J10" s="130"/>
    </row>
    <row r="11" spans="2:10" ht="20.100000000000001" customHeight="1" x14ac:dyDescent="0.2">
      <c r="B11" s="125" t="s">
        <v>20</v>
      </c>
      <c r="C11" s="126" t="s">
        <v>64</v>
      </c>
      <c r="D11" s="127">
        <v>277.49865127582018</v>
      </c>
      <c r="E11" s="127">
        <v>267.00688942891856</v>
      </c>
      <c r="F11" s="128">
        <f>E11-D11</f>
        <v>-10.491761846901625</v>
      </c>
      <c r="G11" s="129">
        <f>(E11*100/D11)-100</f>
        <v>-3.7808334558258139</v>
      </c>
      <c r="J11" s="130"/>
    </row>
    <row r="12" spans="2:10" ht="20.100000000000001" customHeight="1" x14ac:dyDescent="0.2">
      <c r="B12" s="125" t="s">
        <v>20</v>
      </c>
      <c r="C12" s="126" t="s">
        <v>65</v>
      </c>
      <c r="D12" s="127">
        <v>69.765049276391707</v>
      </c>
      <c r="E12" s="127">
        <v>70.064880582438064</v>
      </c>
      <c r="F12" s="128">
        <f t="shared" ref="F12:F15" si="2">E12-D12</f>
        <v>0.29983130604635733</v>
      </c>
      <c r="G12" s="129">
        <f t="shared" ref="G12:G15" si="3">(E12*100/D12)-100</f>
        <v>0.42977294383968001</v>
      </c>
      <c r="J12" s="130"/>
    </row>
    <row r="13" spans="2:10" ht="20.100000000000001" customHeight="1" x14ac:dyDescent="0.2">
      <c r="B13" s="125" t="s">
        <v>20</v>
      </c>
      <c r="C13" s="126" t="s">
        <v>66</v>
      </c>
      <c r="D13" s="127">
        <v>155.19825011944576</v>
      </c>
      <c r="E13" s="127">
        <v>150.85230780319193</v>
      </c>
      <c r="F13" s="128">
        <f t="shared" si="2"/>
        <v>-4.3459423162538258</v>
      </c>
      <c r="G13" s="129">
        <f t="shared" si="3"/>
        <v>-2.8002521374493767</v>
      </c>
      <c r="J13" s="130"/>
    </row>
    <row r="14" spans="2:10" ht="20.100000000000001" customHeight="1" x14ac:dyDescent="0.2">
      <c r="B14" s="125" t="s">
        <v>20</v>
      </c>
      <c r="C14" s="126" t="s">
        <v>67</v>
      </c>
      <c r="D14" s="127">
        <v>71.229379001773353</v>
      </c>
      <c r="E14" s="127">
        <v>64.229050558594025</v>
      </c>
      <c r="F14" s="128">
        <f t="shared" si="2"/>
        <v>-7.0003284431793276</v>
      </c>
      <c r="G14" s="129">
        <f t="shared" si="3"/>
        <v>-9.8278667331987322</v>
      </c>
      <c r="J14" s="130"/>
    </row>
    <row r="15" spans="2:10" ht="20.100000000000001" customHeight="1" x14ac:dyDescent="0.2">
      <c r="B15" s="125" t="s">
        <v>20</v>
      </c>
      <c r="C15" s="126" t="s">
        <v>68</v>
      </c>
      <c r="D15" s="127">
        <v>57.971343927935116</v>
      </c>
      <c r="E15" s="127">
        <v>58.828494972651725</v>
      </c>
      <c r="F15" s="128">
        <f t="shared" si="2"/>
        <v>0.85715104471660908</v>
      </c>
      <c r="G15" s="129">
        <f t="shared" si="3"/>
        <v>1.4785771497416818</v>
      </c>
      <c r="J15" s="130"/>
    </row>
    <row r="16" spans="2:10" ht="20.100000000000001" customHeight="1" x14ac:dyDescent="0.2">
      <c r="B16" s="125" t="s">
        <v>20</v>
      </c>
      <c r="C16" s="126" t="s">
        <v>69</v>
      </c>
      <c r="D16" s="127">
        <v>221.5</v>
      </c>
      <c r="E16" s="127">
        <v>221.5</v>
      </c>
      <c r="F16" s="128">
        <f>E16-D16</f>
        <v>0</v>
      </c>
      <c r="G16" s="129">
        <f>(E16*100/D16)-100</f>
        <v>0</v>
      </c>
      <c r="J16" s="130"/>
    </row>
    <row r="17" spans="2:10" ht="20.100000000000001" customHeight="1" x14ac:dyDescent="0.2">
      <c r="B17" s="125" t="s">
        <v>20</v>
      </c>
      <c r="C17" s="126" t="s">
        <v>70</v>
      </c>
      <c r="D17" s="127">
        <v>85.000000000000014</v>
      </c>
      <c r="E17" s="127">
        <v>80</v>
      </c>
      <c r="F17" s="128">
        <f>E17-D17</f>
        <v>-5.0000000000000142</v>
      </c>
      <c r="G17" s="129">
        <f>(E17*100/D17)-100</f>
        <v>-5.8823529411764923</v>
      </c>
      <c r="J17" s="130"/>
    </row>
    <row r="18" spans="2:10" ht="20.100000000000001" customHeight="1" thickBot="1" x14ac:dyDescent="0.25">
      <c r="B18" s="125" t="s">
        <v>20</v>
      </c>
      <c r="C18" s="126" t="s">
        <v>71</v>
      </c>
      <c r="D18" s="127">
        <v>25.44</v>
      </c>
      <c r="E18" s="127">
        <v>28.689999999999998</v>
      </c>
      <c r="F18" s="128">
        <f t="shared" si="0"/>
        <v>3.2499999999999964</v>
      </c>
      <c r="G18" s="129">
        <f t="shared" si="1"/>
        <v>12.775157232704402</v>
      </c>
      <c r="J18" s="130"/>
    </row>
    <row r="19" spans="2:10" ht="20.100000000000001" customHeight="1" thickBot="1" x14ac:dyDescent="0.25">
      <c r="B19" s="52"/>
      <c r="C19" s="121" t="s">
        <v>72</v>
      </c>
      <c r="D19" s="131"/>
      <c r="E19" s="131"/>
      <c r="F19" s="132"/>
      <c r="G19" s="133"/>
    </row>
    <row r="20" spans="2:10" ht="20.100000000000001" customHeight="1" x14ac:dyDescent="0.2">
      <c r="B20" s="134" t="s">
        <v>20</v>
      </c>
      <c r="C20" s="135" t="s">
        <v>73</v>
      </c>
      <c r="D20" s="136">
        <v>48.019252669039147</v>
      </c>
      <c r="E20" s="136">
        <v>47.066939501779366</v>
      </c>
      <c r="F20" s="59">
        <f>E20-D20</f>
        <v>-0.95231316725978132</v>
      </c>
      <c r="G20" s="137">
        <f>(E20*100/D20)-100</f>
        <v>-1.9831903129008737</v>
      </c>
    </row>
    <row r="21" spans="2:10" ht="20.100000000000001" customHeight="1" x14ac:dyDescent="0.2">
      <c r="B21" s="138" t="s">
        <v>20</v>
      </c>
      <c r="C21" s="139" t="s">
        <v>74</v>
      </c>
      <c r="D21" s="140">
        <v>146.30872542757788</v>
      </c>
      <c r="E21" s="140">
        <v>147.77668369881482</v>
      </c>
      <c r="F21" s="141">
        <f>E21-D21</f>
        <v>1.4679582712369381</v>
      </c>
      <c r="G21" s="142">
        <f>(E21*100/D21)-100</f>
        <v>1.0033292730470578</v>
      </c>
    </row>
    <row r="22" spans="2:10" ht="20.100000000000001" customHeight="1" x14ac:dyDescent="0.2">
      <c r="B22" s="138" t="s">
        <v>20</v>
      </c>
      <c r="C22" s="139" t="s">
        <v>75</v>
      </c>
      <c r="D22" s="140">
        <v>35.110616888661205</v>
      </c>
      <c r="E22" s="140">
        <v>53.026163763661202</v>
      </c>
      <c r="F22" s="141">
        <f t="shared" ref="F22:F30" si="4">E22-D22</f>
        <v>17.915546874999997</v>
      </c>
      <c r="G22" s="142">
        <f t="shared" ref="G22:G30" si="5">(E22*100/D22)-100</f>
        <v>51.02600997245861</v>
      </c>
    </row>
    <row r="23" spans="2:10" ht="20.100000000000001" customHeight="1" x14ac:dyDescent="0.2">
      <c r="B23" s="138" t="s">
        <v>20</v>
      </c>
      <c r="C23" s="139" t="s">
        <v>76</v>
      </c>
      <c r="D23" s="140">
        <v>41.046044143865373</v>
      </c>
      <c r="E23" s="140">
        <v>24.391908750681456</v>
      </c>
      <c r="F23" s="141">
        <f t="shared" si="4"/>
        <v>-16.654135393183918</v>
      </c>
      <c r="G23" s="142">
        <f t="shared" si="5"/>
        <v>-40.574276378039222</v>
      </c>
    </row>
    <row r="24" spans="2:10" ht="20.100000000000001" customHeight="1" x14ac:dyDescent="0.2">
      <c r="B24" s="138" t="s">
        <v>20</v>
      </c>
      <c r="C24" s="139" t="s">
        <v>77</v>
      </c>
      <c r="D24" s="140">
        <v>46.545592554934188</v>
      </c>
      <c r="E24" s="140">
        <v>45.311169010902098</v>
      </c>
      <c r="F24" s="141">
        <f t="shared" si="4"/>
        <v>-1.2344235440320901</v>
      </c>
      <c r="G24" s="142">
        <f t="shared" si="5"/>
        <v>-2.6520739693563797</v>
      </c>
    </row>
    <row r="25" spans="2:10" ht="20.100000000000001" customHeight="1" x14ac:dyDescent="0.2">
      <c r="B25" s="138" t="s">
        <v>20</v>
      </c>
      <c r="C25" s="139" t="s">
        <v>78</v>
      </c>
      <c r="D25" s="140">
        <v>138.6658744733715</v>
      </c>
      <c r="E25" s="140">
        <v>140.84152533218105</v>
      </c>
      <c r="F25" s="141">
        <f t="shared" si="4"/>
        <v>2.1756508588095471</v>
      </c>
      <c r="G25" s="142">
        <f t="shared" si="5"/>
        <v>1.5689879482405331</v>
      </c>
    </row>
    <row r="26" spans="2:10" ht="20.100000000000001" customHeight="1" x14ac:dyDescent="0.2">
      <c r="B26" s="138" t="s">
        <v>20</v>
      </c>
      <c r="C26" s="139" t="s">
        <v>79</v>
      </c>
      <c r="D26" s="140">
        <v>269.88611611450625</v>
      </c>
      <c r="E26" s="140">
        <v>286.7769877774204</v>
      </c>
      <c r="F26" s="141">
        <f t="shared" si="4"/>
        <v>16.890871662914151</v>
      </c>
      <c r="G26" s="142">
        <f t="shared" si="5"/>
        <v>6.2585181876298321</v>
      </c>
    </row>
    <row r="27" spans="2:10" ht="20.100000000000001" customHeight="1" x14ac:dyDescent="0.2">
      <c r="B27" s="138" t="s">
        <v>20</v>
      </c>
      <c r="C27" s="139" t="s">
        <v>80</v>
      </c>
      <c r="D27" s="140">
        <v>177.84408897554059</v>
      </c>
      <c r="E27" s="140">
        <v>168.36575655795815</v>
      </c>
      <c r="F27" s="141">
        <f t="shared" si="4"/>
        <v>-9.4783324175824362</v>
      </c>
      <c r="G27" s="142">
        <f t="shared" si="5"/>
        <v>-5.3295740511713063</v>
      </c>
    </row>
    <row r="28" spans="2:10" ht="20.100000000000001" customHeight="1" x14ac:dyDescent="0.2">
      <c r="B28" s="138" t="s">
        <v>20</v>
      </c>
      <c r="C28" s="139" t="s">
        <v>81</v>
      </c>
      <c r="D28" s="140">
        <v>20.907476602256153</v>
      </c>
      <c r="E28" s="140">
        <v>21.045674531155477</v>
      </c>
      <c r="F28" s="141">
        <f t="shared" si="4"/>
        <v>0.13819792889932359</v>
      </c>
      <c r="G28" s="142">
        <f t="shared" si="5"/>
        <v>0.66099764944570438</v>
      </c>
    </row>
    <row r="29" spans="2:10" ht="20.100000000000001" customHeight="1" x14ac:dyDescent="0.2">
      <c r="B29" s="138" t="s">
        <v>20</v>
      </c>
      <c r="C29" s="139" t="s">
        <v>82</v>
      </c>
      <c r="D29" s="140">
        <v>53.168948627406309</v>
      </c>
      <c r="E29" s="140">
        <v>35.509640858159131</v>
      </c>
      <c r="F29" s="141">
        <f>E29-D29</f>
        <v>-17.659307769247178</v>
      </c>
      <c r="G29" s="142">
        <f>(E29*100/D29)-100</f>
        <v>-33.213573382838277</v>
      </c>
    </row>
    <row r="30" spans="2:10" ht="20.100000000000001" customHeight="1" x14ac:dyDescent="0.2">
      <c r="B30" s="138" t="s">
        <v>20</v>
      </c>
      <c r="C30" s="139" t="s">
        <v>83</v>
      </c>
      <c r="D30" s="140">
        <v>28.09491642850957</v>
      </c>
      <c r="E30" s="140">
        <v>28.329345284489477</v>
      </c>
      <c r="F30" s="141">
        <f t="shared" si="4"/>
        <v>0.23442885597990681</v>
      </c>
      <c r="G30" s="142">
        <f t="shared" si="5"/>
        <v>0.83441734584417304</v>
      </c>
    </row>
    <row r="31" spans="2:10" ht="20.100000000000001" customHeight="1" x14ac:dyDescent="0.2">
      <c r="B31" s="138" t="s">
        <v>20</v>
      </c>
      <c r="C31" s="139" t="s">
        <v>84</v>
      </c>
      <c r="D31" s="140">
        <v>66.619058211272957</v>
      </c>
      <c r="E31" s="140">
        <v>60.841085743064603</v>
      </c>
      <c r="F31" s="141">
        <f>E31-D31</f>
        <v>-5.777972468208354</v>
      </c>
      <c r="G31" s="142">
        <f>(E31*100/D31)-100</f>
        <v>-8.6731524331735983</v>
      </c>
    </row>
    <row r="32" spans="2:10" ht="20.100000000000001" customHeight="1" x14ac:dyDescent="0.2">
      <c r="B32" s="138" t="s">
        <v>20</v>
      </c>
      <c r="C32" s="139" t="s">
        <v>85</v>
      </c>
      <c r="D32" s="140">
        <v>16.5</v>
      </c>
      <c r="E32" s="140">
        <v>21.042247520365382</v>
      </c>
      <c r="F32" s="141">
        <f>E32-D32</f>
        <v>4.5422475203653825</v>
      </c>
      <c r="G32" s="142">
        <f>(E32*100/D32)-100</f>
        <v>27.528772850699283</v>
      </c>
    </row>
    <row r="33" spans="2:10" ht="20.100000000000001" customHeight="1" x14ac:dyDescent="0.2">
      <c r="B33" s="138" t="s">
        <v>20</v>
      </c>
      <c r="C33" s="139" t="s">
        <v>86</v>
      </c>
      <c r="D33" s="140">
        <v>60.552744913338366</v>
      </c>
      <c r="E33" s="140">
        <v>62.245142677719166</v>
      </c>
      <c r="F33" s="141">
        <f>E33-D33</f>
        <v>1.6923977643808001</v>
      </c>
      <c r="G33" s="142">
        <f>(E33*100/D33)-100</f>
        <v>2.7949150229323578</v>
      </c>
    </row>
    <row r="34" spans="2:10" ht="20.100000000000001" customHeight="1" x14ac:dyDescent="0.2">
      <c r="B34" s="138" t="s">
        <v>20</v>
      </c>
      <c r="C34" s="139" t="s">
        <v>87</v>
      </c>
      <c r="D34" s="140">
        <v>55.750000000000014</v>
      </c>
      <c r="E34" s="140">
        <v>55.750000000000014</v>
      </c>
      <c r="F34" s="141">
        <f>E34-D34</f>
        <v>0</v>
      </c>
      <c r="G34" s="142">
        <f>(E34*100/D34)-100</f>
        <v>0</v>
      </c>
    </row>
    <row r="35" spans="2:10" ht="20.100000000000001" customHeight="1" thickBot="1" x14ac:dyDescent="0.25">
      <c r="B35" s="143" t="s">
        <v>20</v>
      </c>
      <c r="C35" s="144" t="s">
        <v>88</v>
      </c>
      <c r="D35" s="145">
        <v>32.833193858100124</v>
      </c>
      <c r="E35" s="145">
        <v>32.861031563190693</v>
      </c>
      <c r="F35" s="146">
        <f>E35-D35</f>
        <v>2.7837705090568932E-2</v>
      </c>
      <c r="G35" s="147">
        <f>(E35*100/D35)-100</f>
        <v>8.4785248766465315E-2</v>
      </c>
    </row>
    <row r="36" spans="2:10" ht="15" customHeight="1" x14ac:dyDescent="0.2">
      <c r="B36" s="84" t="s">
        <v>49</v>
      </c>
      <c r="C36" s="148"/>
      <c r="F36" s="148"/>
      <c r="G36" s="148"/>
      <c r="J36" s="149"/>
    </row>
    <row r="37" spans="2:10" ht="15" customHeight="1" x14ac:dyDescent="0.2">
      <c r="B37" s="87" t="s">
        <v>89</v>
      </c>
      <c r="C37" s="85"/>
      <c r="D37" s="148"/>
      <c r="E37" s="148"/>
      <c r="F37" s="148"/>
      <c r="G37" s="148"/>
    </row>
    <row r="38" spans="2:10" ht="9.75" customHeight="1" x14ac:dyDescent="0.2">
      <c r="B38" s="150"/>
      <c r="D38" s="148"/>
      <c r="E38" s="151"/>
      <c r="F38" s="148"/>
      <c r="G38" s="148"/>
    </row>
    <row r="39" spans="2:10" s="148" customFormat="1" ht="38.25" customHeight="1" x14ac:dyDescent="0.3">
      <c r="B39" s="152" t="s">
        <v>55</v>
      </c>
      <c r="C39" s="152"/>
      <c r="D39" s="152"/>
      <c r="E39" s="152"/>
      <c r="F39" s="152"/>
      <c r="G39" s="152"/>
    </row>
    <row r="41" spans="2:10" ht="39" customHeight="1" x14ac:dyDescent="0.2">
      <c r="I41" s="153"/>
    </row>
    <row r="42" spans="2:10" ht="18.75" customHeight="1" x14ac:dyDescent="0.2">
      <c r="I42" s="153"/>
    </row>
    <row r="43" spans="2:10" ht="18.75" customHeight="1" x14ac:dyDescent="0.2">
      <c r="I43" s="153"/>
    </row>
    <row r="44" spans="2:10" ht="13.5" customHeight="1" x14ac:dyDescent="0.2">
      <c r="I44" s="153"/>
    </row>
    <row r="45" spans="2:10" ht="15" customHeight="1" x14ac:dyDescent="0.2">
      <c r="B45" s="154"/>
      <c r="C45" s="155"/>
      <c r="D45" s="156"/>
      <c r="E45" s="156"/>
      <c r="F45" s="154"/>
      <c r="G45" s="154"/>
    </row>
    <row r="46" spans="2:10" ht="11.25" customHeight="1" x14ac:dyDescent="0.2">
      <c r="B46" s="154"/>
      <c r="C46" s="155"/>
      <c r="D46" s="154"/>
      <c r="E46" s="154"/>
      <c r="F46" s="154"/>
      <c r="G46" s="154"/>
    </row>
    <row r="47" spans="2:10" ht="13.5" customHeight="1" x14ac:dyDescent="0.2">
      <c r="B47" s="154"/>
      <c r="C47" s="154"/>
      <c r="D47" s="157"/>
      <c r="E47" s="157"/>
      <c r="F47" s="158"/>
      <c r="G47" s="158"/>
    </row>
    <row r="48" spans="2:10" ht="6" customHeight="1" x14ac:dyDescent="0.2">
      <c r="B48" s="159"/>
      <c r="C48" s="160"/>
      <c r="D48" s="161"/>
      <c r="E48" s="161"/>
      <c r="F48" s="162"/>
      <c r="G48" s="161"/>
    </row>
    <row r="49" spans="2:10" ht="15" customHeight="1" x14ac:dyDescent="0.2">
      <c r="B49" s="159"/>
      <c r="C49" s="160"/>
      <c r="D49" s="161"/>
      <c r="E49" s="161"/>
      <c r="F49" s="162"/>
      <c r="G49" s="161"/>
    </row>
    <row r="50" spans="2:10" ht="15" customHeight="1" x14ac:dyDescent="0.2">
      <c r="B50" s="159"/>
      <c r="C50" s="160"/>
      <c r="D50" s="161"/>
      <c r="E50" s="161"/>
      <c r="F50" s="162"/>
      <c r="G50" s="161"/>
    </row>
    <row r="51" spans="2:10" ht="15" customHeight="1" x14ac:dyDescent="0.2">
      <c r="B51" s="159"/>
      <c r="C51" s="160"/>
      <c r="D51" s="161"/>
      <c r="E51" s="161"/>
      <c r="F51" s="162"/>
      <c r="G51" s="163"/>
    </row>
    <row r="52" spans="2:10" ht="15" customHeight="1" x14ac:dyDescent="0.2">
      <c r="B52" s="159"/>
      <c r="C52" s="164"/>
      <c r="D52" s="161"/>
      <c r="E52" s="161"/>
      <c r="F52" s="162"/>
      <c r="G52" s="163"/>
      <c r="I52" s="165"/>
    </row>
    <row r="53" spans="2:10" ht="15" customHeight="1" x14ac:dyDescent="0.2">
      <c r="B53" s="159"/>
      <c r="C53" s="164"/>
      <c r="D53" s="161"/>
      <c r="E53" s="161"/>
      <c r="F53" s="162"/>
      <c r="G53" s="163"/>
      <c r="H53" s="165"/>
      <c r="I53" s="166"/>
    </row>
    <row r="54" spans="2:10" ht="15" customHeight="1" x14ac:dyDescent="0.2">
      <c r="B54" s="167"/>
      <c r="C54" s="164"/>
      <c r="D54" s="161"/>
      <c r="E54" s="161"/>
      <c r="F54" s="162"/>
      <c r="G54" s="163"/>
      <c r="H54" s="165"/>
      <c r="I54" s="166"/>
      <c r="J54" s="130"/>
    </row>
    <row r="55" spans="2:10" ht="15" customHeight="1" x14ac:dyDescent="0.2">
      <c r="B55" s="159"/>
      <c r="C55" s="164"/>
      <c r="D55" s="161"/>
      <c r="E55" s="161"/>
      <c r="F55" s="162"/>
      <c r="G55" s="161"/>
      <c r="H55" s="166"/>
    </row>
    <row r="56" spans="2:10" ht="15" customHeight="1" x14ac:dyDescent="0.2">
      <c r="B56" s="159"/>
      <c r="C56" s="164"/>
      <c r="D56" s="161"/>
      <c r="E56" s="161"/>
      <c r="F56" s="162"/>
      <c r="G56" s="161"/>
      <c r="H56" s="165"/>
    </row>
    <row r="57" spans="2:10" ht="15" customHeight="1" x14ac:dyDescent="0.25">
      <c r="B57" s="159"/>
      <c r="C57" s="164"/>
      <c r="D57" s="161"/>
      <c r="E57" s="161"/>
      <c r="F57" s="162"/>
      <c r="G57" s="161"/>
      <c r="H57" s="104"/>
      <c r="I57" s="166"/>
    </row>
    <row r="58" spans="2:10" ht="15" customHeight="1" x14ac:dyDescent="0.2">
      <c r="B58" s="159"/>
      <c r="C58" s="168"/>
      <c r="D58" s="161"/>
      <c r="E58" s="161"/>
      <c r="F58" s="162"/>
      <c r="G58" s="109" t="s">
        <v>56</v>
      </c>
      <c r="I58" s="166"/>
    </row>
    <row r="59" spans="2:10" ht="15" customHeight="1" x14ac:dyDescent="0.2">
      <c r="B59" s="159"/>
      <c r="C59" s="169"/>
      <c r="D59" s="161"/>
      <c r="E59" s="161"/>
      <c r="F59" s="162"/>
    </row>
    <row r="60" spans="2:10" ht="15" customHeight="1" x14ac:dyDescent="0.2">
      <c r="B60" s="159"/>
      <c r="C60" s="169"/>
      <c r="D60" s="161"/>
      <c r="E60" s="161"/>
      <c r="F60" s="162"/>
    </row>
    <row r="61" spans="2:10" ht="15" customHeight="1" x14ac:dyDescent="0.2">
      <c r="B61" s="159"/>
      <c r="C61" s="169"/>
      <c r="D61" s="161"/>
      <c r="E61" s="161"/>
      <c r="F61" s="162"/>
      <c r="G61" s="161"/>
    </row>
    <row r="62" spans="2:10" ht="15" customHeight="1" x14ac:dyDescent="0.2">
      <c r="B62" s="159"/>
      <c r="C62" s="169"/>
      <c r="D62" s="161"/>
      <c r="E62" s="161"/>
      <c r="F62" s="162"/>
    </row>
    <row r="63" spans="2:10" ht="15" customHeight="1" x14ac:dyDescent="0.2">
      <c r="B63" s="159"/>
      <c r="C63" s="164"/>
      <c r="D63" s="170"/>
      <c r="E63" s="170"/>
      <c r="F63" s="162"/>
      <c r="H63" s="166"/>
    </row>
    <row r="64" spans="2:10" ht="15" customHeight="1" x14ac:dyDescent="0.2">
      <c r="B64" s="159"/>
      <c r="C64" s="171"/>
      <c r="D64" s="161"/>
      <c r="E64" s="161"/>
      <c r="F64" s="162"/>
      <c r="G64" s="161"/>
    </row>
    <row r="65" spans="2:8" ht="15" customHeight="1" x14ac:dyDescent="0.2">
      <c r="B65" s="172"/>
      <c r="C65" s="171"/>
      <c r="D65" s="173"/>
      <c r="E65" s="173"/>
      <c r="F65" s="162"/>
    </row>
    <row r="66" spans="2:8" ht="15" customHeight="1" x14ac:dyDescent="0.2">
      <c r="B66" s="172"/>
      <c r="C66" s="171"/>
      <c r="D66" s="161"/>
      <c r="E66" s="161"/>
      <c r="F66" s="162"/>
      <c r="G66" s="161"/>
    </row>
    <row r="67" spans="2:8" ht="15" customHeight="1" x14ac:dyDescent="0.2">
      <c r="B67" s="172"/>
      <c r="C67" s="171"/>
      <c r="D67" s="174"/>
      <c r="E67" s="174"/>
      <c r="F67" s="174"/>
      <c r="G67" s="174"/>
    </row>
    <row r="68" spans="2:8" ht="12" customHeight="1" x14ac:dyDescent="0.2">
      <c r="B68" s="171"/>
      <c r="C68" s="175"/>
      <c r="D68" s="175"/>
      <c r="E68" s="175"/>
      <c r="F68" s="175"/>
      <c r="G68" s="175"/>
    </row>
    <row r="69" spans="2:8" ht="15" customHeight="1" x14ac:dyDescent="0.2">
      <c r="B69" s="176"/>
      <c r="C69" s="175"/>
      <c r="D69" s="175"/>
      <c r="E69" s="175"/>
      <c r="F69" s="175"/>
      <c r="G69" s="175"/>
    </row>
    <row r="70" spans="2:8" ht="13.5" customHeight="1" x14ac:dyDescent="0.25">
      <c r="B70" s="176"/>
      <c r="C70" s="177"/>
      <c r="D70" s="177"/>
      <c r="E70" s="177"/>
      <c r="F70" s="177"/>
      <c r="G70" s="177"/>
      <c r="H70" s="104"/>
    </row>
    <row r="71" spans="2:8" x14ac:dyDescent="0.2">
      <c r="B71" s="178"/>
    </row>
    <row r="72" spans="2:8" ht="11.25" customHeight="1" x14ac:dyDescent="0.2">
      <c r="B72" s="179"/>
      <c r="C72" s="179"/>
      <c r="D72" s="179"/>
    </row>
  </sheetData>
  <mergeCells count="3">
    <mergeCell ref="B3:G3"/>
    <mergeCell ref="B39:G39"/>
    <mergeCell ref="D67:G67"/>
  </mergeCells>
  <conditionalFormatting sqref="G18:G20 G22:G25 G7:G9 G66 G64 G61 G27 G29:G31 G33:G35 G48:G57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0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1:G13 G15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6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1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8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4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6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32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7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198120</xdr:colOff>
                <xdr:row>39</xdr:row>
                <xdr:rowOff>60960</xdr:rowOff>
              </from>
              <to>
                <xdr:col>6</xdr:col>
                <xdr:colOff>708660</xdr:colOff>
                <xdr:row>56</xdr:row>
                <xdr:rowOff>60960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zoomScaleNormal="100" zoomScaleSheetLayoutView="90" zoomScalePageLayoutView="75" workbookViewId="0"/>
  </sheetViews>
  <sheetFormatPr baseColWidth="10" defaultColWidth="11.5546875" defaultRowHeight="10.199999999999999" x14ac:dyDescent="0.2"/>
  <cols>
    <col min="1" max="1" width="1.88671875" style="118" customWidth="1"/>
    <col min="2" max="2" width="5.33203125" style="118" customWidth="1"/>
    <col min="3" max="3" width="52.44140625" style="118" customWidth="1"/>
    <col min="4" max="4" width="13.6640625" style="118" customWidth="1"/>
    <col min="5" max="5" width="13.44140625" style="118" customWidth="1"/>
    <col min="6" max="6" width="12.44140625" style="118" customWidth="1"/>
    <col min="7" max="7" width="18.33203125" style="118" customWidth="1"/>
    <col min="8" max="8" width="10.5546875" style="118" customWidth="1"/>
    <col min="9" max="16384" width="11.5546875" style="118"/>
  </cols>
  <sheetData>
    <row r="1" spans="1:7" ht="10.5" customHeight="1" x14ac:dyDescent="0.25">
      <c r="G1" s="3"/>
    </row>
    <row r="2" spans="1:7" ht="15.6" customHeight="1" x14ac:dyDescent="0.2">
      <c r="B2" s="5" t="s">
        <v>90</v>
      </c>
      <c r="C2" s="5"/>
      <c r="D2" s="5"/>
      <c r="E2" s="5"/>
      <c r="F2" s="5"/>
      <c r="G2" s="5"/>
    </row>
    <row r="3" spans="1:7" ht="15.6" customHeight="1" thickBot="1" x14ac:dyDescent="0.25">
      <c r="B3" s="6"/>
      <c r="C3" s="6"/>
      <c r="D3" s="6"/>
      <c r="E3" s="6"/>
      <c r="F3" s="6"/>
      <c r="G3" s="6"/>
    </row>
    <row r="4" spans="1:7" ht="16.5" customHeight="1" thickBot="1" x14ac:dyDescent="0.25">
      <c r="A4" s="180"/>
      <c r="B4" s="7" t="s">
        <v>91</v>
      </c>
      <c r="C4" s="8"/>
      <c r="D4" s="8"/>
      <c r="E4" s="8"/>
      <c r="F4" s="8"/>
      <c r="G4" s="9"/>
    </row>
    <row r="5" spans="1:7" ht="12" customHeight="1" x14ac:dyDescent="0.2">
      <c r="B5" s="181"/>
      <c r="C5" s="182" t="s">
        <v>92</v>
      </c>
      <c r="D5" s="183"/>
      <c r="E5" s="183"/>
      <c r="F5" s="184" t="s">
        <v>4</v>
      </c>
      <c r="G5" s="185" t="s">
        <v>4</v>
      </c>
    </row>
    <row r="6" spans="1:7" ht="10.5" customHeight="1" x14ac:dyDescent="0.2">
      <c r="B6" s="186"/>
      <c r="C6" s="187" t="s">
        <v>5</v>
      </c>
      <c r="D6" s="188" t="s">
        <v>6</v>
      </c>
      <c r="E6" s="188" t="s">
        <v>7</v>
      </c>
      <c r="F6" s="189" t="s">
        <v>8</v>
      </c>
      <c r="G6" s="190" t="s">
        <v>8</v>
      </c>
    </row>
    <row r="7" spans="1:7" ht="12" customHeight="1" thickBot="1" x14ac:dyDescent="0.25">
      <c r="B7" s="191"/>
      <c r="C7" s="192"/>
      <c r="D7" s="193" t="s">
        <v>93</v>
      </c>
      <c r="E7" s="193" t="s">
        <v>94</v>
      </c>
      <c r="F7" s="194" t="s">
        <v>11</v>
      </c>
      <c r="G7" s="195" t="s">
        <v>12</v>
      </c>
    </row>
    <row r="8" spans="1:7" ht="14.25" customHeight="1" thickBot="1" x14ac:dyDescent="0.25">
      <c r="B8" s="196"/>
      <c r="C8" s="197" t="s">
        <v>95</v>
      </c>
      <c r="D8" s="198"/>
      <c r="E8" s="198"/>
      <c r="F8" s="199"/>
      <c r="G8" s="200"/>
    </row>
    <row r="9" spans="1:7" ht="15" customHeight="1" x14ac:dyDescent="0.2">
      <c r="B9" s="201" t="s">
        <v>96</v>
      </c>
      <c r="C9" s="202" t="s">
        <v>97</v>
      </c>
      <c r="D9" s="203">
        <v>378.21</v>
      </c>
      <c r="E9" s="203">
        <v>377.39</v>
      </c>
      <c r="F9" s="204">
        <f>E9-D9</f>
        <v>-0.81999999999999318</v>
      </c>
      <c r="G9" s="205">
        <f>(E9*100/D9)-100</f>
        <v>-0.21681076650537534</v>
      </c>
    </row>
    <row r="10" spans="1:7" ht="15" customHeight="1" x14ac:dyDescent="0.2">
      <c r="B10" s="206" t="s">
        <v>96</v>
      </c>
      <c r="C10" s="207" t="s">
        <v>98</v>
      </c>
      <c r="D10" s="208">
        <v>361.22</v>
      </c>
      <c r="E10" s="208">
        <v>353.34</v>
      </c>
      <c r="F10" s="209">
        <f>E10-D10</f>
        <v>-7.8800000000000523</v>
      </c>
      <c r="G10" s="210">
        <f>(E10*100/D10)-100</f>
        <v>-2.1814960411937392</v>
      </c>
    </row>
    <row r="11" spans="1:7" ht="15" customHeight="1" x14ac:dyDescent="0.2">
      <c r="B11" s="206" t="s">
        <v>96</v>
      </c>
      <c r="C11" s="207" t="s">
        <v>99</v>
      </c>
      <c r="D11" s="208">
        <v>386.31</v>
      </c>
      <c r="E11" s="208">
        <v>382.1</v>
      </c>
      <c r="F11" s="209">
        <f>E11-D11</f>
        <v>-4.2099999999999795</v>
      </c>
      <c r="G11" s="210">
        <f>(E11*100/D11)-100</f>
        <v>-1.0897983484766058</v>
      </c>
    </row>
    <row r="12" spans="1:7" ht="15" customHeight="1" thickBot="1" x14ac:dyDescent="0.25">
      <c r="B12" s="206" t="s">
        <v>96</v>
      </c>
      <c r="C12" s="207" t="s">
        <v>100</v>
      </c>
      <c r="D12" s="208">
        <v>194.29</v>
      </c>
      <c r="E12" s="208">
        <v>194.1</v>
      </c>
      <c r="F12" s="209">
        <f>E12-D12</f>
        <v>-0.18999999999999773</v>
      </c>
      <c r="G12" s="211">
        <f>(E12*100/D12)-100</f>
        <v>-9.7791960471454331E-2</v>
      </c>
    </row>
    <row r="13" spans="1:7" ht="12" customHeight="1" thickBot="1" x14ac:dyDescent="0.25">
      <c r="B13" s="212"/>
      <c r="C13" s="213" t="s">
        <v>101</v>
      </c>
      <c r="D13" s="214"/>
      <c r="E13" s="214"/>
      <c r="F13" s="215"/>
      <c r="G13" s="216"/>
    </row>
    <row r="14" spans="1:7" ht="15" customHeight="1" x14ac:dyDescent="0.2">
      <c r="B14" s="206" t="s">
        <v>96</v>
      </c>
      <c r="C14" s="217" t="s">
        <v>102</v>
      </c>
      <c r="D14" s="208">
        <v>520.98</v>
      </c>
      <c r="E14" s="208">
        <v>513.44000000000005</v>
      </c>
      <c r="F14" s="209">
        <f>E14-D14</f>
        <v>-7.5399999999999636</v>
      </c>
      <c r="G14" s="211">
        <f>(E14*100/D14)-100</f>
        <v>-1.447272448078607</v>
      </c>
    </row>
    <row r="15" spans="1:7" ht="15" customHeight="1" x14ac:dyDescent="0.2">
      <c r="B15" s="206" t="s">
        <v>96</v>
      </c>
      <c r="C15" s="217" t="s">
        <v>103</v>
      </c>
      <c r="D15" s="208">
        <v>502.43</v>
      </c>
      <c r="E15" s="208">
        <v>495.43</v>
      </c>
      <c r="F15" s="209">
        <f>E15-D15</f>
        <v>-7</v>
      </c>
      <c r="G15" s="211">
        <f>(E15*100/D15)-100</f>
        <v>-1.3932289075095099</v>
      </c>
    </row>
    <row r="16" spans="1:7" ht="15" customHeight="1" x14ac:dyDescent="0.2">
      <c r="B16" s="206" t="s">
        <v>96</v>
      </c>
      <c r="C16" s="217" t="s">
        <v>104</v>
      </c>
      <c r="D16" s="208">
        <v>520.09</v>
      </c>
      <c r="E16" s="208">
        <v>512.89</v>
      </c>
      <c r="F16" s="209">
        <f>E16-D16</f>
        <v>-7.2000000000000455</v>
      </c>
      <c r="G16" s="211">
        <f>(E16*100/D16)-100</f>
        <v>-1.3843757811148123</v>
      </c>
    </row>
    <row r="17" spans="2:8" ht="15" customHeight="1" thickBot="1" x14ac:dyDescent="0.25">
      <c r="B17" s="206" t="s">
        <v>96</v>
      </c>
      <c r="C17" s="217" t="s">
        <v>105</v>
      </c>
      <c r="D17" s="208">
        <v>484.77</v>
      </c>
      <c r="E17" s="208">
        <v>477.97</v>
      </c>
      <c r="F17" s="209">
        <f>E17-D17</f>
        <v>-6.7999999999999545</v>
      </c>
      <c r="G17" s="211">
        <f>(E17*100/D17)-100</f>
        <v>-1.4027270664438731</v>
      </c>
      <c r="H17" s="218"/>
    </row>
    <row r="18" spans="2:8" ht="11.25" customHeight="1" thickBot="1" x14ac:dyDescent="0.25">
      <c r="B18" s="212"/>
      <c r="C18" s="219" t="s">
        <v>106</v>
      </c>
      <c r="D18" s="214"/>
      <c r="E18" s="214"/>
      <c r="F18" s="215"/>
      <c r="G18" s="216"/>
    </row>
    <row r="19" spans="2:8" ht="15" customHeight="1" x14ac:dyDescent="0.2">
      <c r="B19" s="220" t="s">
        <v>96</v>
      </c>
      <c r="C19" s="217" t="s">
        <v>107</v>
      </c>
      <c r="D19" s="208">
        <v>181.5</v>
      </c>
      <c r="E19" s="208">
        <v>182.89</v>
      </c>
      <c r="F19" s="209">
        <f>E19-D19</f>
        <v>1.3899999999999864</v>
      </c>
      <c r="G19" s="211">
        <f>(E19*100/D19)-100</f>
        <v>0.76584022038566957</v>
      </c>
    </row>
    <row r="20" spans="2:8" ht="15" customHeight="1" x14ac:dyDescent="0.2">
      <c r="B20" s="206" t="s">
        <v>96</v>
      </c>
      <c r="C20" s="217" t="s">
        <v>108</v>
      </c>
      <c r="D20" s="208">
        <v>178.85</v>
      </c>
      <c r="E20" s="208">
        <v>179.68</v>
      </c>
      <c r="F20" s="221">
        <f>E20-D20</f>
        <v>0.83000000000001251</v>
      </c>
      <c r="G20" s="210">
        <f>(E20*100/D20)-100</f>
        <v>0.46407604137546343</v>
      </c>
    </row>
    <row r="21" spans="2:8" ht="15" customHeight="1" x14ac:dyDescent="0.2">
      <c r="B21" s="206" t="s">
        <v>96</v>
      </c>
      <c r="C21" s="217" t="s">
        <v>109</v>
      </c>
      <c r="D21" s="208">
        <v>175.6</v>
      </c>
      <c r="E21" s="208">
        <v>175.56</v>
      </c>
      <c r="F21" s="209">
        <f>E21-D21</f>
        <v>-3.9999999999992042E-2</v>
      </c>
      <c r="G21" s="210">
        <f>(E21*100/D21)-100</f>
        <v>-2.2779043280181099E-2</v>
      </c>
    </row>
    <row r="22" spans="2:8" ht="15" customHeight="1" x14ac:dyDescent="0.2">
      <c r="B22" s="206" t="s">
        <v>96</v>
      </c>
      <c r="C22" s="217" t="s">
        <v>110</v>
      </c>
      <c r="D22" s="208">
        <v>170.11</v>
      </c>
      <c r="E22" s="208">
        <v>170.21</v>
      </c>
      <c r="F22" s="209">
        <f>E22-D22</f>
        <v>9.9999999999994316E-2</v>
      </c>
      <c r="G22" s="210">
        <f>(E22*100/D22)-100</f>
        <v>5.8785491740636076E-2</v>
      </c>
      <c r="H22" s="218"/>
    </row>
    <row r="23" spans="2:8" ht="15" customHeight="1" thickBot="1" x14ac:dyDescent="0.25">
      <c r="B23" s="206" t="s">
        <v>96</v>
      </c>
      <c r="C23" s="222" t="s">
        <v>111</v>
      </c>
      <c r="D23" s="208">
        <v>58.97</v>
      </c>
      <c r="E23" s="208">
        <v>57.93</v>
      </c>
      <c r="F23" s="221">
        <f>E23-D23</f>
        <v>-1.0399999999999991</v>
      </c>
      <c r="G23" s="210">
        <f>(E23*100/D23)-100</f>
        <v>-1.7636086145497671</v>
      </c>
    </row>
    <row r="24" spans="2:8" ht="11.25" customHeight="1" thickBot="1" x14ac:dyDescent="0.25">
      <c r="B24" s="212"/>
      <c r="C24" s="219" t="s">
        <v>112</v>
      </c>
      <c r="D24" s="214"/>
      <c r="E24" s="214"/>
      <c r="F24" s="215"/>
      <c r="G24" s="223"/>
    </row>
    <row r="25" spans="2:8" ht="13.5" customHeight="1" x14ac:dyDescent="0.2">
      <c r="B25" s="224" t="s">
        <v>113</v>
      </c>
      <c r="C25" s="225" t="s">
        <v>114</v>
      </c>
      <c r="D25" s="226">
        <v>167.2</v>
      </c>
      <c r="E25" s="226">
        <v>166.51</v>
      </c>
      <c r="F25" s="227">
        <f>E25-D25</f>
        <v>-0.68999999999999773</v>
      </c>
      <c r="G25" s="228">
        <f>(E25*100/D25)-100</f>
        <v>-0.41267942583731099</v>
      </c>
    </row>
    <row r="26" spans="2:8" ht="15" customHeight="1" x14ac:dyDescent="0.2">
      <c r="B26" s="224" t="s">
        <v>113</v>
      </c>
      <c r="C26" s="225" t="s">
        <v>115</v>
      </c>
      <c r="D26" s="226">
        <v>165.28</v>
      </c>
      <c r="E26" s="226">
        <v>165.07</v>
      </c>
      <c r="F26" s="227">
        <f>E26-D26</f>
        <v>-0.21000000000000796</v>
      </c>
      <c r="G26" s="228">
        <f>(E26*100/D26)-100</f>
        <v>-0.12705711519845408</v>
      </c>
    </row>
    <row r="27" spans="2:8" ht="15" customHeight="1" thickBot="1" x14ac:dyDescent="0.25">
      <c r="B27" s="224" t="s">
        <v>113</v>
      </c>
      <c r="C27" s="225" t="s">
        <v>116</v>
      </c>
      <c r="D27" s="226">
        <v>167.48</v>
      </c>
      <c r="E27" s="226">
        <v>166.71</v>
      </c>
      <c r="F27" s="227">
        <f>E27-D27</f>
        <v>-0.76999999999998181</v>
      </c>
      <c r="G27" s="228">
        <f>(E27*100/D27)-100</f>
        <v>-0.45975638882254088</v>
      </c>
    </row>
    <row r="28" spans="2:8" ht="12" customHeight="1" thickBot="1" x14ac:dyDescent="0.25">
      <c r="B28" s="212"/>
      <c r="C28" s="229" t="s">
        <v>117</v>
      </c>
      <c r="D28" s="214"/>
      <c r="E28" s="214"/>
      <c r="F28" s="215"/>
      <c r="G28" s="223"/>
    </row>
    <row r="29" spans="2:8" ht="15" customHeight="1" x14ac:dyDescent="0.2">
      <c r="B29" s="224" t="s">
        <v>118</v>
      </c>
      <c r="C29" s="225" t="s">
        <v>119</v>
      </c>
      <c r="D29" s="226">
        <v>80.459999999999994</v>
      </c>
      <c r="E29" s="226">
        <v>78.67</v>
      </c>
      <c r="F29" s="227">
        <f>E29-D29</f>
        <v>-1.789999999999992</v>
      </c>
      <c r="G29" s="228">
        <f>(E29*100/D29)-100</f>
        <v>-2.2247079294059091</v>
      </c>
    </row>
    <row r="30" spans="2:8" ht="15" customHeight="1" x14ac:dyDescent="0.2">
      <c r="B30" s="224" t="s">
        <v>118</v>
      </c>
      <c r="C30" s="230" t="s">
        <v>120</v>
      </c>
      <c r="D30" s="231">
        <v>0.65</v>
      </c>
      <c r="E30" s="231">
        <v>0.64</v>
      </c>
      <c r="F30" s="227">
        <f>E30-D30</f>
        <v>-1.0000000000000009E-2</v>
      </c>
      <c r="G30" s="228">
        <f>(E30*100/D30)-100</f>
        <v>-1.5384615384615472</v>
      </c>
    </row>
    <row r="31" spans="2:8" ht="15" customHeight="1" thickBot="1" x14ac:dyDescent="0.25">
      <c r="B31" s="224" t="s">
        <v>118</v>
      </c>
      <c r="C31" s="232" t="s">
        <v>121</v>
      </c>
      <c r="D31" s="233">
        <v>0.56000000000000005</v>
      </c>
      <c r="E31" s="233">
        <v>0.55000000000000004</v>
      </c>
      <c r="F31" s="227">
        <f>E31-D31</f>
        <v>-1.0000000000000009E-2</v>
      </c>
      <c r="G31" s="228">
        <f>(E31*100/D31)-100</f>
        <v>-1.7857142857142776</v>
      </c>
    </row>
    <row r="32" spans="2:8" ht="11.25" customHeight="1" thickBot="1" x14ac:dyDescent="0.25">
      <c r="B32" s="212"/>
      <c r="C32" s="219" t="s">
        <v>122</v>
      </c>
      <c r="D32" s="214"/>
      <c r="E32" s="214"/>
      <c r="F32" s="215"/>
      <c r="G32" s="223"/>
    </row>
    <row r="33" spans="2:8" ht="15" customHeight="1" thickBot="1" x14ac:dyDescent="0.25">
      <c r="B33" s="234" t="s">
        <v>123</v>
      </c>
      <c r="C33" s="232" t="s">
        <v>124</v>
      </c>
      <c r="D33" s="226">
        <v>189.35</v>
      </c>
      <c r="E33" s="226">
        <v>189.23</v>
      </c>
      <c r="F33" s="227">
        <f>E33-D33</f>
        <v>-0.12000000000000455</v>
      </c>
      <c r="G33" s="228">
        <f>(E33*100/D33)-100</f>
        <v>-6.337470293107117E-2</v>
      </c>
    </row>
    <row r="34" spans="2:8" ht="12.75" customHeight="1" thickBot="1" x14ac:dyDescent="0.25">
      <c r="B34" s="235"/>
      <c r="C34" s="219" t="s">
        <v>125</v>
      </c>
      <c r="D34" s="214"/>
      <c r="E34" s="214"/>
      <c r="F34" s="215"/>
      <c r="G34" s="223"/>
    </row>
    <row r="35" spans="2:8" ht="15" customHeight="1" thickBot="1" x14ac:dyDescent="0.25">
      <c r="B35" s="236" t="s">
        <v>126</v>
      </c>
      <c r="C35" s="237" t="s">
        <v>127</v>
      </c>
      <c r="D35" s="238">
        <v>75.22</v>
      </c>
      <c r="E35" s="238">
        <v>81.319999999999993</v>
      </c>
      <c r="F35" s="239">
        <f>E35-D35</f>
        <v>6.0999999999999943</v>
      </c>
      <c r="G35" s="240">
        <f>((E35*100)/D35)-100</f>
        <v>8.1095453336878336</v>
      </c>
    </row>
    <row r="36" spans="2:8" ht="15" customHeight="1" thickBot="1" x14ac:dyDescent="0.25">
      <c r="B36" s="241" t="s">
        <v>128</v>
      </c>
      <c r="C36" s="242" t="s">
        <v>129</v>
      </c>
      <c r="D36" s="243" t="s">
        <v>130</v>
      </c>
      <c r="E36" s="244"/>
      <c r="F36" s="244"/>
      <c r="G36" s="245"/>
    </row>
    <row r="37" spans="2:8" ht="11.25" customHeight="1" thickBot="1" x14ac:dyDescent="0.25">
      <c r="B37" s="235"/>
      <c r="C37" s="219" t="s">
        <v>131</v>
      </c>
      <c r="D37" s="214"/>
      <c r="E37" s="214"/>
      <c r="F37" s="215"/>
      <c r="G37" s="223"/>
    </row>
    <row r="38" spans="2:8" ht="15" customHeight="1" thickBot="1" x14ac:dyDescent="0.25">
      <c r="B38" s="241" t="s">
        <v>132</v>
      </c>
      <c r="C38" s="242" t="s">
        <v>133</v>
      </c>
      <c r="D38" s="243" t="s">
        <v>134</v>
      </c>
      <c r="E38" s="244"/>
      <c r="F38" s="244"/>
      <c r="G38" s="245"/>
    </row>
    <row r="39" spans="2:8" ht="10.5" customHeight="1" x14ac:dyDescent="0.2">
      <c r="B39" s="246" t="s">
        <v>135</v>
      </c>
      <c r="C39" s="180"/>
      <c r="D39" s="180"/>
      <c r="E39" s="180"/>
      <c r="F39" s="180"/>
      <c r="G39" s="180"/>
    </row>
    <row r="40" spans="2:8" ht="10.5" customHeight="1" x14ac:dyDescent="0.2">
      <c r="B40" s="178" t="s">
        <v>136</v>
      </c>
      <c r="C40" s="180"/>
      <c r="D40" s="180"/>
      <c r="E40" s="180"/>
      <c r="F40" s="180"/>
      <c r="G40" s="180"/>
    </row>
    <row r="41" spans="2:8" ht="12" customHeight="1" x14ac:dyDescent="0.2">
      <c r="B41" s="178" t="s">
        <v>137</v>
      </c>
      <c r="C41" s="180"/>
      <c r="D41" s="180"/>
      <c r="E41" s="180"/>
      <c r="F41" s="180"/>
      <c r="G41" s="180"/>
    </row>
    <row r="42" spans="2:8" ht="24.75" customHeight="1" x14ac:dyDescent="0.25">
      <c r="B42" s="247" t="s">
        <v>55</v>
      </c>
      <c r="C42" s="247"/>
      <c r="D42" s="247"/>
      <c r="E42" s="247"/>
      <c r="F42" s="247"/>
      <c r="G42" s="247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71.25" customHeight="1" x14ac:dyDescent="0.2">
      <c r="H47" s="248"/>
    </row>
    <row r="48" spans="2:8" ht="39" customHeight="1" x14ac:dyDescent="0.2">
      <c r="H48" s="248"/>
    </row>
    <row r="49" spans="2:11" ht="18.75" customHeight="1" x14ac:dyDescent="0.2">
      <c r="H49" s="248"/>
    </row>
    <row r="50" spans="2:11" ht="18.75" customHeight="1" x14ac:dyDescent="0.2">
      <c r="H50" s="248"/>
    </row>
    <row r="51" spans="2:11" ht="13.5" customHeight="1" x14ac:dyDescent="0.2">
      <c r="H51" s="248"/>
    </row>
    <row r="52" spans="2:11" ht="15" customHeight="1" x14ac:dyDescent="0.2">
      <c r="B52" s="249"/>
      <c r="C52" s="249"/>
      <c r="D52" s="250"/>
      <c r="E52" s="250"/>
      <c r="F52" s="249"/>
      <c r="G52" s="249"/>
    </row>
    <row r="53" spans="2:11" ht="11.25" customHeight="1" x14ac:dyDescent="0.2">
      <c r="B53" s="249"/>
      <c r="C53" s="249"/>
      <c r="D53" s="249"/>
      <c r="E53" s="249"/>
      <c r="F53" s="249"/>
    </row>
    <row r="54" spans="2:11" ht="13.5" customHeight="1" x14ac:dyDescent="0.2">
      <c r="B54" s="249"/>
      <c r="C54" s="249"/>
      <c r="D54" s="251"/>
      <c r="E54" s="251"/>
      <c r="F54" s="252"/>
      <c r="G54" s="252"/>
      <c r="K54" s="253"/>
    </row>
    <row r="55" spans="2:11" ht="15" customHeight="1" x14ac:dyDescent="0.2">
      <c r="B55" s="254"/>
      <c r="C55" s="255"/>
      <c r="D55" s="256"/>
      <c r="E55" s="256"/>
      <c r="F55" s="257"/>
      <c r="G55" s="256"/>
      <c r="K55" s="253"/>
    </row>
    <row r="56" spans="2:11" ht="15" customHeight="1" x14ac:dyDescent="0.2">
      <c r="B56" s="254"/>
      <c r="C56" s="255"/>
      <c r="D56" s="256"/>
      <c r="E56" s="256"/>
      <c r="F56" s="257"/>
      <c r="K56" s="253"/>
    </row>
    <row r="57" spans="2:11" ht="15" customHeight="1" x14ac:dyDescent="0.2">
      <c r="B57" s="254"/>
      <c r="C57" s="255"/>
      <c r="D57" s="256"/>
      <c r="E57" s="256"/>
      <c r="F57" s="257"/>
      <c r="G57" s="256"/>
      <c r="K57" s="253"/>
    </row>
    <row r="58" spans="2:11" ht="15" customHeight="1" x14ac:dyDescent="0.2">
      <c r="B58" s="254"/>
      <c r="C58" s="255"/>
      <c r="D58" s="256"/>
      <c r="E58" s="256"/>
      <c r="F58" s="257"/>
    </row>
    <row r="62" spans="2:11" x14ac:dyDescent="0.2">
      <c r="G62" s="109" t="s">
        <v>56</v>
      </c>
    </row>
  </sheetData>
  <mergeCells count="5">
    <mergeCell ref="B2:G2"/>
    <mergeCell ref="B4:G4"/>
    <mergeCell ref="D36:G36"/>
    <mergeCell ref="D38:G38"/>
    <mergeCell ref="B42:G42"/>
  </mergeCells>
  <conditionalFormatting sqref="G55 G9:G14 G37 G17:G35 G5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4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42</xdr:row>
                <xdr:rowOff>45720</xdr:rowOff>
              </from>
              <to>
                <xdr:col>6</xdr:col>
                <xdr:colOff>1005840</xdr:colOff>
                <xdr:row>60</xdr:row>
                <xdr:rowOff>7620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58" customWidth="1"/>
    <col min="2" max="2" width="26.109375" style="258" customWidth="1"/>
    <col min="3" max="3" width="27.109375" style="258" customWidth="1"/>
    <col min="4" max="4" width="16.5546875" style="258" customWidth="1"/>
    <col min="5" max="5" width="15" style="258" customWidth="1"/>
    <col min="6" max="6" width="13.5546875" style="258" customWidth="1"/>
    <col min="7" max="7" width="6.109375" style="258" customWidth="1"/>
    <col min="8" max="16384" width="8.88671875" style="258"/>
  </cols>
  <sheetData>
    <row r="1" spans="2:7" ht="19.95" customHeight="1" x14ac:dyDescent="0.25">
      <c r="G1" s="259"/>
    </row>
    <row r="2" spans="2:7" ht="36.75" customHeight="1" x14ac:dyDescent="0.3">
      <c r="B2" s="260" t="s">
        <v>138</v>
      </c>
      <c r="C2" s="260"/>
      <c r="D2" s="260"/>
      <c r="E2" s="260"/>
      <c r="F2" s="260"/>
    </row>
    <row r="3" spans="2:7" ht="14.25" customHeight="1" x14ac:dyDescent="0.3">
      <c r="B3" s="261"/>
      <c r="C3" s="261"/>
      <c r="D3" s="261"/>
      <c r="E3" s="261"/>
      <c r="F3" s="261"/>
    </row>
    <row r="4" spans="2:7" ht="19.95" customHeight="1" x14ac:dyDescent="0.2">
      <c r="B4" s="5" t="s">
        <v>139</v>
      </c>
      <c r="C4" s="5"/>
      <c r="D4" s="5"/>
      <c r="E4" s="5"/>
      <c r="F4" s="5"/>
    </row>
    <row r="5" spans="2:7" ht="15.75" customHeight="1" thickBot="1" x14ac:dyDescent="0.25">
      <c r="B5" s="6"/>
      <c r="C5" s="6"/>
      <c r="D5" s="6"/>
      <c r="E5" s="6"/>
      <c r="F5" s="6"/>
    </row>
    <row r="6" spans="2:7" ht="19.95" customHeight="1" thickBot="1" x14ac:dyDescent="0.25">
      <c r="B6" s="7" t="s">
        <v>140</v>
      </c>
      <c r="C6" s="8"/>
      <c r="D6" s="8"/>
      <c r="E6" s="8"/>
      <c r="F6" s="9"/>
    </row>
    <row r="7" spans="2:7" ht="12" customHeight="1" x14ac:dyDescent="0.2">
      <c r="B7" s="262" t="s">
        <v>141</v>
      </c>
      <c r="C7" s="262"/>
      <c r="D7" s="262"/>
      <c r="E7" s="262"/>
      <c r="F7" s="262"/>
      <c r="G7" s="263"/>
    </row>
    <row r="8" spans="2:7" ht="19.95" customHeight="1" x14ac:dyDescent="0.2">
      <c r="B8" s="264" t="s">
        <v>142</v>
      </c>
      <c r="C8" s="264"/>
      <c r="D8" s="264"/>
      <c r="E8" s="264"/>
      <c r="F8" s="264"/>
      <c r="G8" s="263"/>
    </row>
    <row r="9" spans="2:7" ht="19.95" customHeight="1" x14ac:dyDescent="0.2">
      <c r="B9" s="265" t="s">
        <v>143</v>
      </c>
      <c r="C9" s="265"/>
      <c r="D9" s="265"/>
      <c r="E9" s="265"/>
      <c r="F9" s="265"/>
    </row>
    <row r="10" spans="2:7" ht="19.95" customHeight="1" thickBot="1" x14ac:dyDescent="0.25"/>
    <row r="11" spans="2:7" ht="39" customHeight="1" thickBot="1" x14ac:dyDescent="0.25">
      <c r="B11" s="266" t="s">
        <v>144</v>
      </c>
      <c r="C11" s="267" t="s">
        <v>145</v>
      </c>
      <c r="D11" s="267" t="s">
        <v>146</v>
      </c>
      <c r="E11" s="267" t="s">
        <v>147</v>
      </c>
      <c r="F11" s="267" t="s">
        <v>148</v>
      </c>
    </row>
    <row r="12" spans="2:7" ht="15" customHeight="1" x14ac:dyDescent="0.2">
      <c r="B12" s="268" t="s">
        <v>149</v>
      </c>
      <c r="C12" s="269" t="s">
        <v>150</v>
      </c>
      <c r="D12" s="270">
        <v>194</v>
      </c>
      <c r="E12" s="270">
        <v>194</v>
      </c>
      <c r="F12" s="271">
        <v>0</v>
      </c>
    </row>
    <row r="13" spans="2:7" ht="15" customHeight="1" x14ac:dyDescent="0.2">
      <c r="B13" s="272"/>
      <c r="C13" s="273" t="s">
        <v>151</v>
      </c>
      <c r="D13" s="274">
        <v>190</v>
      </c>
      <c r="E13" s="274">
        <v>190</v>
      </c>
      <c r="F13" s="275">
        <v>0</v>
      </c>
    </row>
    <row r="14" spans="2:7" ht="15" customHeight="1" x14ac:dyDescent="0.2">
      <c r="B14" s="276"/>
      <c r="C14" s="273" t="s">
        <v>152</v>
      </c>
      <c r="D14" s="274">
        <v>206</v>
      </c>
      <c r="E14" s="274">
        <v>208</v>
      </c>
      <c r="F14" s="275">
        <v>2</v>
      </c>
    </row>
    <row r="15" spans="2:7" ht="15" customHeight="1" x14ac:dyDescent="0.2">
      <c r="B15" s="276"/>
      <c r="C15" s="273" t="s">
        <v>153</v>
      </c>
      <c r="D15" s="274">
        <v>186</v>
      </c>
      <c r="E15" s="274">
        <v>187.6</v>
      </c>
      <c r="F15" s="275">
        <v>1.5999999999999943</v>
      </c>
    </row>
    <row r="16" spans="2:7" ht="15" customHeight="1" x14ac:dyDescent="0.2">
      <c r="B16" s="276"/>
      <c r="C16" s="273" t="s">
        <v>154</v>
      </c>
      <c r="D16" s="274">
        <v>200</v>
      </c>
      <c r="E16" s="274">
        <v>200</v>
      </c>
      <c r="F16" s="275">
        <v>0</v>
      </c>
    </row>
    <row r="17" spans="2:6" ht="15" customHeight="1" x14ac:dyDescent="0.2">
      <c r="B17" s="276"/>
      <c r="C17" s="273" t="s">
        <v>155</v>
      </c>
      <c r="D17" s="274">
        <v>196.8</v>
      </c>
      <c r="E17" s="274">
        <v>196.8</v>
      </c>
      <c r="F17" s="275">
        <v>0</v>
      </c>
    </row>
    <row r="18" spans="2:6" ht="15" customHeight="1" x14ac:dyDescent="0.2">
      <c r="B18" s="276"/>
      <c r="C18" s="273" t="s">
        <v>156</v>
      </c>
      <c r="D18" s="274">
        <v>191</v>
      </c>
      <c r="E18" s="274">
        <v>195</v>
      </c>
      <c r="F18" s="275">
        <v>4</v>
      </c>
    </row>
    <row r="19" spans="2:6" ht="15" customHeight="1" x14ac:dyDescent="0.2">
      <c r="B19" s="276"/>
      <c r="C19" s="273" t="s">
        <v>157</v>
      </c>
      <c r="D19" s="274">
        <v>192.4</v>
      </c>
      <c r="E19" s="274">
        <v>192.4</v>
      </c>
      <c r="F19" s="275">
        <v>0</v>
      </c>
    </row>
    <row r="20" spans="2:6" ht="15" customHeight="1" x14ac:dyDescent="0.2">
      <c r="B20" s="276"/>
      <c r="C20" s="273" t="s">
        <v>158</v>
      </c>
      <c r="D20" s="274">
        <v>190</v>
      </c>
      <c r="E20" s="274">
        <v>188</v>
      </c>
      <c r="F20" s="275">
        <v>-2</v>
      </c>
    </row>
    <row r="21" spans="2:6" ht="15" customHeight="1" x14ac:dyDescent="0.2">
      <c r="B21" s="276"/>
      <c r="C21" s="273" t="s">
        <v>159</v>
      </c>
      <c r="D21" s="274">
        <v>187</v>
      </c>
      <c r="E21" s="274">
        <v>199</v>
      </c>
      <c r="F21" s="275">
        <v>12</v>
      </c>
    </row>
    <row r="22" spans="2:6" ht="15" customHeight="1" x14ac:dyDescent="0.2">
      <c r="B22" s="276"/>
      <c r="C22" s="273" t="s">
        <v>160</v>
      </c>
      <c r="D22" s="274">
        <v>210</v>
      </c>
      <c r="E22" s="274">
        <v>210</v>
      </c>
      <c r="F22" s="275">
        <v>0</v>
      </c>
    </row>
    <row r="23" spans="2:6" ht="15" customHeight="1" x14ac:dyDescent="0.2">
      <c r="B23" s="276"/>
      <c r="C23" s="273" t="s">
        <v>161</v>
      </c>
      <c r="D23" s="274">
        <v>190</v>
      </c>
      <c r="E23" s="274">
        <v>193</v>
      </c>
      <c r="F23" s="275">
        <v>3</v>
      </c>
    </row>
    <row r="24" spans="2:6" ht="15" customHeight="1" x14ac:dyDescent="0.2">
      <c r="B24" s="276"/>
      <c r="C24" s="273" t="s">
        <v>162</v>
      </c>
      <c r="D24" s="274">
        <v>191.2</v>
      </c>
      <c r="E24" s="274">
        <v>191.2</v>
      </c>
      <c r="F24" s="275">
        <v>0</v>
      </c>
    </row>
    <row r="25" spans="2:6" ht="15" customHeight="1" x14ac:dyDescent="0.2">
      <c r="B25" s="276"/>
      <c r="C25" s="273" t="s">
        <v>163</v>
      </c>
      <c r="D25" s="274">
        <v>198</v>
      </c>
      <c r="E25" s="274">
        <v>198</v>
      </c>
      <c r="F25" s="275">
        <v>0</v>
      </c>
    </row>
    <row r="26" spans="2:6" ht="15" customHeight="1" x14ac:dyDescent="0.2">
      <c r="B26" s="276"/>
      <c r="C26" s="273" t="s">
        <v>164</v>
      </c>
      <c r="D26" s="274">
        <v>191.8</v>
      </c>
      <c r="E26" s="274">
        <v>191.8</v>
      </c>
      <c r="F26" s="275">
        <v>0</v>
      </c>
    </row>
    <row r="27" spans="2:6" ht="15" customHeight="1" x14ac:dyDescent="0.2">
      <c r="B27" s="276"/>
      <c r="C27" s="273" t="s">
        <v>165</v>
      </c>
      <c r="D27" s="274">
        <v>195.6</v>
      </c>
      <c r="E27" s="274">
        <v>195.6</v>
      </c>
      <c r="F27" s="275">
        <v>0</v>
      </c>
    </row>
    <row r="28" spans="2:6" ht="15" customHeight="1" x14ac:dyDescent="0.2">
      <c r="B28" s="276"/>
      <c r="C28" s="273" t="s">
        <v>166</v>
      </c>
      <c r="D28" s="274">
        <v>200</v>
      </c>
      <c r="E28" s="274">
        <v>200</v>
      </c>
      <c r="F28" s="275">
        <v>0</v>
      </c>
    </row>
    <row r="29" spans="2:6" ht="15" customHeight="1" x14ac:dyDescent="0.2">
      <c r="B29" s="276"/>
      <c r="C29" s="273" t="s">
        <v>167</v>
      </c>
      <c r="D29" s="274">
        <v>186.6</v>
      </c>
      <c r="E29" s="274">
        <v>188.7</v>
      </c>
      <c r="F29" s="275">
        <v>2.0999999999999943</v>
      </c>
    </row>
    <row r="30" spans="2:6" ht="15" customHeight="1" x14ac:dyDescent="0.2">
      <c r="B30" s="276"/>
      <c r="C30" s="273" t="s">
        <v>168</v>
      </c>
      <c r="D30" s="274">
        <v>202</v>
      </c>
      <c r="E30" s="274">
        <v>202</v>
      </c>
      <c r="F30" s="275">
        <v>0</v>
      </c>
    </row>
    <row r="31" spans="2:6" ht="15" customHeight="1" x14ac:dyDescent="0.2">
      <c r="B31" s="276"/>
      <c r="C31" s="273" t="s">
        <v>169</v>
      </c>
      <c r="D31" s="274">
        <v>193</v>
      </c>
      <c r="E31" s="274">
        <v>193</v>
      </c>
      <c r="F31" s="275">
        <v>0</v>
      </c>
    </row>
    <row r="32" spans="2:6" ht="15" customHeight="1" x14ac:dyDescent="0.2">
      <c r="B32" s="276"/>
      <c r="C32" s="273" t="s">
        <v>170</v>
      </c>
      <c r="D32" s="274">
        <v>192.2</v>
      </c>
      <c r="E32" s="274">
        <v>192.4</v>
      </c>
      <c r="F32" s="275">
        <v>0.20000000000001705</v>
      </c>
    </row>
    <row r="33" spans="2:6" ht="15" customHeight="1" thickBot="1" x14ac:dyDescent="0.25">
      <c r="B33" s="277"/>
      <c r="C33" s="278" t="s">
        <v>171</v>
      </c>
      <c r="D33" s="279">
        <v>192</v>
      </c>
      <c r="E33" s="279">
        <v>195</v>
      </c>
      <c r="F33" s="280">
        <v>3</v>
      </c>
    </row>
    <row r="34" spans="2:6" ht="15" customHeight="1" x14ac:dyDescent="0.2">
      <c r="B34" s="281" t="s">
        <v>172</v>
      </c>
      <c r="C34" s="269" t="s">
        <v>154</v>
      </c>
      <c r="D34" s="270">
        <v>210</v>
      </c>
      <c r="E34" s="270">
        <v>210</v>
      </c>
      <c r="F34" s="271">
        <v>0</v>
      </c>
    </row>
    <row r="35" spans="2:6" ht="15" customHeight="1" x14ac:dyDescent="0.2">
      <c r="B35" s="282"/>
      <c r="C35" s="258" t="s">
        <v>173</v>
      </c>
      <c r="D35" s="274">
        <v>210</v>
      </c>
      <c r="E35" s="274">
        <v>210</v>
      </c>
      <c r="F35" s="275">
        <v>0</v>
      </c>
    </row>
    <row r="36" spans="2:6" ht="15" customHeight="1" thickBot="1" x14ac:dyDescent="0.25">
      <c r="B36" s="277"/>
      <c r="C36" s="278" t="s">
        <v>166</v>
      </c>
      <c r="D36" s="279">
        <v>210</v>
      </c>
      <c r="E36" s="279">
        <v>210</v>
      </c>
      <c r="F36" s="280">
        <v>0</v>
      </c>
    </row>
    <row r="37" spans="2:6" x14ac:dyDescent="0.2">
      <c r="F37" s="109" t="s">
        <v>56</v>
      </c>
    </row>
    <row r="39" spans="2:6" x14ac:dyDescent="0.2">
      <c r="F39" s="283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8671875" defaultRowHeight="11.4" x14ac:dyDescent="0.2"/>
  <cols>
    <col min="1" max="1" width="2.6640625" style="258" customWidth="1"/>
    <col min="2" max="2" width="26.109375" style="258" customWidth="1"/>
    <col min="3" max="3" width="25.5546875" style="258" customWidth="1"/>
    <col min="4" max="4" width="14.6640625" style="258" bestFit="1" customWidth="1"/>
    <col min="5" max="5" width="15.109375" style="258" customWidth="1"/>
    <col min="6" max="6" width="14.44140625" style="258" customWidth="1"/>
    <col min="7" max="7" width="2.44140625" style="258" customWidth="1"/>
    <col min="8" max="16384" width="8.88671875" style="258"/>
  </cols>
  <sheetData>
    <row r="1" spans="1:7" ht="19.95" customHeight="1" x14ac:dyDescent="0.25">
      <c r="F1" s="259"/>
    </row>
    <row r="2" spans="1:7" ht="19.95" customHeight="1" thickBot="1" x14ac:dyDescent="0.25"/>
    <row r="3" spans="1:7" ht="19.95" customHeight="1" thickBot="1" x14ac:dyDescent="0.25">
      <c r="A3" s="284"/>
      <c r="B3" s="7" t="s">
        <v>174</v>
      </c>
      <c r="C3" s="8"/>
      <c r="D3" s="8"/>
      <c r="E3" s="8"/>
      <c r="F3" s="9"/>
      <c r="G3" s="284"/>
    </row>
    <row r="4" spans="1:7" ht="12" customHeight="1" x14ac:dyDescent="0.2">
      <c r="B4" s="262" t="s">
        <v>141</v>
      </c>
      <c r="C4" s="262"/>
      <c r="D4" s="262"/>
      <c r="E4" s="262"/>
      <c r="F4" s="262"/>
      <c r="G4" s="263"/>
    </row>
    <row r="5" spans="1:7" ht="19.95" customHeight="1" x14ac:dyDescent="0.2">
      <c r="B5" s="285" t="s">
        <v>142</v>
      </c>
      <c r="C5" s="285"/>
      <c r="D5" s="285"/>
      <c r="E5" s="285"/>
      <c r="F5" s="285"/>
      <c r="G5" s="263"/>
    </row>
    <row r="6" spans="1:7" ht="19.95" customHeight="1" x14ac:dyDescent="0.2">
      <c r="B6" s="265" t="s">
        <v>143</v>
      </c>
      <c r="C6" s="265"/>
      <c r="D6" s="265"/>
      <c r="E6" s="265"/>
      <c r="F6" s="265"/>
    </row>
    <row r="7" spans="1:7" ht="19.95" customHeight="1" thickBot="1" x14ac:dyDescent="0.25"/>
    <row r="8" spans="1:7" ht="39" customHeight="1" thickBot="1" x14ac:dyDescent="0.25">
      <c r="B8" s="266" t="s">
        <v>144</v>
      </c>
      <c r="C8" s="267" t="s">
        <v>145</v>
      </c>
      <c r="D8" s="286" t="s">
        <v>146</v>
      </c>
      <c r="E8" s="286" t="s">
        <v>147</v>
      </c>
      <c r="F8" s="267" t="s">
        <v>148</v>
      </c>
    </row>
    <row r="9" spans="1:7" ht="15" customHeight="1" x14ac:dyDescent="0.2">
      <c r="B9" s="268" t="s">
        <v>175</v>
      </c>
      <c r="C9" s="269" t="s">
        <v>150</v>
      </c>
      <c r="D9" s="270">
        <v>178</v>
      </c>
      <c r="E9" s="270">
        <v>178</v>
      </c>
      <c r="F9" s="271">
        <v>0</v>
      </c>
    </row>
    <row r="10" spans="1:7" ht="15" customHeight="1" x14ac:dyDescent="0.2">
      <c r="B10" s="272"/>
      <c r="C10" s="273" t="s">
        <v>151</v>
      </c>
      <c r="D10" s="274">
        <v>182</v>
      </c>
      <c r="E10" s="274">
        <v>182</v>
      </c>
      <c r="F10" s="275">
        <v>0</v>
      </c>
    </row>
    <row r="11" spans="1:7" ht="15" customHeight="1" x14ac:dyDescent="0.2">
      <c r="B11" s="276"/>
      <c r="C11" s="273" t="s">
        <v>153</v>
      </c>
      <c r="D11" s="274">
        <v>176</v>
      </c>
      <c r="E11" s="274">
        <v>178</v>
      </c>
      <c r="F11" s="275">
        <v>2</v>
      </c>
    </row>
    <row r="12" spans="1:7" ht="15" customHeight="1" x14ac:dyDescent="0.2">
      <c r="B12" s="276"/>
      <c r="C12" s="287" t="s">
        <v>154</v>
      </c>
      <c r="D12" s="274">
        <v>180</v>
      </c>
      <c r="E12" s="274">
        <v>180</v>
      </c>
      <c r="F12" s="275">
        <v>0</v>
      </c>
    </row>
    <row r="13" spans="1:7" ht="15" customHeight="1" x14ac:dyDescent="0.2">
      <c r="B13" s="276"/>
      <c r="C13" s="258" t="s">
        <v>176</v>
      </c>
      <c r="D13" s="274">
        <v>184</v>
      </c>
      <c r="E13" s="274">
        <v>180</v>
      </c>
      <c r="F13" s="275">
        <v>-4</v>
      </c>
    </row>
    <row r="14" spans="1:7" ht="15" customHeight="1" x14ac:dyDescent="0.2">
      <c r="B14" s="276"/>
      <c r="C14" s="258" t="s">
        <v>173</v>
      </c>
      <c r="D14" s="274">
        <v>176</v>
      </c>
      <c r="E14" s="274">
        <v>176</v>
      </c>
      <c r="F14" s="275">
        <v>0</v>
      </c>
    </row>
    <row r="15" spans="1:7" ht="15" customHeight="1" x14ac:dyDescent="0.2">
      <c r="B15" s="276"/>
      <c r="C15" s="273" t="s">
        <v>177</v>
      </c>
      <c r="D15" s="274">
        <v>180</v>
      </c>
      <c r="E15" s="274">
        <v>180</v>
      </c>
      <c r="F15" s="275">
        <v>0</v>
      </c>
    </row>
    <row r="16" spans="1:7" ht="15" customHeight="1" x14ac:dyDescent="0.2">
      <c r="B16" s="276"/>
      <c r="C16" s="273" t="s">
        <v>178</v>
      </c>
      <c r="D16" s="274">
        <v>180</v>
      </c>
      <c r="E16" s="274">
        <v>180</v>
      </c>
      <c r="F16" s="275">
        <v>0</v>
      </c>
    </row>
    <row r="17" spans="2:6" ht="15" customHeight="1" x14ac:dyDescent="0.2">
      <c r="B17" s="276"/>
      <c r="C17" s="273" t="s">
        <v>179</v>
      </c>
      <c r="D17" s="274">
        <v>180</v>
      </c>
      <c r="E17" s="274">
        <v>180</v>
      </c>
      <c r="F17" s="275">
        <v>0</v>
      </c>
    </row>
    <row r="18" spans="2:6" ht="15" customHeight="1" x14ac:dyDescent="0.2">
      <c r="B18" s="276"/>
      <c r="C18" s="273" t="s">
        <v>155</v>
      </c>
      <c r="D18" s="274">
        <v>177.2</v>
      </c>
      <c r="E18" s="274">
        <v>177.2</v>
      </c>
      <c r="F18" s="275">
        <v>0</v>
      </c>
    </row>
    <row r="19" spans="2:6" ht="15" customHeight="1" x14ac:dyDescent="0.2">
      <c r="B19" s="276"/>
      <c r="C19" s="273" t="s">
        <v>156</v>
      </c>
      <c r="D19" s="274">
        <v>173</v>
      </c>
      <c r="E19" s="274">
        <v>176</v>
      </c>
      <c r="F19" s="275">
        <v>3</v>
      </c>
    </row>
    <row r="20" spans="2:6" ht="15" customHeight="1" x14ac:dyDescent="0.2">
      <c r="B20" s="276"/>
      <c r="C20" s="273" t="s">
        <v>157</v>
      </c>
      <c r="D20" s="274">
        <v>184</v>
      </c>
      <c r="E20" s="274">
        <v>184</v>
      </c>
      <c r="F20" s="275">
        <v>0</v>
      </c>
    </row>
    <row r="21" spans="2:6" ht="15" customHeight="1" x14ac:dyDescent="0.2">
      <c r="B21" s="276"/>
      <c r="C21" s="273" t="s">
        <v>158</v>
      </c>
      <c r="D21" s="274">
        <v>171</v>
      </c>
      <c r="E21" s="274">
        <v>174</v>
      </c>
      <c r="F21" s="275">
        <v>3</v>
      </c>
    </row>
    <row r="22" spans="2:6" ht="15" customHeight="1" x14ac:dyDescent="0.2">
      <c r="B22" s="276"/>
      <c r="C22" s="273" t="s">
        <v>160</v>
      </c>
      <c r="D22" s="274">
        <v>188</v>
      </c>
      <c r="E22" s="274">
        <v>188</v>
      </c>
      <c r="F22" s="275">
        <v>0</v>
      </c>
    </row>
    <row r="23" spans="2:6" ht="15" customHeight="1" x14ac:dyDescent="0.2">
      <c r="B23" s="276"/>
      <c r="C23" s="273" t="s">
        <v>162</v>
      </c>
      <c r="D23" s="274">
        <v>182</v>
      </c>
      <c r="E23" s="274">
        <v>182</v>
      </c>
      <c r="F23" s="275">
        <v>0</v>
      </c>
    </row>
    <row r="24" spans="2:6" ht="15" customHeight="1" x14ac:dyDescent="0.2">
      <c r="B24" s="276"/>
      <c r="C24" s="273" t="s">
        <v>164</v>
      </c>
      <c r="D24" s="274">
        <v>185</v>
      </c>
      <c r="E24" s="274">
        <v>185</v>
      </c>
      <c r="F24" s="275">
        <v>0</v>
      </c>
    </row>
    <row r="25" spans="2:6" ht="15" customHeight="1" x14ac:dyDescent="0.2">
      <c r="B25" s="276"/>
      <c r="C25" s="273" t="s">
        <v>165</v>
      </c>
      <c r="D25" s="274">
        <v>183</v>
      </c>
      <c r="E25" s="274">
        <v>183</v>
      </c>
      <c r="F25" s="275">
        <v>0</v>
      </c>
    </row>
    <row r="26" spans="2:6" ht="15" customHeight="1" x14ac:dyDescent="0.2">
      <c r="B26" s="276"/>
      <c r="C26" s="273" t="s">
        <v>167</v>
      </c>
      <c r="D26" s="274">
        <v>174</v>
      </c>
      <c r="E26" s="274">
        <v>174</v>
      </c>
      <c r="F26" s="275">
        <v>0</v>
      </c>
    </row>
    <row r="27" spans="2:6" ht="15" customHeight="1" x14ac:dyDescent="0.2">
      <c r="B27" s="276"/>
      <c r="C27" s="273" t="s">
        <v>180</v>
      </c>
      <c r="D27" s="274">
        <v>173</v>
      </c>
      <c r="E27" s="274">
        <v>173</v>
      </c>
      <c r="F27" s="275">
        <v>0</v>
      </c>
    </row>
    <row r="28" spans="2:6" ht="15" customHeight="1" x14ac:dyDescent="0.2">
      <c r="B28" s="276"/>
      <c r="C28" s="273" t="s">
        <v>181</v>
      </c>
      <c r="D28" s="274">
        <v>184.6</v>
      </c>
      <c r="E28" s="274">
        <v>184.8</v>
      </c>
      <c r="F28" s="275">
        <v>0.20000000000001705</v>
      </c>
    </row>
    <row r="29" spans="2:6" ht="15" customHeight="1" x14ac:dyDescent="0.2">
      <c r="B29" s="276"/>
      <c r="C29" s="273" t="s">
        <v>169</v>
      </c>
      <c r="D29" s="274">
        <v>181</v>
      </c>
      <c r="E29" s="274">
        <v>181</v>
      </c>
      <c r="F29" s="275">
        <v>0</v>
      </c>
    </row>
    <row r="30" spans="2:6" ht="15" customHeight="1" x14ac:dyDescent="0.2">
      <c r="B30" s="276"/>
      <c r="C30" s="273" t="s">
        <v>170</v>
      </c>
      <c r="D30" s="274">
        <v>184</v>
      </c>
      <c r="E30" s="274">
        <v>184</v>
      </c>
      <c r="F30" s="275">
        <v>0</v>
      </c>
    </row>
    <row r="31" spans="2:6" ht="15" customHeight="1" thickBot="1" x14ac:dyDescent="0.25">
      <c r="B31" s="277"/>
      <c r="C31" s="277" t="s">
        <v>171</v>
      </c>
      <c r="D31" s="279">
        <v>173</v>
      </c>
      <c r="E31" s="279">
        <v>173</v>
      </c>
      <c r="F31" s="280">
        <v>0</v>
      </c>
    </row>
    <row r="32" spans="2:6" ht="15" customHeight="1" x14ac:dyDescent="0.2">
      <c r="B32" s="281" t="s">
        <v>182</v>
      </c>
      <c r="C32" s="269" t="s">
        <v>150</v>
      </c>
      <c r="D32" s="270">
        <v>200</v>
      </c>
      <c r="E32" s="270">
        <v>200</v>
      </c>
      <c r="F32" s="271">
        <v>0</v>
      </c>
    </row>
    <row r="33" spans="2:6" ht="15" customHeight="1" x14ac:dyDescent="0.2">
      <c r="B33" s="276"/>
      <c r="C33" s="273" t="s">
        <v>153</v>
      </c>
      <c r="D33" s="274">
        <v>181.6</v>
      </c>
      <c r="E33" s="274">
        <v>184.4</v>
      </c>
      <c r="F33" s="275">
        <v>2.8000000000000114</v>
      </c>
    </row>
    <row r="34" spans="2:6" ht="15" customHeight="1" x14ac:dyDescent="0.2">
      <c r="B34" s="276"/>
      <c r="C34" s="273" t="s">
        <v>176</v>
      </c>
      <c r="D34" s="274">
        <v>192</v>
      </c>
      <c r="E34" s="274">
        <v>193</v>
      </c>
      <c r="F34" s="275">
        <v>1</v>
      </c>
    </row>
    <row r="35" spans="2:6" ht="15" customHeight="1" x14ac:dyDescent="0.2">
      <c r="B35" s="276"/>
      <c r="C35" s="273" t="s">
        <v>178</v>
      </c>
      <c r="D35" s="274">
        <v>200</v>
      </c>
      <c r="E35" s="274">
        <v>200</v>
      </c>
      <c r="F35" s="275">
        <v>0</v>
      </c>
    </row>
    <row r="36" spans="2:6" ht="15" customHeight="1" x14ac:dyDescent="0.2">
      <c r="B36" s="276"/>
      <c r="C36" s="273" t="s">
        <v>155</v>
      </c>
      <c r="D36" s="274">
        <v>180.72</v>
      </c>
      <c r="E36" s="274">
        <v>185.2</v>
      </c>
      <c r="F36" s="275">
        <v>4.4799999999999898</v>
      </c>
    </row>
    <row r="37" spans="2:6" ht="15" customHeight="1" x14ac:dyDescent="0.2">
      <c r="B37" s="276"/>
      <c r="C37" s="273" t="s">
        <v>156</v>
      </c>
      <c r="D37" s="274">
        <v>185</v>
      </c>
      <c r="E37" s="274">
        <v>188</v>
      </c>
      <c r="F37" s="275">
        <v>3</v>
      </c>
    </row>
    <row r="38" spans="2:6" ht="15" customHeight="1" x14ac:dyDescent="0.2">
      <c r="B38" s="276"/>
      <c r="C38" s="273" t="s">
        <v>159</v>
      </c>
      <c r="D38" s="274">
        <v>210</v>
      </c>
      <c r="E38" s="274">
        <v>210</v>
      </c>
      <c r="F38" s="275">
        <v>0</v>
      </c>
    </row>
    <row r="39" spans="2:6" ht="15" customHeight="1" x14ac:dyDescent="0.2">
      <c r="B39" s="276"/>
      <c r="C39" s="273" t="s">
        <v>161</v>
      </c>
      <c r="D39" s="274">
        <v>190</v>
      </c>
      <c r="E39" s="274">
        <v>190</v>
      </c>
      <c r="F39" s="275">
        <v>0</v>
      </c>
    </row>
    <row r="40" spans="2:6" ht="15" customHeight="1" x14ac:dyDescent="0.2">
      <c r="B40" s="276"/>
      <c r="C40" s="273" t="s">
        <v>162</v>
      </c>
      <c r="D40" s="274">
        <v>184.04</v>
      </c>
      <c r="E40" s="274">
        <v>185.8</v>
      </c>
      <c r="F40" s="275">
        <v>1.7600000000000193</v>
      </c>
    </row>
    <row r="41" spans="2:6" ht="15" customHeight="1" x14ac:dyDescent="0.2">
      <c r="B41" s="276"/>
      <c r="C41" s="273" t="s">
        <v>164</v>
      </c>
      <c r="D41" s="274">
        <v>191</v>
      </c>
      <c r="E41" s="274">
        <v>191</v>
      </c>
      <c r="F41" s="275">
        <v>0</v>
      </c>
    </row>
    <row r="42" spans="2:6" ht="15" customHeight="1" x14ac:dyDescent="0.2">
      <c r="B42" s="276"/>
      <c r="C42" s="273" t="s">
        <v>165</v>
      </c>
      <c r="D42" s="274">
        <v>191</v>
      </c>
      <c r="E42" s="274">
        <v>190</v>
      </c>
      <c r="F42" s="275">
        <v>-1</v>
      </c>
    </row>
    <row r="43" spans="2:6" ht="15" customHeight="1" x14ac:dyDescent="0.2">
      <c r="B43" s="276"/>
      <c r="C43" s="273" t="s">
        <v>167</v>
      </c>
      <c r="D43" s="274">
        <v>183</v>
      </c>
      <c r="E43" s="274">
        <v>183</v>
      </c>
      <c r="F43" s="275">
        <v>0</v>
      </c>
    </row>
    <row r="44" spans="2:6" ht="15" customHeight="1" x14ac:dyDescent="0.2">
      <c r="B44" s="276"/>
      <c r="C44" s="273" t="s">
        <v>180</v>
      </c>
      <c r="D44" s="274">
        <v>192</v>
      </c>
      <c r="E44" s="274">
        <v>190</v>
      </c>
      <c r="F44" s="275">
        <v>-2</v>
      </c>
    </row>
    <row r="45" spans="2:6" ht="15" customHeight="1" x14ac:dyDescent="0.2">
      <c r="B45" s="276"/>
      <c r="C45" s="273" t="s">
        <v>181</v>
      </c>
      <c r="D45" s="274">
        <v>197</v>
      </c>
      <c r="E45" s="274">
        <v>197</v>
      </c>
      <c r="F45" s="275">
        <v>0</v>
      </c>
    </row>
    <row r="46" spans="2:6" ht="15" customHeight="1" x14ac:dyDescent="0.2">
      <c r="B46" s="276"/>
      <c r="C46" s="273" t="s">
        <v>169</v>
      </c>
      <c r="D46" s="274">
        <v>185.1</v>
      </c>
      <c r="E46" s="274">
        <v>184.6</v>
      </c>
      <c r="F46" s="275">
        <v>-0.5</v>
      </c>
    </row>
    <row r="47" spans="2:6" ht="15" customHeight="1" x14ac:dyDescent="0.2">
      <c r="B47" s="276"/>
      <c r="C47" s="273" t="s">
        <v>170</v>
      </c>
      <c r="D47" s="274">
        <v>191</v>
      </c>
      <c r="E47" s="274">
        <v>191</v>
      </c>
      <c r="F47" s="275">
        <v>0</v>
      </c>
    </row>
    <row r="48" spans="2:6" ht="15" customHeight="1" thickBot="1" x14ac:dyDescent="0.25">
      <c r="B48" s="277"/>
      <c r="C48" s="277" t="s">
        <v>171</v>
      </c>
      <c r="D48" s="279">
        <v>185</v>
      </c>
      <c r="E48" s="279">
        <v>178</v>
      </c>
      <c r="F48" s="280">
        <v>-7</v>
      </c>
    </row>
    <row r="49" spans="6:6" x14ac:dyDescent="0.2">
      <c r="F49" s="109" t="s">
        <v>56</v>
      </c>
    </row>
    <row r="51" spans="6:6" x14ac:dyDescent="0.2">
      <c r="F51" s="28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topLeftCell="A7" zoomScaleNormal="100" zoomScaleSheetLayoutView="80" workbookViewId="0">
      <selection activeCell="A7" sqref="A7"/>
    </sheetView>
  </sheetViews>
  <sheetFormatPr baseColWidth="10" defaultColWidth="8.88671875" defaultRowHeight="11.4" x14ac:dyDescent="0.2"/>
  <cols>
    <col min="1" max="1" width="2.6640625" style="258" customWidth="1"/>
    <col min="2" max="2" width="35" style="258" customWidth="1"/>
    <col min="3" max="3" width="25.5546875" style="258" customWidth="1"/>
    <col min="4" max="4" width="14.6640625" style="258" customWidth="1"/>
    <col min="5" max="5" width="15.6640625" style="258" customWidth="1"/>
    <col min="6" max="6" width="13.109375" style="258" customWidth="1"/>
    <col min="7" max="7" width="4.88671875" style="258" customWidth="1"/>
    <col min="8" max="16384" width="8.88671875" style="258"/>
  </cols>
  <sheetData>
    <row r="1" spans="2:7" ht="19.95" customHeight="1" x14ac:dyDescent="0.2"/>
    <row r="2" spans="2:7" ht="19.95" customHeight="1" thickBot="1" x14ac:dyDescent="0.25"/>
    <row r="3" spans="2:7" ht="19.95" customHeight="1" thickBot="1" x14ac:dyDescent="0.25">
      <c r="B3" s="7" t="s">
        <v>183</v>
      </c>
      <c r="C3" s="8"/>
      <c r="D3" s="8"/>
      <c r="E3" s="8"/>
      <c r="F3" s="9"/>
    </row>
    <row r="4" spans="2:7" ht="12" customHeight="1" x14ac:dyDescent="0.2">
      <c r="B4" s="262" t="s">
        <v>141</v>
      </c>
      <c r="C4" s="262"/>
      <c r="D4" s="262"/>
      <c r="E4" s="262"/>
      <c r="F4" s="262"/>
      <c r="G4" s="263"/>
    </row>
    <row r="5" spans="2:7" ht="30" customHeight="1" x14ac:dyDescent="0.2">
      <c r="B5" s="288" t="s">
        <v>184</v>
      </c>
      <c r="C5" s="288"/>
      <c r="D5" s="288"/>
      <c r="E5" s="288"/>
      <c r="F5" s="288"/>
      <c r="G5" s="263"/>
    </row>
    <row r="6" spans="2:7" ht="19.95" customHeight="1" x14ac:dyDescent="0.2">
      <c r="B6" s="265" t="s">
        <v>185</v>
      </c>
      <c r="C6" s="265"/>
      <c r="D6" s="265"/>
      <c r="E6" s="265"/>
      <c r="F6" s="265"/>
    </row>
    <row r="7" spans="2:7" ht="19.95" customHeight="1" x14ac:dyDescent="0.2">
      <c r="B7" s="265" t="s">
        <v>186</v>
      </c>
      <c r="C7" s="265"/>
      <c r="D7" s="265"/>
      <c r="E7" s="265"/>
      <c r="F7" s="265"/>
    </row>
    <row r="8" spans="2:7" ht="19.95" customHeight="1" thickBot="1" x14ac:dyDescent="0.25"/>
    <row r="9" spans="2:7" ht="39" customHeight="1" thickBot="1" x14ac:dyDescent="0.25">
      <c r="B9" s="266" t="s">
        <v>144</v>
      </c>
      <c r="C9" s="267" t="s">
        <v>145</v>
      </c>
      <c r="D9" s="286" t="s">
        <v>146</v>
      </c>
      <c r="E9" s="286" t="s">
        <v>147</v>
      </c>
      <c r="F9" s="267" t="s">
        <v>148</v>
      </c>
    </row>
    <row r="10" spans="2:7" ht="15" customHeight="1" x14ac:dyDescent="0.2">
      <c r="B10" s="268" t="s">
        <v>187</v>
      </c>
      <c r="C10" s="269" t="s">
        <v>150</v>
      </c>
      <c r="D10" s="270">
        <v>182.4</v>
      </c>
      <c r="E10" s="270">
        <v>182.6</v>
      </c>
      <c r="F10" s="271">
        <v>0.19999999999998863</v>
      </c>
    </row>
    <row r="11" spans="2:7" ht="15" customHeight="1" x14ac:dyDescent="0.2">
      <c r="B11" s="272"/>
      <c r="C11" s="273" t="s">
        <v>188</v>
      </c>
      <c r="D11" s="274">
        <v>185</v>
      </c>
      <c r="E11" s="274">
        <v>187</v>
      </c>
      <c r="F11" s="275">
        <v>2</v>
      </c>
    </row>
    <row r="12" spans="2:7" ht="15" customHeight="1" x14ac:dyDescent="0.2">
      <c r="B12" s="276"/>
      <c r="C12" s="273" t="s">
        <v>189</v>
      </c>
      <c r="D12" s="274">
        <v>185</v>
      </c>
      <c r="E12" s="274">
        <v>187</v>
      </c>
      <c r="F12" s="275">
        <v>2</v>
      </c>
    </row>
    <row r="13" spans="2:7" ht="15" customHeight="1" x14ac:dyDescent="0.2">
      <c r="B13" s="276"/>
      <c r="C13" s="273" t="s">
        <v>176</v>
      </c>
      <c r="D13" s="274">
        <v>188.8</v>
      </c>
      <c r="E13" s="274">
        <v>193.8</v>
      </c>
      <c r="F13" s="275">
        <v>5</v>
      </c>
    </row>
    <row r="14" spans="2:7" ht="15" customHeight="1" x14ac:dyDescent="0.2">
      <c r="B14" s="276"/>
      <c r="C14" s="258" t="s">
        <v>173</v>
      </c>
      <c r="D14" s="274">
        <v>183</v>
      </c>
      <c r="E14" s="274">
        <v>186</v>
      </c>
      <c r="F14" s="275">
        <v>3</v>
      </c>
    </row>
    <row r="15" spans="2:7" ht="15" customHeight="1" x14ac:dyDescent="0.2">
      <c r="B15" s="276"/>
      <c r="C15" s="273" t="s">
        <v>177</v>
      </c>
      <c r="D15" s="274">
        <v>185</v>
      </c>
      <c r="E15" s="274">
        <v>185</v>
      </c>
      <c r="F15" s="275">
        <v>0</v>
      </c>
    </row>
    <row r="16" spans="2:7" ht="15" customHeight="1" x14ac:dyDescent="0.2">
      <c r="B16" s="276"/>
      <c r="C16" s="273" t="s">
        <v>190</v>
      </c>
      <c r="D16" s="274">
        <v>191</v>
      </c>
      <c r="E16" s="274">
        <v>194</v>
      </c>
      <c r="F16" s="275">
        <v>3</v>
      </c>
    </row>
    <row r="17" spans="2:6" ht="15" customHeight="1" x14ac:dyDescent="0.2">
      <c r="B17" s="276"/>
      <c r="C17" s="273" t="s">
        <v>156</v>
      </c>
      <c r="D17" s="274">
        <v>184</v>
      </c>
      <c r="E17" s="274">
        <v>186</v>
      </c>
      <c r="F17" s="275">
        <v>2</v>
      </c>
    </row>
    <row r="18" spans="2:6" ht="15" customHeight="1" x14ac:dyDescent="0.2">
      <c r="B18" s="276"/>
      <c r="C18" s="273" t="s">
        <v>157</v>
      </c>
      <c r="D18" s="274">
        <v>182</v>
      </c>
      <c r="E18" s="274">
        <v>182.2</v>
      </c>
      <c r="F18" s="275">
        <v>0.19999999999998863</v>
      </c>
    </row>
    <row r="19" spans="2:6" ht="15" customHeight="1" x14ac:dyDescent="0.2">
      <c r="B19" s="276"/>
      <c r="C19" s="273" t="s">
        <v>191</v>
      </c>
      <c r="D19" s="274">
        <v>181</v>
      </c>
      <c r="E19" s="274">
        <v>184</v>
      </c>
      <c r="F19" s="275">
        <v>3</v>
      </c>
    </row>
    <row r="20" spans="2:6" ht="15" customHeight="1" x14ac:dyDescent="0.2">
      <c r="B20" s="276"/>
      <c r="C20" s="273" t="s">
        <v>159</v>
      </c>
      <c r="D20" s="274">
        <v>197</v>
      </c>
      <c r="E20" s="274">
        <v>197</v>
      </c>
      <c r="F20" s="275">
        <v>0</v>
      </c>
    </row>
    <row r="21" spans="2:6" ht="15" customHeight="1" x14ac:dyDescent="0.2">
      <c r="B21" s="276"/>
      <c r="C21" s="273" t="s">
        <v>161</v>
      </c>
      <c r="D21" s="274">
        <v>189</v>
      </c>
      <c r="E21" s="274">
        <v>192</v>
      </c>
      <c r="F21" s="275">
        <v>3</v>
      </c>
    </row>
    <row r="22" spans="2:6" ht="15" customHeight="1" x14ac:dyDescent="0.2">
      <c r="B22" s="276"/>
      <c r="C22" s="273" t="s">
        <v>163</v>
      </c>
      <c r="D22" s="274">
        <v>185</v>
      </c>
      <c r="E22" s="274">
        <v>185</v>
      </c>
      <c r="F22" s="275">
        <v>0</v>
      </c>
    </row>
    <row r="23" spans="2:6" ht="15" customHeight="1" x14ac:dyDescent="0.2">
      <c r="B23" s="276"/>
      <c r="C23" s="273" t="s">
        <v>164</v>
      </c>
      <c r="D23" s="274">
        <v>194</v>
      </c>
      <c r="E23" s="274">
        <v>194</v>
      </c>
      <c r="F23" s="275">
        <v>0</v>
      </c>
    </row>
    <row r="24" spans="2:6" ht="15" customHeight="1" x14ac:dyDescent="0.2">
      <c r="B24" s="276"/>
      <c r="C24" s="273" t="s">
        <v>166</v>
      </c>
      <c r="D24" s="274">
        <v>188</v>
      </c>
      <c r="E24" s="274">
        <v>189</v>
      </c>
      <c r="F24" s="275">
        <v>1</v>
      </c>
    </row>
    <row r="25" spans="2:6" ht="15" customHeight="1" x14ac:dyDescent="0.2">
      <c r="B25" s="276"/>
      <c r="C25" s="273" t="s">
        <v>181</v>
      </c>
      <c r="D25" s="274">
        <v>189</v>
      </c>
      <c r="E25" s="274">
        <v>189.2</v>
      </c>
      <c r="F25" s="275">
        <v>0.19999999999998863</v>
      </c>
    </row>
    <row r="26" spans="2:6" ht="15" customHeight="1" x14ac:dyDescent="0.2">
      <c r="B26" s="276"/>
      <c r="C26" s="273" t="s">
        <v>169</v>
      </c>
      <c r="D26" s="274">
        <v>187</v>
      </c>
      <c r="E26" s="274">
        <v>187</v>
      </c>
      <c r="F26" s="275">
        <v>0</v>
      </c>
    </row>
    <row r="27" spans="2:6" ht="15" customHeight="1" x14ac:dyDescent="0.2">
      <c r="B27" s="276"/>
      <c r="C27" s="273" t="s">
        <v>170</v>
      </c>
      <c r="D27" s="274">
        <v>184</v>
      </c>
      <c r="E27" s="274">
        <v>184</v>
      </c>
      <c r="F27" s="275">
        <v>0</v>
      </c>
    </row>
    <row r="28" spans="2:6" ht="15" customHeight="1" thickBot="1" x14ac:dyDescent="0.25">
      <c r="B28" s="276"/>
      <c r="C28" s="273" t="s">
        <v>171</v>
      </c>
      <c r="D28" s="274">
        <v>178</v>
      </c>
      <c r="E28" s="274">
        <v>178</v>
      </c>
      <c r="F28" s="275">
        <v>0</v>
      </c>
    </row>
    <row r="29" spans="2:6" ht="15" customHeight="1" x14ac:dyDescent="0.2">
      <c r="B29" s="268" t="s">
        <v>192</v>
      </c>
      <c r="C29" s="269" t="s">
        <v>188</v>
      </c>
      <c r="D29" s="270">
        <v>297</v>
      </c>
      <c r="E29" s="270">
        <v>297</v>
      </c>
      <c r="F29" s="271">
        <v>0</v>
      </c>
    </row>
    <row r="30" spans="2:6" ht="15" customHeight="1" x14ac:dyDescent="0.2">
      <c r="B30" s="276"/>
      <c r="C30" s="273" t="s">
        <v>166</v>
      </c>
      <c r="D30" s="274">
        <v>331</v>
      </c>
      <c r="E30" s="274">
        <v>331</v>
      </c>
      <c r="F30" s="275">
        <v>0</v>
      </c>
    </row>
    <row r="31" spans="2:6" ht="15" customHeight="1" thickBot="1" x14ac:dyDescent="0.25">
      <c r="B31" s="276"/>
      <c r="C31" s="278" t="s">
        <v>193</v>
      </c>
      <c r="D31" s="279">
        <v>260</v>
      </c>
      <c r="E31" s="279">
        <v>260</v>
      </c>
      <c r="F31" s="280">
        <v>0</v>
      </c>
    </row>
    <row r="32" spans="2:6" ht="15" customHeight="1" x14ac:dyDescent="0.2">
      <c r="B32" s="281" t="s">
        <v>194</v>
      </c>
      <c r="C32" s="269" t="s">
        <v>188</v>
      </c>
      <c r="D32" s="270">
        <v>307</v>
      </c>
      <c r="E32" s="270">
        <v>307</v>
      </c>
      <c r="F32" s="271">
        <v>0</v>
      </c>
    </row>
    <row r="33" spans="2:6" ht="15" customHeight="1" x14ac:dyDescent="0.2">
      <c r="B33" s="276"/>
      <c r="C33" s="273" t="s">
        <v>166</v>
      </c>
      <c r="D33" s="274">
        <v>341</v>
      </c>
      <c r="E33" s="274">
        <v>341</v>
      </c>
      <c r="F33" s="275">
        <v>0</v>
      </c>
    </row>
    <row r="34" spans="2:6" ht="15" customHeight="1" thickBot="1" x14ac:dyDescent="0.25">
      <c r="B34" s="277"/>
      <c r="C34" s="278" t="s">
        <v>193</v>
      </c>
      <c r="D34" s="279">
        <v>355</v>
      </c>
      <c r="E34" s="279">
        <v>355</v>
      </c>
      <c r="F34" s="280">
        <v>0</v>
      </c>
    </row>
    <row r="35" spans="2:6" ht="15" customHeight="1" x14ac:dyDescent="0.2">
      <c r="B35" s="281" t="s">
        <v>195</v>
      </c>
      <c r="C35" s="273" t="s">
        <v>196</v>
      </c>
      <c r="D35" s="274">
        <v>490</v>
      </c>
      <c r="E35" s="274">
        <v>490</v>
      </c>
      <c r="F35" s="275">
        <v>0</v>
      </c>
    </row>
    <row r="36" spans="2:6" ht="15" customHeight="1" thickBot="1" x14ac:dyDescent="0.25">
      <c r="B36" s="276"/>
      <c r="C36" s="278" t="s">
        <v>193</v>
      </c>
      <c r="D36" s="279">
        <v>557.5</v>
      </c>
      <c r="E36" s="279">
        <v>557.5</v>
      </c>
      <c r="F36" s="280">
        <v>0</v>
      </c>
    </row>
    <row r="37" spans="2:6" ht="15" customHeight="1" x14ac:dyDescent="0.2">
      <c r="B37" s="281" t="s">
        <v>197</v>
      </c>
      <c r="C37" s="269" t="s">
        <v>188</v>
      </c>
      <c r="D37" s="270">
        <v>600</v>
      </c>
      <c r="E37" s="270">
        <v>601</v>
      </c>
      <c r="F37" s="271">
        <v>1</v>
      </c>
    </row>
    <row r="38" spans="2:6" ht="15" customHeight="1" x14ac:dyDescent="0.2">
      <c r="B38" s="276"/>
      <c r="C38" s="273" t="s">
        <v>196</v>
      </c>
      <c r="D38" s="274">
        <v>500</v>
      </c>
      <c r="E38" s="274">
        <v>500</v>
      </c>
      <c r="F38" s="275">
        <v>0</v>
      </c>
    </row>
    <row r="39" spans="2:6" ht="15" customHeight="1" thickBot="1" x14ac:dyDescent="0.25">
      <c r="B39" s="277"/>
      <c r="C39" s="278" t="s">
        <v>193</v>
      </c>
      <c r="D39" s="279">
        <v>572.5</v>
      </c>
      <c r="E39" s="279">
        <v>572.5</v>
      </c>
      <c r="F39" s="280">
        <v>0</v>
      </c>
    </row>
    <row r="40" spans="2:6" ht="15" customHeight="1" x14ac:dyDescent="0.2">
      <c r="B40" s="281" t="s">
        <v>198</v>
      </c>
      <c r="C40" s="269" t="s">
        <v>188</v>
      </c>
      <c r="D40" s="270">
        <v>655</v>
      </c>
      <c r="E40" s="270">
        <v>657</v>
      </c>
      <c r="F40" s="275">
        <v>2</v>
      </c>
    </row>
    <row r="41" spans="2:6" ht="15" customHeight="1" x14ac:dyDescent="0.2">
      <c r="B41" s="282"/>
      <c r="C41" s="273" t="s">
        <v>196</v>
      </c>
      <c r="D41" s="274">
        <v>612</v>
      </c>
      <c r="E41" s="274">
        <v>612</v>
      </c>
      <c r="F41" s="275">
        <v>0</v>
      </c>
    </row>
    <row r="42" spans="2:6" ht="15" customHeight="1" thickBot="1" x14ac:dyDescent="0.25">
      <c r="B42" s="277"/>
      <c r="C42" s="278" t="s">
        <v>193</v>
      </c>
      <c r="D42" s="279">
        <v>595</v>
      </c>
      <c r="E42" s="279">
        <v>595</v>
      </c>
      <c r="F42" s="280">
        <v>0</v>
      </c>
    </row>
    <row r="43" spans="2:6" ht="15" customHeight="1" x14ac:dyDescent="0.2">
      <c r="B43" s="281" t="s">
        <v>199</v>
      </c>
      <c r="C43" s="273" t="s">
        <v>196</v>
      </c>
      <c r="D43" s="270">
        <v>307</v>
      </c>
      <c r="E43" s="270">
        <v>307</v>
      </c>
      <c r="F43" s="271">
        <v>0</v>
      </c>
    </row>
    <row r="44" spans="2:6" ht="15" customHeight="1" thickBot="1" x14ac:dyDescent="0.25">
      <c r="B44" s="277"/>
      <c r="C44" s="278" t="s">
        <v>193</v>
      </c>
      <c r="D44" s="279">
        <v>312.5</v>
      </c>
      <c r="E44" s="279">
        <v>312.5</v>
      </c>
      <c r="F44" s="280">
        <v>0</v>
      </c>
    </row>
    <row r="45" spans="2:6" x14ac:dyDescent="0.2">
      <c r="F45" s="109" t="s">
        <v>56</v>
      </c>
    </row>
    <row r="47" spans="2:6" x14ac:dyDescent="0.2">
      <c r="F47" s="28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58" customWidth="1"/>
    <col min="2" max="2" width="31.33203125" style="258" customWidth="1"/>
    <col min="3" max="3" width="25.5546875" style="258" customWidth="1"/>
    <col min="4" max="4" width="14.6640625" style="258" bestFit="1" customWidth="1"/>
    <col min="5" max="5" width="15.109375" style="258" customWidth="1"/>
    <col min="6" max="6" width="13.5546875" style="258" customWidth="1"/>
    <col min="7" max="7" width="3.33203125" style="258" customWidth="1"/>
    <col min="8" max="16384" width="8.88671875" style="258"/>
  </cols>
  <sheetData>
    <row r="1" spans="1:7" ht="14.25" customHeight="1" x14ac:dyDescent="0.2">
      <c r="A1" s="289"/>
      <c r="B1" s="289"/>
      <c r="C1" s="289"/>
      <c r="D1" s="289"/>
      <c r="E1" s="289"/>
      <c r="F1" s="289"/>
    </row>
    <row r="2" spans="1:7" ht="10.5" customHeight="1" thickBot="1" x14ac:dyDescent="0.25">
      <c r="A2" s="289"/>
      <c r="B2" s="289"/>
      <c r="C2" s="289"/>
      <c r="D2" s="289"/>
      <c r="E2" s="289"/>
      <c r="F2" s="289"/>
    </row>
    <row r="3" spans="1:7" ht="19.95" customHeight="1" thickBot="1" x14ac:dyDescent="0.25">
      <c r="A3" s="289"/>
      <c r="B3" s="290" t="s">
        <v>200</v>
      </c>
      <c r="C3" s="291"/>
      <c r="D3" s="291"/>
      <c r="E3" s="291"/>
      <c r="F3" s="292"/>
    </row>
    <row r="4" spans="1:7" ht="15.75" customHeight="1" x14ac:dyDescent="0.2">
      <c r="A4" s="289"/>
      <c r="B4" s="6"/>
      <c r="C4" s="6"/>
      <c r="D4" s="6"/>
      <c r="E4" s="6"/>
      <c r="F4" s="6"/>
    </row>
    <row r="5" spans="1:7" ht="20.399999999999999" customHeight="1" x14ac:dyDescent="0.2">
      <c r="A5" s="289"/>
      <c r="B5" s="293" t="s">
        <v>201</v>
      </c>
      <c r="C5" s="293"/>
      <c r="D5" s="293"/>
      <c r="E5" s="293"/>
      <c r="F5" s="293"/>
      <c r="G5" s="263"/>
    </row>
    <row r="6" spans="1:7" ht="19.95" customHeight="1" x14ac:dyDescent="0.2">
      <c r="A6" s="289"/>
      <c r="B6" s="294" t="s">
        <v>202</v>
      </c>
      <c r="C6" s="294"/>
      <c r="D6" s="294"/>
      <c r="E6" s="294"/>
      <c r="F6" s="294"/>
      <c r="G6" s="263"/>
    </row>
    <row r="7" spans="1:7" ht="19.95" customHeight="1" thickBot="1" x14ac:dyDescent="0.25">
      <c r="A7" s="289"/>
      <c r="B7" s="289"/>
      <c r="C7" s="289"/>
      <c r="D7" s="289"/>
      <c r="E7" s="289"/>
      <c r="F7" s="289"/>
    </row>
    <row r="8" spans="1:7" ht="39" customHeight="1" thickBot="1" x14ac:dyDescent="0.25">
      <c r="A8" s="289"/>
      <c r="B8" s="295" t="s">
        <v>144</v>
      </c>
      <c r="C8" s="296" t="s">
        <v>145</v>
      </c>
      <c r="D8" s="296" t="s">
        <v>146</v>
      </c>
      <c r="E8" s="297" t="s">
        <v>147</v>
      </c>
      <c r="F8" s="296" t="s">
        <v>148</v>
      </c>
    </row>
    <row r="9" spans="1:7" ht="15" customHeight="1" x14ac:dyDescent="0.2">
      <c r="A9" s="289"/>
      <c r="B9" s="298" t="s">
        <v>203</v>
      </c>
      <c r="C9" s="299" t="s">
        <v>150</v>
      </c>
      <c r="D9" s="300">
        <v>27.426427347973082</v>
      </c>
      <c r="E9" s="300">
        <v>25.719993673986536</v>
      </c>
      <c r="F9" s="301">
        <v>-1.7064336739865453</v>
      </c>
    </row>
    <row r="10" spans="1:7" ht="15" customHeight="1" x14ac:dyDescent="0.2">
      <c r="A10" s="289"/>
      <c r="B10" s="302"/>
      <c r="C10" s="303" t="s">
        <v>188</v>
      </c>
      <c r="D10" s="304">
        <v>26.865472345257938</v>
      </c>
      <c r="E10" s="304">
        <v>27.370077121478747</v>
      </c>
      <c r="F10" s="305">
        <v>0.50460477622080901</v>
      </c>
    </row>
    <row r="11" spans="1:7" ht="15" customHeight="1" x14ac:dyDescent="0.2">
      <c r="A11" s="289"/>
      <c r="B11" s="306"/>
      <c r="C11" s="303" t="s">
        <v>176</v>
      </c>
      <c r="D11" s="304">
        <v>25.099199695420118</v>
      </c>
      <c r="E11" s="304">
        <v>24.515308953330191</v>
      </c>
      <c r="F11" s="305">
        <v>-0.58389074208992753</v>
      </c>
    </row>
    <row r="12" spans="1:7" ht="15" customHeight="1" x14ac:dyDescent="0.2">
      <c r="A12" s="289"/>
      <c r="B12" s="306"/>
      <c r="C12" s="306" t="s">
        <v>204</v>
      </c>
      <c r="D12" s="304">
        <v>26.692776022758473</v>
      </c>
      <c r="E12" s="304">
        <v>28.349968130920995</v>
      </c>
      <c r="F12" s="305">
        <v>1.6571921081625227</v>
      </c>
    </row>
    <row r="13" spans="1:7" ht="15" customHeight="1" thickBot="1" x14ac:dyDescent="0.25">
      <c r="A13" s="289"/>
      <c r="B13" s="307"/>
      <c r="C13" s="308" t="s">
        <v>181</v>
      </c>
      <c r="D13" s="309">
        <v>27.571630776015247</v>
      </c>
      <c r="E13" s="309">
        <v>27.505929441324032</v>
      </c>
      <c r="F13" s="310">
        <v>-5.5701334691215861E-2</v>
      </c>
    </row>
    <row r="14" spans="1:7" ht="15" customHeight="1" thickBot="1" x14ac:dyDescent="0.25">
      <c r="A14" s="289"/>
      <c r="B14" s="311" t="s">
        <v>205</v>
      </c>
      <c r="C14" s="312" t="s">
        <v>206</v>
      </c>
      <c r="D14" s="313"/>
      <c r="E14" s="313"/>
      <c r="F14" s="314"/>
    </row>
    <row r="15" spans="1:7" ht="15" customHeight="1" x14ac:dyDescent="0.2">
      <c r="A15" s="289"/>
      <c r="B15" s="306"/>
      <c r="C15" s="299" t="s">
        <v>150</v>
      </c>
      <c r="D15" s="300">
        <v>42.10350663284995</v>
      </c>
      <c r="E15" s="300">
        <v>39.956530195596038</v>
      </c>
      <c r="F15" s="301">
        <v>-2.136976437253912</v>
      </c>
    </row>
    <row r="16" spans="1:7" ht="15" customHeight="1" x14ac:dyDescent="0.2">
      <c r="A16" s="289"/>
      <c r="B16" s="306"/>
      <c r="C16" s="303" t="s">
        <v>176</v>
      </c>
      <c r="D16" s="304">
        <v>34.066499962778899</v>
      </c>
      <c r="E16" s="304">
        <v>35.836726458690549</v>
      </c>
      <c r="F16" s="305">
        <v>1.7702264959116505</v>
      </c>
    </row>
    <row r="17" spans="1:6" ht="15" customHeight="1" x14ac:dyDescent="0.2">
      <c r="A17" s="289"/>
      <c r="B17" s="306"/>
      <c r="C17" s="303" t="s">
        <v>204</v>
      </c>
      <c r="D17" s="304">
        <v>39.680990931178862</v>
      </c>
      <c r="E17" s="304">
        <v>41.64441999390224</v>
      </c>
      <c r="F17" s="305">
        <v>1.9634290627233781</v>
      </c>
    </row>
    <row r="18" spans="1:6" ht="15" customHeight="1" x14ac:dyDescent="0.2">
      <c r="A18" s="289"/>
      <c r="B18" s="306"/>
      <c r="C18" s="303" t="s">
        <v>188</v>
      </c>
      <c r="D18" s="304">
        <v>48.124377936499016</v>
      </c>
      <c r="E18" s="304">
        <v>48.124377936499016</v>
      </c>
      <c r="F18" s="305">
        <v>0</v>
      </c>
    </row>
    <row r="19" spans="1:6" ht="15" customHeight="1" x14ac:dyDescent="0.2">
      <c r="A19" s="289"/>
      <c r="B19" s="306"/>
      <c r="C19" s="303" t="s">
        <v>160</v>
      </c>
      <c r="D19" s="304">
        <v>42.702478863813326</v>
      </c>
      <c r="E19" s="304">
        <v>42.702478863813326</v>
      </c>
      <c r="F19" s="305">
        <v>0</v>
      </c>
    </row>
    <row r="20" spans="1:6" ht="15" customHeight="1" x14ac:dyDescent="0.2">
      <c r="A20" s="289"/>
      <c r="B20" s="306"/>
      <c r="C20" s="303" t="s">
        <v>181</v>
      </c>
      <c r="D20" s="304">
        <v>34.721865434250681</v>
      </c>
      <c r="E20" s="304">
        <v>34.652456067609187</v>
      </c>
      <c r="F20" s="305">
        <v>-6.940936664149433E-2</v>
      </c>
    </row>
    <row r="21" spans="1:6" ht="15" customHeight="1" thickBot="1" x14ac:dyDescent="0.25">
      <c r="A21" s="289"/>
      <c r="B21" s="307"/>
      <c r="C21" s="308" t="s">
        <v>193</v>
      </c>
      <c r="D21" s="309">
        <v>33.749516053689625</v>
      </c>
      <c r="E21" s="309">
        <v>33.165000233806332</v>
      </c>
      <c r="F21" s="310">
        <v>-0.58451581988329337</v>
      </c>
    </row>
    <row r="22" spans="1:6" ht="15" customHeight="1" thickBot="1" x14ac:dyDescent="0.25">
      <c r="A22" s="289"/>
      <c r="B22" s="315" t="s">
        <v>207</v>
      </c>
      <c r="C22" s="312" t="s">
        <v>208</v>
      </c>
      <c r="D22" s="313"/>
      <c r="E22" s="316"/>
      <c r="F22" s="317" t="s">
        <v>209</v>
      </c>
    </row>
    <row r="23" spans="1:6" ht="15" customHeight="1" thickBot="1" x14ac:dyDescent="0.25">
      <c r="A23" s="289"/>
      <c r="B23" s="306"/>
      <c r="C23" s="303"/>
      <c r="D23" s="305" t="s">
        <v>210</v>
      </c>
      <c r="E23" s="305" t="s">
        <v>211</v>
      </c>
      <c r="F23" s="304"/>
    </row>
    <row r="24" spans="1:6" ht="15" customHeight="1" thickBot="1" x14ac:dyDescent="0.25">
      <c r="A24" s="289"/>
      <c r="B24" s="318"/>
      <c r="C24" s="319"/>
      <c r="D24" s="316"/>
      <c r="E24" s="320"/>
      <c r="F24" s="320"/>
    </row>
    <row r="25" spans="1:6" ht="15" customHeight="1" thickBot="1" x14ac:dyDescent="0.25">
      <c r="A25" s="289"/>
      <c r="B25" s="315" t="s">
        <v>212</v>
      </c>
      <c r="C25" s="321" t="s">
        <v>213</v>
      </c>
      <c r="D25" s="304">
        <v>202.38592759706671</v>
      </c>
      <c r="E25" s="304">
        <v>202.38592759706671</v>
      </c>
      <c r="F25" s="305">
        <v>0</v>
      </c>
    </row>
    <row r="26" spans="1:6" ht="15" customHeight="1" thickBot="1" x14ac:dyDescent="0.25">
      <c r="A26" s="289"/>
      <c r="B26" s="318"/>
      <c r="C26" s="319"/>
      <c r="D26" s="316"/>
      <c r="E26" s="320"/>
      <c r="F26" s="317"/>
    </row>
    <row r="27" spans="1:6" ht="15" customHeight="1" thickBot="1" x14ac:dyDescent="0.25">
      <c r="A27" s="289"/>
      <c r="B27" s="322" t="s">
        <v>214</v>
      </c>
      <c r="C27" s="322" t="s">
        <v>215</v>
      </c>
      <c r="D27" s="320">
        <v>133.26356847636876</v>
      </c>
      <c r="E27" s="320">
        <v>133.26356847636876</v>
      </c>
      <c r="F27" s="317">
        <v>0</v>
      </c>
    </row>
    <row r="28" spans="1:6" x14ac:dyDescent="0.2">
      <c r="A28" s="289"/>
      <c r="B28" s="289"/>
      <c r="C28" s="289"/>
      <c r="D28" s="289"/>
      <c r="E28" s="289"/>
      <c r="F28" s="109" t="s">
        <v>56</v>
      </c>
    </row>
    <row r="30" spans="1:6" x14ac:dyDescent="0.2">
      <c r="F30" s="283"/>
    </row>
    <row r="31" spans="1:6" x14ac:dyDescent="0.2">
      <c r="F31" s="258">
        <v>0</v>
      </c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4140625" defaultRowHeight="14.4" x14ac:dyDescent="0.3"/>
  <cols>
    <col min="1" max="1" width="1.6640625" style="325" customWidth="1"/>
    <col min="2" max="2" width="38.6640625" style="325" customWidth="1"/>
    <col min="3" max="3" width="22.33203125" style="325" customWidth="1"/>
    <col min="4" max="4" width="15.33203125" style="325" customWidth="1"/>
    <col min="5" max="5" width="14.44140625" style="325" customWidth="1"/>
    <col min="6" max="6" width="13.5546875" style="325" customWidth="1"/>
    <col min="7" max="7" width="2.33203125" style="325" customWidth="1"/>
    <col min="8" max="16384" width="11.44140625" style="326"/>
  </cols>
  <sheetData>
    <row r="1" spans="1:12" x14ac:dyDescent="0.3">
      <c r="A1" s="323"/>
      <c r="B1" s="323"/>
      <c r="C1" s="323"/>
      <c r="D1" s="323"/>
      <c r="E1" s="323"/>
      <c r="F1" s="324"/>
    </row>
    <row r="2" spans="1:12" ht="15" thickBot="1" x14ac:dyDescent="0.35">
      <c r="A2" s="323"/>
      <c r="B2" s="327"/>
      <c r="C2" s="327"/>
      <c r="D2" s="327"/>
      <c r="E2" s="327"/>
      <c r="F2" s="328"/>
    </row>
    <row r="3" spans="1:12" ht="16.95" customHeight="1" thickBot="1" x14ac:dyDescent="0.35">
      <c r="A3" s="323"/>
      <c r="B3" s="290" t="s">
        <v>216</v>
      </c>
      <c r="C3" s="291"/>
      <c r="D3" s="291"/>
      <c r="E3" s="291"/>
      <c r="F3" s="292"/>
    </row>
    <row r="4" spans="1:12" x14ac:dyDescent="0.3">
      <c r="A4" s="323"/>
      <c r="B4" s="329"/>
      <c r="C4" s="330"/>
      <c r="D4" s="331"/>
      <c r="E4" s="331"/>
      <c r="F4" s="332"/>
    </row>
    <row r="5" spans="1:12" x14ac:dyDescent="0.3">
      <c r="A5" s="323"/>
      <c r="B5" s="333" t="s">
        <v>217</v>
      </c>
      <c r="C5" s="333"/>
      <c r="D5" s="333"/>
      <c r="E5" s="333"/>
      <c r="F5" s="333"/>
      <c r="G5" s="334"/>
    </row>
    <row r="6" spans="1:12" x14ac:dyDescent="0.3">
      <c r="A6" s="323"/>
      <c r="B6" s="333" t="s">
        <v>218</v>
      </c>
      <c r="C6" s="333"/>
      <c r="D6" s="333"/>
      <c r="E6" s="333"/>
      <c r="F6" s="333"/>
      <c r="G6" s="334"/>
    </row>
    <row r="7" spans="1:12" ht="15" thickBot="1" x14ac:dyDescent="0.35">
      <c r="A7" s="323"/>
      <c r="B7" s="335"/>
      <c r="C7" s="335"/>
      <c r="D7" s="335"/>
      <c r="E7" s="335"/>
      <c r="F7" s="323"/>
    </row>
    <row r="8" spans="1:12" ht="44.4" customHeight="1" thickBot="1" x14ac:dyDescent="0.35">
      <c r="A8" s="323"/>
      <c r="B8" s="336" t="s">
        <v>219</v>
      </c>
      <c r="C8" s="337" t="s">
        <v>145</v>
      </c>
      <c r="D8" s="338" t="s">
        <v>146</v>
      </c>
      <c r="E8" s="338" t="s">
        <v>147</v>
      </c>
      <c r="F8" s="339" t="s">
        <v>148</v>
      </c>
    </row>
    <row r="9" spans="1:12" x14ac:dyDescent="0.3">
      <c r="A9" s="323"/>
      <c r="B9" s="340" t="s">
        <v>220</v>
      </c>
      <c r="C9" s="341" t="s">
        <v>188</v>
      </c>
      <c r="D9" s="342">
        <v>236</v>
      </c>
      <c r="E9" s="342">
        <v>229.99999999999997</v>
      </c>
      <c r="F9" s="343">
        <v>-6.0000000000000284</v>
      </c>
    </row>
    <row r="10" spans="1:12" x14ac:dyDescent="0.3">
      <c r="A10" s="323"/>
      <c r="B10" s="344" t="s">
        <v>221</v>
      </c>
      <c r="C10" s="345" t="s">
        <v>176</v>
      </c>
      <c r="D10" s="346">
        <v>220</v>
      </c>
      <c r="E10" s="346">
        <v>225</v>
      </c>
      <c r="F10" s="347">
        <v>5</v>
      </c>
    </row>
    <row r="11" spans="1:12" x14ac:dyDescent="0.3">
      <c r="A11" s="323"/>
      <c r="B11" s="344"/>
      <c r="C11" s="345" t="s">
        <v>222</v>
      </c>
      <c r="D11" s="346">
        <v>221</v>
      </c>
      <c r="E11" s="346">
        <v>223</v>
      </c>
      <c r="F11" s="347">
        <v>2</v>
      </c>
    </row>
    <row r="12" spans="1:12" x14ac:dyDescent="0.3">
      <c r="A12" s="323"/>
      <c r="B12" s="344"/>
      <c r="C12" s="345" t="s">
        <v>179</v>
      </c>
      <c r="D12" s="346">
        <v>217.5</v>
      </c>
      <c r="E12" s="346">
        <v>220</v>
      </c>
      <c r="F12" s="347">
        <v>2.5</v>
      </c>
      <c r="L12" s="348"/>
    </row>
    <row r="13" spans="1:12" x14ac:dyDescent="0.3">
      <c r="A13" s="323"/>
      <c r="B13" s="344"/>
      <c r="C13" s="345" t="s">
        <v>223</v>
      </c>
      <c r="D13" s="346">
        <v>222.85</v>
      </c>
      <c r="E13" s="346">
        <v>220.55</v>
      </c>
      <c r="F13" s="347">
        <v>-2.2999999999999829</v>
      </c>
    </row>
    <row r="14" spans="1:12" x14ac:dyDescent="0.3">
      <c r="A14" s="323"/>
      <c r="B14" s="344"/>
      <c r="C14" s="345" t="s">
        <v>224</v>
      </c>
      <c r="D14" s="346">
        <v>217.625</v>
      </c>
      <c r="E14" s="346">
        <v>217.625</v>
      </c>
      <c r="F14" s="347">
        <v>0</v>
      </c>
    </row>
    <row r="15" spans="1:12" x14ac:dyDescent="0.3">
      <c r="A15" s="323"/>
      <c r="B15" s="344"/>
      <c r="C15" s="345" t="s">
        <v>166</v>
      </c>
      <c r="D15" s="346">
        <v>223.5</v>
      </c>
      <c r="E15" s="346">
        <v>223.5</v>
      </c>
      <c r="F15" s="347">
        <v>0</v>
      </c>
    </row>
    <row r="16" spans="1:12" x14ac:dyDescent="0.3">
      <c r="A16" s="323"/>
      <c r="B16" s="344"/>
      <c r="C16" s="345" t="s">
        <v>168</v>
      </c>
      <c r="D16" s="346">
        <v>242.5</v>
      </c>
      <c r="E16" s="346">
        <v>250</v>
      </c>
      <c r="F16" s="347">
        <v>7.5</v>
      </c>
    </row>
    <row r="17" spans="1:6" x14ac:dyDescent="0.3">
      <c r="A17" s="323"/>
      <c r="B17" s="344"/>
      <c r="C17" s="345" t="s">
        <v>181</v>
      </c>
      <c r="D17" s="346">
        <v>218</v>
      </c>
      <c r="E17" s="346">
        <v>223</v>
      </c>
      <c r="F17" s="347">
        <v>5</v>
      </c>
    </row>
    <row r="18" spans="1:6" x14ac:dyDescent="0.3">
      <c r="A18" s="323"/>
      <c r="B18" s="349" t="s">
        <v>225</v>
      </c>
      <c r="C18" s="350" t="s">
        <v>188</v>
      </c>
      <c r="D18" s="351">
        <v>220.00000000000003</v>
      </c>
      <c r="E18" s="351">
        <v>220.00000000000003</v>
      </c>
      <c r="F18" s="352">
        <v>0</v>
      </c>
    </row>
    <row r="19" spans="1:6" x14ac:dyDescent="0.3">
      <c r="A19" s="323"/>
      <c r="B19" s="344" t="s">
        <v>226</v>
      </c>
      <c r="C19" s="345" t="s">
        <v>222</v>
      </c>
      <c r="D19" s="346">
        <v>200</v>
      </c>
      <c r="E19" s="346">
        <v>202</v>
      </c>
      <c r="F19" s="347">
        <v>2</v>
      </c>
    </row>
    <row r="20" spans="1:6" x14ac:dyDescent="0.3">
      <c r="A20" s="323"/>
      <c r="B20" s="344"/>
      <c r="C20" s="345" t="s">
        <v>179</v>
      </c>
      <c r="D20" s="346">
        <v>200.375</v>
      </c>
      <c r="E20" s="346">
        <v>200.375</v>
      </c>
      <c r="F20" s="347">
        <v>0</v>
      </c>
    </row>
    <row r="21" spans="1:6" x14ac:dyDescent="0.3">
      <c r="A21" s="323"/>
      <c r="B21" s="344"/>
      <c r="C21" s="345" t="s">
        <v>223</v>
      </c>
      <c r="D21" s="353">
        <v>198</v>
      </c>
      <c r="E21" s="353">
        <v>199.9</v>
      </c>
      <c r="F21" s="347">
        <v>1.9000000000000057</v>
      </c>
    </row>
    <row r="22" spans="1:6" x14ac:dyDescent="0.3">
      <c r="A22" s="323"/>
      <c r="B22" s="344"/>
      <c r="C22" s="345" t="s">
        <v>166</v>
      </c>
      <c r="D22" s="353">
        <v>199</v>
      </c>
      <c r="E22" s="353">
        <v>204</v>
      </c>
      <c r="F22" s="347">
        <v>5</v>
      </c>
    </row>
    <row r="23" spans="1:6" x14ac:dyDescent="0.3">
      <c r="A23" s="323"/>
      <c r="B23" s="344"/>
      <c r="C23" s="345" t="s">
        <v>227</v>
      </c>
      <c r="D23" s="353">
        <v>196.5</v>
      </c>
      <c r="E23" s="353">
        <v>196.5</v>
      </c>
      <c r="F23" s="347">
        <v>0</v>
      </c>
    </row>
    <row r="24" spans="1:6" x14ac:dyDescent="0.3">
      <c r="A24" s="323"/>
      <c r="B24" s="344"/>
      <c r="C24" s="345" t="s">
        <v>168</v>
      </c>
      <c r="D24" s="353">
        <v>215</v>
      </c>
      <c r="E24" s="353">
        <v>225</v>
      </c>
      <c r="F24" s="347">
        <v>10</v>
      </c>
    </row>
    <row r="25" spans="1:6" x14ac:dyDescent="0.3">
      <c r="A25" s="323"/>
      <c r="B25" s="354"/>
      <c r="C25" s="355" t="s">
        <v>181</v>
      </c>
      <c r="D25" s="356">
        <v>195</v>
      </c>
      <c r="E25" s="356">
        <v>201</v>
      </c>
      <c r="F25" s="357">
        <v>6</v>
      </c>
    </row>
    <row r="26" spans="1:6" x14ac:dyDescent="0.3">
      <c r="A26" s="323"/>
      <c r="B26" s="349" t="s">
        <v>228</v>
      </c>
      <c r="C26" s="350" t="s">
        <v>222</v>
      </c>
      <c r="D26" s="351">
        <v>190.5</v>
      </c>
      <c r="E26" s="351">
        <v>196</v>
      </c>
      <c r="F26" s="358">
        <v>5.5</v>
      </c>
    </row>
    <row r="27" spans="1:6" x14ac:dyDescent="0.3">
      <c r="A27" s="323"/>
      <c r="B27" s="344"/>
      <c r="C27" s="345" t="s">
        <v>179</v>
      </c>
      <c r="D27" s="353">
        <v>189.25</v>
      </c>
      <c r="E27" s="353">
        <v>191.25</v>
      </c>
      <c r="F27" s="347">
        <v>2</v>
      </c>
    </row>
    <row r="28" spans="1:6" x14ac:dyDescent="0.3">
      <c r="A28" s="323"/>
      <c r="B28" s="344" t="s">
        <v>229</v>
      </c>
      <c r="C28" s="345" t="s">
        <v>223</v>
      </c>
      <c r="D28" s="353">
        <v>192.05500000000001</v>
      </c>
      <c r="E28" s="353">
        <v>193.4</v>
      </c>
      <c r="F28" s="347">
        <v>1.3449999999999989</v>
      </c>
    </row>
    <row r="29" spans="1:6" x14ac:dyDescent="0.3">
      <c r="A29" s="323"/>
      <c r="B29" s="344"/>
      <c r="C29" s="345" t="s">
        <v>224</v>
      </c>
      <c r="D29" s="353">
        <v>184.57</v>
      </c>
      <c r="E29" s="353">
        <v>186.245</v>
      </c>
      <c r="F29" s="347">
        <v>1.6750000000000114</v>
      </c>
    </row>
    <row r="30" spans="1:6" x14ac:dyDescent="0.3">
      <c r="A30" s="323"/>
      <c r="B30" s="344"/>
      <c r="C30" s="345" t="s">
        <v>166</v>
      </c>
      <c r="D30" s="353">
        <v>190</v>
      </c>
      <c r="E30" s="353">
        <v>196</v>
      </c>
      <c r="F30" s="347">
        <v>6</v>
      </c>
    </row>
    <row r="31" spans="1:6" x14ac:dyDescent="0.3">
      <c r="A31" s="323"/>
      <c r="B31" s="344"/>
      <c r="C31" s="345" t="s">
        <v>168</v>
      </c>
      <c r="D31" s="346">
        <v>182.5</v>
      </c>
      <c r="E31" s="346">
        <v>185</v>
      </c>
      <c r="F31" s="347">
        <v>2.5</v>
      </c>
    </row>
    <row r="32" spans="1:6" x14ac:dyDescent="0.3">
      <c r="A32" s="323"/>
      <c r="B32" s="354"/>
      <c r="C32" s="355" t="s">
        <v>188</v>
      </c>
      <c r="D32" s="359">
        <v>190</v>
      </c>
      <c r="E32" s="359">
        <v>195</v>
      </c>
      <c r="F32" s="357">
        <v>5</v>
      </c>
    </row>
    <row r="33" spans="1:6" x14ac:dyDescent="0.3">
      <c r="A33" s="323"/>
      <c r="B33" s="349" t="s">
        <v>230</v>
      </c>
      <c r="C33" s="350" t="s">
        <v>222</v>
      </c>
      <c r="D33" s="360">
        <v>193.5</v>
      </c>
      <c r="E33" s="360">
        <v>194</v>
      </c>
      <c r="F33" s="352">
        <v>0.5</v>
      </c>
    </row>
    <row r="34" spans="1:6" x14ac:dyDescent="0.3">
      <c r="A34" s="323"/>
      <c r="B34" s="344"/>
      <c r="C34" s="345" t="s">
        <v>223</v>
      </c>
      <c r="D34" s="346">
        <v>195</v>
      </c>
      <c r="E34" s="346">
        <v>195</v>
      </c>
      <c r="F34" s="347">
        <v>0</v>
      </c>
    </row>
    <row r="35" spans="1:6" x14ac:dyDescent="0.3">
      <c r="A35" s="323"/>
      <c r="B35" s="344"/>
      <c r="C35" s="345" t="s">
        <v>166</v>
      </c>
      <c r="D35" s="346">
        <v>191</v>
      </c>
      <c r="E35" s="346">
        <v>195.5</v>
      </c>
      <c r="F35" s="347">
        <v>4.5</v>
      </c>
    </row>
    <row r="36" spans="1:6" x14ac:dyDescent="0.3">
      <c r="A36" s="323"/>
      <c r="B36" s="354"/>
      <c r="C36" s="355" t="s">
        <v>168</v>
      </c>
      <c r="D36" s="359">
        <v>200</v>
      </c>
      <c r="E36" s="359">
        <v>205</v>
      </c>
      <c r="F36" s="357">
        <v>5</v>
      </c>
    </row>
    <row r="37" spans="1:6" x14ac:dyDescent="0.3">
      <c r="A37" s="323"/>
      <c r="B37" s="349" t="s">
        <v>231</v>
      </c>
      <c r="C37" s="350" t="s">
        <v>222</v>
      </c>
      <c r="D37" s="360">
        <v>75</v>
      </c>
      <c r="E37" s="360">
        <v>75</v>
      </c>
      <c r="F37" s="352">
        <v>0</v>
      </c>
    </row>
    <row r="38" spans="1:6" x14ac:dyDescent="0.3">
      <c r="A38" s="323"/>
      <c r="B38" s="344"/>
      <c r="C38" s="345" t="s">
        <v>223</v>
      </c>
      <c r="D38" s="346">
        <v>83.5</v>
      </c>
      <c r="E38" s="346">
        <v>83.5</v>
      </c>
      <c r="F38" s="347">
        <v>0</v>
      </c>
    </row>
    <row r="39" spans="1:6" x14ac:dyDescent="0.3">
      <c r="A39" s="323"/>
      <c r="B39" s="354"/>
      <c r="C39" s="355" t="s">
        <v>168</v>
      </c>
      <c r="D39" s="359">
        <v>75</v>
      </c>
      <c r="E39" s="359">
        <v>75</v>
      </c>
      <c r="F39" s="357">
        <v>0</v>
      </c>
    </row>
    <row r="40" spans="1:6" x14ac:dyDescent="0.3">
      <c r="A40" s="323"/>
      <c r="B40" s="349" t="s">
        <v>232</v>
      </c>
      <c r="C40" s="350" t="s">
        <v>222</v>
      </c>
      <c r="D40" s="360">
        <v>108.5</v>
      </c>
      <c r="E40" s="360">
        <v>108.5</v>
      </c>
      <c r="F40" s="352">
        <v>0</v>
      </c>
    </row>
    <row r="41" spans="1:6" x14ac:dyDescent="0.3">
      <c r="A41" s="323"/>
      <c r="B41" s="344"/>
      <c r="C41" s="345" t="s">
        <v>223</v>
      </c>
      <c r="D41" s="346">
        <v>111.5</v>
      </c>
      <c r="E41" s="346">
        <v>111.5</v>
      </c>
      <c r="F41" s="347">
        <v>0</v>
      </c>
    </row>
    <row r="42" spans="1:6" x14ac:dyDescent="0.3">
      <c r="A42" s="323"/>
      <c r="B42" s="354"/>
      <c r="C42" s="355" t="s">
        <v>168</v>
      </c>
      <c r="D42" s="356">
        <v>107</v>
      </c>
      <c r="E42" s="356">
        <v>107</v>
      </c>
      <c r="F42" s="357">
        <v>0</v>
      </c>
    </row>
    <row r="43" spans="1:6" x14ac:dyDescent="0.3">
      <c r="A43" s="323"/>
      <c r="B43" s="344"/>
      <c r="C43" s="345" t="s">
        <v>222</v>
      </c>
      <c r="D43" s="346">
        <v>72.344999999999999</v>
      </c>
      <c r="E43" s="346">
        <v>73.844999999999999</v>
      </c>
      <c r="F43" s="352">
        <v>1.5</v>
      </c>
    </row>
    <row r="44" spans="1:6" x14ac:dyDescent="0.3">
      <c r="A44" s="323"/>
      <c r="B44" s="344" t="s">
        <v>233</v>
      </c>
      <c r="C44" s="345" t="s">
        <v>166</v>
      </c>
      <c r="D44" s="346">
        <v>74.12</v>
      </c>
      <c r="E44" s="346">
        <v>75.25</v>
      </c>
      <c r="F44" s="347">
        <v>1.1299999999999955</v>
      </c>
    </row>
    <row r="45" spans="1:6" x14ac:dyDescent="0.3">
      <c r="A45" s="323"/>
      <c r="B45" s="344"/>
      <c r="C45" s="345" t="s">
        <v>168</v>
      </c>
      <c r="D45" s="346">
        <v>77.5</v>
      </c>
      <c r="E45" s="346">
        <v>77.5</v>
      </c>
      <c r="F45" s="347">
        <v>0</v>
      </c>
    </row>
    <row r="46" spans="1:6" x14ac:dyDescent="0.3">
      <c r="A46" s="323"/>
      <c r="B46" s="361" t="s">
        <v>234</v>
      </c>
      <c r="C46" s="350" t="s">
        <v>235</v>
      </c>
      <c r="D46" s="360">
        <v>319.92336240898527</v>
      </c>
      <c r="E46" s="360">
        <v>319.92336240898527</v>
      </c>
      <c r="F46" s="352">
        <v>0</v>
      </c>
    </row>
    <row r="47" spans="1:6" x14ac:dyDescent="0.3">
      <c r="A47" s="323"/>
      <c r="B47" s="362" t="s">
        <v>236</v>
      </c>
      <c r="C47" s="345" t="s">
        <v>237</v>
      </c>
      <c r="D47" s="346">
        <v>288.71318883264729</v>
      </c>
      <c r="E47" s="346">
        <v>288.71318883264729</v>
      </c>
      <c r="F47" s="347">
        <v>0</v>
      </c>
    </row>
    <row r="48" spans="1:6" ht="15" thickBot="1" x14ac:dyDescent="0.35">
      <c r="A48" s="328"/>
      <c r="B48" s="363"/>
      <c r="C48" s="364" t="s">
        <v>238</v>
      </c>
      <c r="D48" s="365">
        <v>306</v>
      </c>
      <c r="E48" s="365">
        <v>306</v>
      </c>
      <c r="F48" s="366">
        <v>0</v>
      </c>
    </row>
    <row r="49" spans="1:6" x14ac:dyDescent="0.3">
      <c r="A49" s="328"/>
      <c r="B49" s="328"/>
      <c r="C49" s="328"/>
      <c r="D49" s="328"/>
      <c r="E49" s="328"/>
      <c r="F49" s="109" t="s">
        <v>56</v>
      </c>
    </row>
    <row r="50" spans="1:6" x14ac:dyDescent="0.3">
      <c r="F50" s="367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2019-07-03T13:01:53Z</dcterms:created>
  <dcterms:modified xsi:type="dcterms:W3CDTF">2019-07-03T13:03:21Z</dcterms:modified>
</cp:coreProperties>
</file>