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2" activeTab="1"/>
  </bookViews>
  <sheets>
    <sheet name="Bovino1" sheetId="4" r:id="rId1"/>
    <sheet name="Bovino2" sheetId="5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Bovino1!$D$1:$K$89</definedName>
    <definedName name="_xlnm.Print_Area" localSheetId="1">Bovino2!$D$1:$I$89</definedName>
    <definedName name="Category">[1]Textes!$A$18:$W$64</definedName>
    <definedName name="COUNTRIES">[2]Countries!$A$1:$AB$1</definedName>
    <definedName name="COUNTRY">#REF!</definedName>
    <definedName name="DATA">#REF!</definedName>
    <definedName name="DATASET">#REF!</definedName>
    <definedName name="dede">[3]Textes!$A$18:$M$64</definedName>
    <definedName name="ITEMS">[2]Dictionary!$A$9:$A$45</definedName>
    <definedName name="LANGUAGE">#REF!</definedName>
    <definedName name="LANGUAGES">[2]Dictionary!$B$1:$X$1</definedName>
    <definedName name="lg">[4]Textes!$B$1</definedName>
    <definedName name="libliv">[4]Textes!$A$4:$M$11</definedName>
    <definedName name="NUTS">[2]Regions!$A$2:$B$402</definedName>
    <definedName name="pays">[4]Textes!$A$68:$M$95</definedName>
    <definedName name="refyear">[1]Dialog!$H$18</definedName>
    <definedName name="REGIONS">[2]Countries!$A$2:$A$61</definedName>
    <definedName name="SUBTITLE1">[2]Dictionary!$A$4</definedName>
    <definedName name="SUBTITLE2">[2]Dictionary!$A$5</definedName>
    <definedName name="surveys">[1]Textes!$A$113:$W$116</definedName>
    <definedName name="testvalC">[1]Textes!$D$123:$E$151</definedName>
    <definedName name="TITLE">[2]Dictionary!$A$3</definedName>
    <definedName name="YEAR">#REF!</definedName>
  </definedNames>
  <calcPr calcId="125725"/>
</workbook>
</file>

<file path=xl/calcChain.xml><?xml version="1.0" encoding="utf-8"?>
<calcChain xmlns="http://schemas.openxmlformats.org/spreadsheetml/2006/main">
  <c r="E87" i="4"/>
  <c r="I85" i="5"/>
  <c r="H85"/>
  <c r="H87"/>
  <c r="G85"/>
  <c r="G87"/>
  <c r="F85"/>
  <c r="F87"/>
  <c r="E85"/>
  <c r="I81"/>
  <c r="H81"/>
  <c r="G81"/>
  <c r="F81"/>
  <c r="E81"/>
  <c r="I71"/>
  <c r="H71"/>
  <c r="G71"/>
  <c r="F71"/>
  <c r="E71"/>
  <c r="I65"/>
  <c r="I87"/>
  <c r="F65"/>
  <c r="E65"/>
  <c r="I60"/>
  <c r="H60"/>
  <c r="G60"/>
  <c r="F60"/>
  <c r="E60"/>
  <c r="I51"/>
  <c r="H51"/>
  <c r="G51"/>
  <c r="F51"/>
  <c r="E51"/>
  <c r="E87"/>
  <c r="I38"/>
  <c r="H38"/>
  <c r="G38"/>
  <c r="F38"/>
  <c r="E38"/>
  <c r="I32"/>
  <c r="H32"/>
  <c r="G32"/>
  <c r="F32"/>
  <c r="E32"/>
  <c r="I14"/>
  <c r="H14"/>
  <c r="G14"/>
  <c r="F14"/>
  <c r="E14"/>
  <c r="K85" i="4"/>
  <c r="K87"/>
  <c r="J85"/>
  <c r="J87"/>
  <c r="I85"/>
  <c r="I87"/>
  <c r="H85"/>
  <c r="H87"/>
  <c r="G85"/>
  <c r="G87"/>
  <c r="F85"/>
  <c r="F87"/>
  <c r="E85"/>
  <c r="K81"/>
  <c r="J81"/>
  <c r="I81"/>
  <c r="H81"/>
  <c r="G81"/>
  <c r="F81"/>
  <c r="E81"/>
  <c r="K71"/>
  <c r="J71"/>
  <c r="I71"/>
  <c r="H71"/>
  <c r="G71"/>
  <c r="F71"/>
  <c r="E71"/>
  <c r="K65"/>
  <c r="J65"/>
  <c r="I65"/>
  <c r="H65"/>
  <c r="G65"/>
  <c r="F65"/>
  <c r="K60"/>
  <c r="J60"/>
  <c r="I60"/>
  <c r="H60"/>
  <c r="G60"/>
  <c r="F60"/>
  <c r="E60"/>
  <c r="K51"/>
  <c r="J51"/>
  <c r="I51"/>
  <c r="H51"/>
  <c r="G51"/>
  <c r="F51"/>
  <c r="K38"/>
  <c r="J38"/>
  <c r="I38"/>
  <c r="H38"/>
  <c r="G38"/>
  <c r="F38"/>
  <c r="E38"/>
  <c r="K32"/>
  <c r="J32"/>
  <c r="I32"/>
  <c r="H32"/>
  <c r="G32"/>
  <c r="F32"/>
  <c r="E32"/>
  <c r="K23"/>
  <c r="J23"/>
  <c r="I23"/>
  <c r="H23"/>
  <c r="G23"/>
  <c r="F23"/>
  <c r="E23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<sst xmlns="http://schemas.openxmlformats.org/spreadsheetml/2006/main" count="235" uniqueCount="148">
  <si>
    <t>GANADO BOVINO</t>
  </si>
  <si>
    <t>Análisis provincial del censo de animales por tipos, MAYO 2014 (número de animales)</t>
  </si>
  <si>
    <t>Provincias y Comunidades Autónomas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</si>
  <si>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</si>
  <si>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</si>
  <si>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</si>
  <si>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</si>
  <si>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</si>
  <si>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</si>
  <si>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</si>
  <si>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ca</t>
  </si>
  <si>
    <t>comuni</t>
  </si>
  <si>
    <t>pr</t>
  </si>
  <si>
    <t>Hembras</t>
  </si>
  <si>
    <t>Sacrificio</t>
  </si>
  <si>
    <t>Reposición</t>
  </si>
  <si>
    <t>01</t>
  </si>
  <si>
    <t>GALICIA</t>
  </si>
  <si>
    <t>15</t>
  </si>
  <si>
    <t>Coruña (La)</t>
  </si>
  <si>
    <t>27</t>
  </si>
  <si>
    <t>Lugo</t>
  </si>
  <si>
    <t>32</t>
  </si>
  <si>
    <t>Ourense</t>
  </si>
  <si>
    <t>36</t>
  </si>
  <si>
    <t>Pontevedra</t>
  </si>
  <si>
    <t>Total GALICIA</t>
  </si>
  <si>
    <t>Total P.DE ASTURIAS</t>
  </si>
  <si>
    <t>P. DE ASTURIAS</t>
  </si>
  <si>
    <t>Total CANTABRIA</t>
  </si>
  <si>
    <t>CANTABRIA</t>
  </si>
  <si>
    <t>04</t>
  </si>
  <si>
    <t>PAIS VASCO</t>
  </si>
  <si>
    <t>Alava</t>
  </si>
  <si>
    <t>20</t>
  </si>
  <si>
    <t>Guipúzcoa</t>
  </si>
  <si>
    <t>48</t>
  </si>
  <si>
    <t>Vizcaya</t>
  </si>
  <si>
    <t>Total PAIS VASCO</t>
  </si>
  <si>
    <t>Total NAVARRA</t>
  </si>
  <si>
    <t>NAVARRA</t>
  </si>
  <si>
    <t>Total LA RIOJA</t>
  </si>
  <si>
    <t>LA RIOJA</t>
  </si>
  <si>
    <t>07</t>
  </si>
  <si>
    <t>ARAGON</t>
  </si>
  <si>
    <t>22</t>
  </si>
  <si>
    <t>Huesca</t>
  </si>
  <si>
    <t>44</t>
  </si>
  <si>
    <t>Teruel</t>
  </si>
  <si>
    <t>50</t>
  </si>
  <si>
    <t>Zaragoza</t>
  </si>
  <si>
    <t>Total ARAGON</t>
  </si>
  <si>
    <t>08</t>
  </si>
  <si>
    <t>CATALUÑA</t>
  </si>
  <si>
    <t>Barcelona</t>
  </si>
  <si>
    <t>17</t>
  </si>
  <si>
    <t>Girona</t>
  </si>
  <si>
    <t>25</t>
  </si>
  <si>
    <t>Lleida</t>
  </si>
  <si>
    <t>43</t>
  </si>
  <si>
    <t>Tarragona</t>
  </si>
  <si>
    <t>Total CATALUÑA</t>
  </si>
  <si>
    <t>Total BALEARES</t>
  </si>
  <si>
    <t>BALEARES</t>
  </si>
  <si>
    <t>10</t>
  </si>
  <si>
    <t>CASTILLA-LEON</t>
  </si>
  <si>
    <t>05</t>
  </si>
  <si>
    <t>Avila</t>
  </si>
  <si>
    <t>09</t>
  </si>
  <si>
    <t>Burgos</t>
  </si>
  <si>
    <t>24</t>
  </si>
  <si>
    <t>Leon</t>
  </si>
  <si>
    <t>34</t>
  </si>
  <si>
    <t>Palencia</t>
  </si>
  <si>
    <t>37</t>
  </si>
  <si>
    <t>Salamanca</t>
  </si>
  <si>
    <t>40</t>
  </si>
  <si>
    <t>Segovia</t>
  </si>
  <si>
    <t>42</t>
  </si>
  <si>
    <t>Soria</t>
  </si>
  <si>
    <t>47</t>
  </si>
  <si>
    <t>Valladolid</t>
  </si>
  <si>
    <t>49</t>
  </si>
  <si>
    <t>Zamora</t>
  </si>
  <si>
    <t>Total CASTILLA-LEON</t>
  </si>
  <si>
    <t>CASTILLA Y LEON</t>
  </si>
  <si>
    <t>Total MADRID</t>
  </si>
  <si>
    <t>MADRID</t>
  </si>
  <si>
    <t>12</t>
  </si>
  <si>
    <t>CASTILLA LA MANCHA</t>
  </si>
  <si>
    <t>02</t>
  </si>
  <si>
    <t>Albacete</t>
  </si>
  <si>
    <t>13</t>
  </si>
  <si>
    <t>Ciudad Real</t>
  </si>
  <si>
    <t>16</t>
  </si>
  <si>
    <t>Cuenca</t>
  </si>
  <si>
    <t>19</t>
  </si>
  <si>
    <t>Guadalajara</t>
  </si>
  <si>
    <t>45</t>
  </si>
  <si>
    <t>Toledo</t>
  </si>
  <si>
    <t>Total CASTILLA LA MANCHA</t>
  </si>
  <si>
    <t>C.VALENCIANA</t>
  </si>
  <si>
    <t>03</t>
  </si>
  <si>
    <t>Alicante</t>
  </si>
  <si>
    <t>Castellón</t>
  </si>
  <si>
    <t>46</t>
  </si>
  <si>
    <t>Valencia</t>
  </si>
  <si>
    <t>Total C.VALENCIANA</t>
  </si>
  <si>
    <t>C. VALENCIANA</t>
  </si>
  <si>
    <t>Total R.DE MURCIA</t>
  </si>
  <si>
    <t>R. DE MURCIA</t>
  </si>
  <si>
    <t>EXTREMADURA</t>
  </si>
  <si>
    <t>06</t>
  </si>
  <si>
    <t>Badajoz</t>
  </si>
  <si>
    <t>Cáceres</t>
  </si>
  <si>
    <t>Total EXTREMADURA</t>
  </si>
  <si>
    <t>ANDALUCIA</t>
  </si>
  <si>
    <t>Almería</t>
  </si>
  <si>
    <t>11</t>
  </si>
  <si>
    <t>Cádiz</t>
  </si>
  <si>
    <t>14</t>
  </si>
  <si>
    <t>Córdoba</t>
  </si>
  <si>
    <t>18</t>
  </si>
  <si>
    <t>Granada</t>
  </si>
  <si>
    <t>21</t>
  </si>
  <si>
    <t>Huelva</t>
  </si>
  <si>
    <t>23</t>
  </si>
  <si>
    <t>Jaen</t>
  </si>
  <si>
    <t>29</t>
  </si>
  <si>
    <t>Málaga</t>
  </si>
  <si>
    <t>41</t>
  </si>
  <si>
    <t>Sevilla</t>
  </si>
  <si>
    <t>Total ANDALUCIA</t>
  </si>
  <si>
    <t>CANARIAS</t>
  </si>
  <si>
    <t>35</t>
  </si>
  <si>
    <t>Palmas (Las)</t>
  </si>
  <si>
    <t>38</t>
  </si>
  <si>
    <t>Sta. Cruz de Tenerife</t>
  </si>
  <si>
    <t>Total CANARIAS</t>
  </si>
  <si>
    <t>Total general</t>
  </si>
  <si>
    <t>ESPAÑA</t>
  </si>
  <si>
    <t>Animales de dos o más años</t>
  </si>
  <si>
    <t xml:space="preserve">Novillas </t>
  </si>
  <si>
    <t>Vacas</t>
  </si>
  <si>
    <t>Resto</t>
  </si>
  <si>
    <t>Lecheras</t>
  </si>
  <si>
    <t>ENCUESTAS GANADERAS, 2014</t>
  </si>
  <si>
    <t>Revisión de las cifras de la Comunidad Autónoma de Cantabria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</si>
</sst>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  <numFmt numFmtId="166" formatCode="000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</font>
    <font>
      <b/>
      <sz val="10"/>
      <name val="Times New Roman"/>
      <family val="1"/>
    </font>
    <font>
      <b/>
      <sz val="9"/>
      <name val="Helv"/>
    </font>
    <font>
      <sz val="9"/>
      <name val="Arial"/>
      <family val="2"/>
    </font>
    <font>
      <sz val="9"/>
      <name val="Arial"/>
    </font>
    <font>
      <sz val="7"/>
      <name val="Arial"/>
      <family val="2"/>
    </font>
    <font>
      <sz val="9"/>
      <color indexed="12"/>
      <name val="Arial"/>
      <family val="2"/>
    </font>
    <font>
      <b/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4" borderId="0" applyNumberFormat="0" applyBorder="0" applyAlignment="0" applyProtection="0"/>
    <xf numFmtId="0" fontId="9" fillId="16" borderId="1" applyNumberFormat="0" applyAlignment="0" applyProtection="0"/>
    <xf numFmtId="0" fontId="11" fillId="17" borderId="2" applyNumberFormat="0" applyAlignment="0" applyProtection="0"/>
    <xf numFmtId="0" fontId="10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3" borderId="0" applyNumberFormat="0" applyBorder="0" applyAlignment="0" applyProtection="0"/>
    <xf numFmtId="43" fontId="19" fillId="0" borderId="0" applyFont="0" applyFill="0" applyBorder="0" applyAlignment="0" applyProtection="0"/>
    <xf numFmtId="0" fontId="15" fillId="0" borderId="0"/>
    <xf numFmtId="0" fontId="1" fillId="0" borderId="0"/>
    <xf numFmtId="0" fontId="19" fillId="22" borderId="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164" fontId="27" fillId="0" borderId="0" applyFont="0" applyFill="0" applyBorder="0" applyAlignment="0" applyProtection="0">
      <alignment horizontal="right"/>
    </xf>
    <xf numFmtId="0" fontId="8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204">
    <xf numFmtId="0" fontId="0" fillId="0" borderId="0" xfId="0"/>
    <xf numFmtId="0" fontId="16" fillId="0" borderId="0" xfId="31" applyFont="1"/>
    <xf numFmtId="0" fontId="15" fillId="0" borderId="0" xfId="31"/>
    <xf numFmtId="0" fontId="23" fillId="0" borderId="9" xfId="31" applyFont="1" applyBorder="1"/>
    <xf numFmtId="0" fontId="21" fillId="0" borderId="10" xfId="31" applyFont="1" applyBorder="1" applyAlignment="1">
      <alignment horizontal="center"/>
    </xf>
    <xf numFmtId="0" fontId="21" fillId="0" borderId="10" xfId="31" applyFont="1" applyBorder="1" applyAlignment="1">
      <alignment horizontal="center" vertical="center" wrapText="1"/>
    </xf>
    <xf numFmtId="0" fontId="21" fillId="0" borderId="11" xfId="31" applyFont="1" applyBorder="1" applyAlignment="1">
      <alignment horizontal="center"/>
    </xf>
    <xf numFmtId="0" fontId="23" fillId="23" borderId="12" xfId="31" applyFont="1" applyFill="1" applyBorder="1"/>
    <xf numFmtId="0" fontId="23" fillId="0" borderId="13" xfId="31" applyFont="1" applyBorder="1"/>
    <xf numFmtId="0" fontId="16" fillId="0" borderId="13" xfId="31" applyFont="1" applyBorder="1"/>
    <xf numFmtId="0" fontId="25" fillId="0" borderId="14" xfId="31" applyFont="1" applyFill="1" applyBorder="1" applyAlignment="1">
      <alignment horizontal="left"/>
    </xf>
    <xf numFmtId="164" fontId="25" fillId="0" borderId="15" xfId="31" applyNumberFormat="1" applyFont="1" applyBorder="1" applyAlignment="1">
      <alignment horizontal="right"/>
    </xf>
    <xf numFmtId="164" fontId="25" fillId="0" borderId="16" xfId="31" applyNumberFormat="1" applyFont="1" applyBorder="1" applyAlignment="1">
      <alignment horizontal="right"/>
    </xf>
    <xf numFmtId="164" fontId="25" fillId="0" borderId="17" xfId="31" applyNumberFormat="1" applyFont="1" applyBorder="1" applyAlignment="1">
      <alignment horizontal="right"/>
    </xf>
    <xf numFmtId="0" fontId="16" fillId="0" borderId="18" xfId="31" applyFont="1" applyBorder="1"/>
    <xf numFmtId="0" fontId="16" fillId="0" borderId="19" xfId="31" applyFont="1" applyBorder="1"/>
    <xf numFmtId="0" fontId="25" fillId="0" borderId="20" xfId="31" applyFont="1" applyFill="1" applyBorder="1" applyAlignment="1">
      <alignment horizontal="left"/>
    </xf>
    <xf numFmtId="3" fontId="25" fillId="0" borderId="0" xfId="31" applyNumberFormat="1" applyFont="1" applyFill="1" applyBorder="1"/>
    <xf numFmtId="164" fontId="25" fillId="0" borderId="21" xfId="31" applyNumberFormat="1" applyFont="1" applyBorder="1" applyAlignment="1">
      <alignment horizontal="right"/>
    </xf>
    <xf numFmtId="164" fontId="25" fillId="0" borderId="22" xfId="31" applyNumberFormat="1" applyFont="1" applyBorder="1" applyAlignment="1">
      <alignment horizontal="right"/>
    </xf>
    <xf numFmtId="164" fontId="25" fillId="0" borderId="23" xfId="31" applyNumberFormat="1" applyFont="1" applyBorder="1" applyAlignment="1">
      <alignment horizontal="right"/>
    </xf>
    <xf numFmtId="0" fontId="23" fillId="0" borderId="24" xfId="31" applyFont="1" applyBorder="1"/>
    <xf numFmtId="0" fontId="21" fillId="0" borderId="20" xfId="31" applyFont="1" applyFill="1" applyBorder="1" applyAlignment="1">
      <alignment horizontal="left"/>
    </xf>
    <xf numFmtId="3" fontId="21" fillId="0" borderId="21" xfId="31" applyNumberFormat="1" applyFont="1" applyFill="1" applyBorder="1"/>
    <xf numFmtId="3" fontId="21" fillId="0" borderId="22" xfId="31" applyNumberFormat="1" applyFont="1" applyFill="1" applyBorder="1"/>
    <xf numFmtId="3" fontId="21" fillId="0" borderId="23" xfId="31" applyNumberFormat="1" applyFont="1" applyFill="1" applyBorder="1"/>
    <xf numFmtId="0" fontId="16" fillId="24" borderId="25" xfId="31" applyFont="1" applyFill="1" applyBorder="1"/>
    <xf numFmtId="0" fontId="16" fillId="24" borderId="26" xfId="31" applyFont="1" applyFill="1" applyBorder="1"/>
    <xf numFmtId="0" fontId="21" fillId="0" borderId="27" xfId="31" applyFont="1" applyFill="1" applyBorder="1" applyAlignment="1">
      <alignment horizontal="left"/>
    </xf>
    <xf numFmtId="3" fontId="21" fillId="0" borderId="28" xfId="31" applyNumberFormat="1" applyFont="1" applyFill="1" applyBorder="1"/>
    <xf numFmtId="3" fontId="21" fillId="0" borderId="29" xfId="31" applyNumberFormat="1" applyFont="1" applyFill="1" applyBorder="1"/>
    <xf numFmtId="3" fontId="21" fillId="0" borderId="30" xfId="31" applyNumberFormat="1" applyFont="1" applyFill="1" applyBorder="1"/>
    <xf numFmtId="3" fontId="21" fillId="0" borderId="31" xfId="31" applyNumberFormat="1" applyFont="1" applyFill="1" applyBorder="1"/>
    <xf numFmtId="3" fontId="21" fillId="0" borderId="32" xfId="31" applyNumberFormat="1" applyFont="1" applyFill="1" applyBorder="1"/>
    <xf numFmtId="0" fontId="21" fillId="0" borderId="14" xfId="31" applyFont="1" applyFill="1" applyBorder="1" applyAlignment="1">
      <alignment horizontal="left"/>
    </xf>
    <xf numFmtId="165" fontId="21" fillId="0" borderId="16" xfId="30" applyNumberFormat="1" applyFont="1" applyFill="1" applyBorder="1" applyAlignment="1">
      <alignment vertical="center" wrapText="1"/>
    </xf>
    <xf numFmtId="165" fontId="21" fillId="0" borderId="17" xfId="30" applyNumberFormat="1" applyFont="1" applyFill="1" applyBorder="1" applyAlignment="1">
      <alignment vertical="center" wrapText="1"/>
    </xf>
    <xf numFmtId="0" fontId="19" fillId="0" borderId="0" xfId="31" applyFont="1"/>
    <xf numFmtId="3" fontId="21" fillId="0" borderId="16" xfId="31" applyNumberFormat="1" applyFont="1" applyFill="1" applyBorder="1"/>
    <xf numFmtId="0" fontId="25" fillId="0" borderId="20" xfId="31" quotePrefix="1" applyFont="1" applyFill="1" applyBorder="1" applyAlignment="1">
      <alignment horizontal="left"/>
    </xf>
    <xf numFmtId="3" fontId="25" fillId="0" borderId="21" xfId="31" applyNumberFormat="1" applyFont="1" applyFill="1" applyBorder="1"/>
    <xf numFmtId="3" fontId="25" fillId="0" borderId="22" xfId="31" applyNumberFormat="1" applyFont="1" applyFill="1" applyBorder="1"/>
    <xf numFmtId="3" fontId="25" fillId="0" borderId="33" xfId="31" applyNumberFormat="1" applyFont="1" applyFill="1" applyBorder="1"/>
    <xf numFmtId="3" fontId="25" fillId="0" borderId="23" xfId="31" applyNumberFormat="1" applyFont="1" applyFill="1" applyBorder="1"/>
    <xf numFmtId="3" fontId="25" fillId="0" borderId="15" xfId="31" applyNumberFormat="1" applyFont="1" applyFill="1" applyBorder="1"/>
    <xf numFmtId="3" fontId="25" fillId="0" borderId="34" xfId="31" applyNumberFormat="1" applyFont="1" applyFill="1" applyBorder="1"/>
    <xf numFmtId="0" fontId="16" fillId="0" borderId="0" xfId="31" applyFont="1" applyBorder="1"/>
    <xf numFmtId="3" fontId="25" fillId="0" borderId="35" xfId="31" applyNumberFormat="1" applyFont="1" applyFill="1" applyBorder="1"/>
    <xf numFmtId="3" fontId="21" fillId="0" borderId="35" xfId="31" applyNumberFormat="1" applyFont="1" applyFill="1" applyBorder="1"/>
    <xf numFmtId="3" fontId="21" fillId="0" borderId="33" xfId="31" applyNumberFormat="1" applyFont="1" applyFill="1" applyBorder="1"/>
    <xf numFmtId="3" fontId="25" fillId="0" borderId="16" xfId="31" applyNumberFormat="1" applyFont="1" applyBorder="1"/>
    <xf numFmtId="3" fontId="25" fillId="0" borderId="16" xfId="31" applyNumberFormat="1" applyFont="1" applyBorder="1" applyAlignment="1">
      <alignment horizontal="right"/>
    </xf>
    <xf numFmtId="3" fontId="25" fillId="0" borderId="17" xfId="31" applyNumberFormat="1" applyFont="1" applyBorder="1" applyAlignment="1">
      <alignment horizontal="right"/>
    </xf>
    <xf numFmtId="0" fontId="25" fillId="0" borderId="0" xfId="31" applyFont="1"/>
    <xf numFmtId="3" fontId="25" fillId="0" borderId="22" xfId="31" applyNumberFormat="1" applyFont="1" applyBorder="1"/>
    <xf numFmtId="3" fontId="25" fillId="0" borderId="23" xfId="31" applyNumberFormat="1" applyFont="1" applyBorder="1"/>
    <xf numFmtId="0" fontId="25" fillId="0" borderId="0" xfId="31" applyFont="1" applyBorder="1"/>
    <xf numFmtId="3" fontId="21" fillId="0" borderId="15" xfId="31" applyNumberFormat="1" applyFont="1" applyFill="1" applyBorder="1"/>
    <xf numFmtId="3" fontId="21" fillId="0" borderId="34" xfId="31" applyNumberFormat="1" applyFont="1" applyFill="1" applyBorder="1"/>
    <xf numFmtId="0" fontId="19" fillId="0" borderId="0" xfId="31" applyFont="1" applyBorder="1"/>
    <xf numFmtId="0" fontId="25" fillId="0" borderId="14" xfId="31" quotePrefix="1" applyFont="1" applyFill="1" applyBorder="1" applyAlignment="1">
      <alignment horizontal="left"/>
    </xf>
    <xf numFmtId="164" fontId="25" fillId="0" borderId="34" xfId="31" applyNumberFormat="1" applyFont="1" applyBorder="1" applyAlignment="1">
      <alignment horizontal="right"/>
    </xf>
    <xf numFmtId="0" fontId="25" fillId="0" borderId="0" xfId="31" applyFont="1" applyFill="1" applyBorder="1"/>
    <xf numFmtId="164" fontId="25" fillId="0" borderId="35" xfId="31" applyNumberFormat="1" applyFont="1" applyBorder="1" applyAlignment="1">
      <alignment horizontal="right"/>
    </xf>
    <xf numFmtId="0" fontId="21" fillId="0" borderId="20" xfId="31" quotePrefix="1" applyFont="1" applyFill="1" applyBorder="1" applyAlignment="1">
      <alignment horizontal="left"/>
    </xf>
    <xf numFmtId="3" fontId="21" fillId="0" borderId="16" xfId="31" applyNumberFormat="1" applyFont="1" applyBorder="1" applyAlignment="1">
      <alignment horizontal="right"/>
    </xf>
    <xf numFmtId="3" fontId="21" fillId="0" borderId="34" xfId="31" applyNumberFormat="1" applyFont="1" applyBorder="1" applyAlignment="1">
      <alignment horizontal="right"/>
    </xf>
    <xf numFmtId="3" fontId="21" fillId="0" borderId="36" xfId="31" applyNumberFormat="1" applyFont="1" applyFill="1" applyBorder="1"/>
    <xf numFmtId="3" fontId="25" fillId="0" borderId="15" xfId="31" applyNumberFormat="1" applyFont="1" applyBorder="1"/>
    <xf numFmtId="3" fontId="25" fillId="0" borderId="34" xfId="31" applyNumberFormat="1" applyFont="1" applyBorder="1"/>
    <xf numFmtId="3" fontId="25" fillId="0" borderId="21" xfId="31" applyNumberFormat="1" applyFont="1" applyBorder="1"/>
    <xf numFmtId="3" fontId="25" fillId="0" borderId="35" xfId="31" applyNumberFormat="1" applyFont="1" applyBorder="1"/>
    <xf numFmtId="3" fontId="21" fillId="0" borderId="21" xfId="31" applyNumberFormat="1" applyFont="1" applyBorder="1"/>
    <xf numFmtId="3" fontId="21" fillId="0" borderId="22" xfId="31" applyNumberFormat="1" applyFont="1" applyBorder="1"/>
    <xf numFmtId="3" fontId="21" fillId="0" borderId="35" xfId="31" applyNumberFormat="1" applyFont="1" applyBorder="1"/>
    <xf numFmtId="3" fontId="25" fillId="0" borderId="34" xfId="31" applyNumberFormat="1" applyFont="1" applyBorder="1" applyProtection="1"/>
    <xf numFmtId="0" fontId="21" fillId="25" borderId="20" xfId="31" applyFont="1" applyFill="1" applyBorder="1" applyAlignment="1">
      <alignment horizontal="left"/>
    </xf>
    <xf numFmtId="3" fontId="21" fillId="25" borderId="21" xfId="31" applyNumberFormat="1" applyFont="1" applyFill="1" applyBorder="1"/>
    <xf numFmtId="3" fontId="21" fillId="25" borderId="22" xfId="31" applyNumberFormat="1" applyFont="1" applyFill="1" applyBorder="1"/>
    <xf numFmtId="3" fontId="21" fillId="25" borderId="23" xfId="31" applyNumberFormat="1" applyFont="1" applyFill="1" applyBorder="1"/>
    <xf numFmtId="0" fontId="21" fillId="25" borderId="27" xfId="31" applyFont="1" applyFill="1" applyBorder="1" applyAlignment="1">
      <alignment horizontal="left"/>
    </xf>
    <xf numFmtId="3" fontId="21" fillId="25" borderId="29" xfId="31" applyNumberFormat="1" applyFont="1" applyFill="1" applyBorder="1"/>
    <xf numFmtId="3" fontId="21" fillId="25" borderId="30" xfId="31" applyNumberFormat="1" applyFont="1" applyFill="1" applyBorder="1"/>
    <xf numFmtId="3" fontId="21" fillId="25" borderId="31" xfId="31" applyNumberFormat="1" applyFont="1" applyFill="1" applyBorder="1"/>
    <xf numFmtId="3" fontId="21" fillId="25" borderId="32" xfId="31" applyNumberFormat="1" applyFont="1" applyFill="1" applyBorder="1"/>
    <xf numFmtId="166" fontId="25" fillId="0" borderId="34" xfId="31" applyNumberFormat="1" applyFont="1" applyFill="1" applyBorder="1" applyAlignment="1">
      <alignment horizontal="right" vertical="center"/>
    </xf>
    <xf numFmtId="166" fontId="25" fillId="0" borderId="35" xfId="31" applyNumberFormat="1" applyFont="1" applyFill="1" applyBorder="1" applyAlignment="1">
      <alignment horizontal="right" vertical="center"/>
    </xf>
    <xf numFmtId="3" fontId="26" fillId="0" borderId="21" xfId="31" applyNumberFormat="1" applyFont="1" applyBorder="1" applyAlignment="1">
      <alignment horizontal="right"/>
    </xf>
    <xf numFmtId="3" fontId="26" fillId="0" borderId="22" xfId="31" applyNumberFormat="1" applyFont="1" applyBorder="1" applyAlignment="1">
      <alignment horizontal="right"/>
    </xf>
    <xf numFmtId="3" fontId="26" fillId="0" borderId="23" xfId="31" applyNumberFormat="1" applyFont="1" applyBorder="1" applyAlignment="1">
      <alignment horizontal="right"/>
    </xf>
    <xf numFmtId="0" fontId="21" fillId="0" borderId="37" xfId="31" applyFont="1" applyFill="1" applyBorder="1" applyAlignment="1">
      <alignment horizontal="left"/>
    </xf>
    <xf numFmtId="0" fontId="23" fillId="23" borderId="38" xfId="31" applyFont="1" applyFill="1" applyBorder="1"/>
    <xf numFmtId="0" fontId="23" fillId="23" borderId="39" xfId="31" applyFont="1" applyFill="1" applyBorder="1"/>
    <xf numFmtId="165" fontId="20" fillId="0" borderId="40" xfId="30" applyNumberFormat="1" applyFont="1" applyFill="1" applyBorder="1"/>
    <xf numFmtId="3" fontId="21" fillId="0" borderId="41" xfId="31" applyNumberFormat="1" applyFont="1" applyFill="1" applyBorder="1"/>
    <xf numFmtId="3" fontId="21" fillId="0" borderId="42" xfId="31" applyNumberFormat="1" applyFont="1" applyFill="1" applyBorder="1"/>
    <xf numFmtId="3" fontId="21" fillId="0" borderId="43" xfId="31" applyNumberFormat="1" applyFont="1" applyFill="1" applyBorder="1"/>
    <xf numFmtId="0" fontId="21" fillId="0" borderId="30" xfId="31" applyFont="1" applyBorder="1" applyAlignment="1">
      <alignment horizontal="center" wrapText="1"/>
    </xf>
    <xf numFmtId="0" fontId="21" fillId="0" borderId="44" xfId="31" applyFont="1" applyBorder="1" applyAlignment="1">
      <alignment horizontal="center"/>
    </xf>
    <xf numFmtId="0" fontId="16" fillId="0" borderId="14" xfId="31" applyFont="1" applyBorder="1"/>
    <xf numFmtId="3" fontId="25" fillId="0" borderId="22" xfId="31" applyNumberFormat="1" applyFont="1" applyBorder="1" applyAlignment="1">
      <alignment horizontal="right"/>
    </xf>
    <xf numFmtId="0" fontId="16" fillId="0" borderId="20" xfId="31" applyFont="1" applyBorder="1"/>
    <xf numFmtId="0" fontId="23" fillId="0" borderId="27" xfId="31" applyFont="1" applyBorder="1"/>
    <xf numFmtId="3" fontId="21" fillId="0" borderId="30" xfId="31" applyNumberFormat="1" applyFont="1" applyFill="1" applyBorder="1" applyAlignment="1">
      <alignment horizontal="right"/>
    </xf>
    <xf numFmtId="3" fontId="21" fillId="0" borderId="32" xfId="31" applyNumberFormat="1" applyFont="1" applyFill="1" applyBorder="1" applyAlignment="1">
      <alignment horizontal="right"/>
    </xf>
    <xf numFmtId="0" fontId="16" fillId="24" borderId="14" xfId="31" applyFont="1" applyFill="1" applyBorder="1"/>
    <xf numFmtId="3" fontId="25" fillId="0" borderId="16" xfId="31" applyNumberFormat="1" applyFont="1" applyFill="1" applyBorder="1" applyAlignment="1">
      <alignment horizontal="right"/>
    </xf>
    <xf numFmtId="3" fontId="25" fillId="0" borderId="17" xfId="31" applyNumberFormat="1" applyFont="1" applyFill="1" applyBorder="1" applyAlignment="1">
      <alignment horizontal="right"/>
    </xf>
    <xf numFmtId="3" fontId="21" fillId="0" borderId="30" xfId="31" applyNumberFormat="1" applyFont="1" applyBorder="1" applyAlignment="1">
      <alignment horizontal="right"/>
    </xf>
    <xf numFmtId="3" fontId="21" fillId="0" borderId="32" xfId="31" applyNumberFormat="1" applyFont="1" applyBorder="1" applyAlignment="1">
      <alignment horizontal="right"/>
    </xf>
    <xf numFmtId="3" fontId="28" fillId="0" borderId="15" xfId="31" applyNumberFormat="1" applyFont="1" applyFill="1" applyBorder="1" applyAlignment="1">
      <alignment horizontal="right"/>
    </xf>
    <xf numFmtId="3" fontId="28" fillId="0" borderId="16" xfId="31" applyNumberFormat="1" applyFont="1" applyFill="1" applyBorder="1" applyAlignment="1">
      <alignment horizontal="right"/>
    </xf>
    <xf numFmtId="3" fontId="28" fillId="0" borderId="34" xfId="31" applyNumberFormat="1" applyFont="1" applyFill="1" applyBorder="1" applyAlignment="1">
      <alignment horizontal="right"/>
    </xf>
    <xf numFmtId="3" fontId="21" fillId="0" borderId="29" xfId="31" applyNumberFormat="1" applyFont="1" applyBorder="1" applyAlignment="1">
      <alignment horizontal="right"/>
    </xf>
    <xf numFmtId="3" fontId="28" fillId="0" borderId="17" xfId="31" applyNumberFormat="1" applyFont="1" applyFill="1" applyBorder="1" applyAlignment="1">
      <alignment horizontal="right"/>
    </xf>
    <xf numFmtId="3" fontId="25" fillId="0" borderId="22" xfId="31" applyNumberFormat="1" applyFont="1" applyFill="1" applyBorder="1" applyAlignment="1">
      <alignment horizontal="right"/>
    </xf>
    <xf numFmtId="3" fontId="25" fillId="0" borderId="23" xfId="31" applyNumberFormat="1" applyFont="1" applyFill="1" applyBorder="1" applyAlignment="1">
      <alignment horizontal="right"/>
    </xf>
    <xf numFmtId="3" fontId="21" fillId="0" borderId="21" xfId="31" applyNumberFormat="1" applyFont="1" applyBorder="1" applyAlignment="1">
      <alignment horizontal="right"/>
    </xf>
    <xf numFmtId="3" fontId="21" fillId="0" borderId="36" xfId="31" applyNumberFormat="1" applyFont="1" applyBorder="1" applyAlignment="1">
      <alignment horizontal="right"/>
    </xf>
    <xf numFmtId="3" fontId="25" fillId="0" borderId="21" xfId="31" applyNumberFormat="1" applyFont="1" applyBorder="1" applyAlignment="1">
      <alignment horizontal="right"/>
    </xf>
    <xf numFmtId="0" fontId="23" fillId="0" borderId="20" xfId="31" applyFont="1" applyBorder="1"/>
    <xf numFmtId="164" fontId="21" fillId="0" borderId="21" xfId="31" applyNumberFormat="1" applyFont="1" applyBorder="1" applyAlignment="1">
      <alignment horizontal="right"/>
    </xf>
    <xf numFmtId="3" fontId="25" fillId="0" borderId="35" xfId="31" applyNumberFormat="1" applyFont="1" applyBorder="1" applyAlignment="1">
      <alignment horizontal="right"/>
    </xf>
    <xf numFmtId="0" fontId="16" fillId="24" borderId="20" xfId="31" applyFont="1" applyFill="1" applyBorder="1"/>
    <xf numFmtId="3" fontId="21" fillId="0" borderId="36" xfId="31" applyNumberFormat="1" applyFont="1" applyFill="1" applyBorder="1" applyAlignment="1">
      <alignment horizontal="right" vertical="center"/>
    </xf>
    <xf numFmtId="3" fontId="25" fillId="0" borderId="34" xfId="31" applyNumberFormat="1" applyFont="1" applyFill="1" applyBorder="1" applyAlignment="1">
      <alignment horizontal="right"/>
    </xf>
    <xf numFmtId="3" fontId="21" fillId="0" borderId="36" xfId="31" applyNumberFormat="1" applyFont="1" applyFill="1" applyBorder="1" applyAlignment="1">
      <alignment horizontal="right"/>
    </xf>
    <xf numFmtId="3" fontId="25" fillId="0" borderId="15" xfId="31" applyNumberFormat="1" applyFont="1" applyFill="1" applyBorder="1" applyAlignment="1">
      <alignment horizontal="right"/>
    </xf>
    <xf numFmtId="3" fontId="21" fillId="0" borderId="30" xfId="31" applyNumberFormat="1" applyFont="1" applyBorder="1"/>
    <xf numFmtId="3" fontId="21" fillId="0" borderId="32" xfId="31" applyNumberFormat="1" applyFont="1" applyBorder="1"/>
    <xf numFmtId="0" fontId="16" fillId="0" borderId="0" xfId="31" applyFont="1" applyFill="1"/>
    <xf numFmtId="3" fontId="21" fillId="0" borderId="23" xfId="31" applyNumberFormat="1" applyFont="1" applyBorder="1"/>
    <xf numFmtId="3" fontId="21" fillId="0" borderId="29" xfId="31" applyNumberFormat="1" applyFont="1" applyFill="1" applyBorder="1" applyAlignment="1">
      <alignment horizontal="right"/>
    </xf>
    <xf numFmtId="1" fontId="21" fillId="0" borderId="30" xfId="31" applyNumberFormat="1" applyFont="1" applyFill="1" applyBorder="1" applyAlignment="1">
      <alignment horizontal="right"/>
    </xf>
    <xf numFmtId="3" fontId="16" fillId="0" borderId="0" xfId="31" applyNumberFormat="1" applyFont="1"/>
    <xf numFmtId="0" fontId="16" fillId="0" borderId="0" xfId="31" applyFont="1" applyProtection="1">
      <protection locked="0"/>
    </xf>
    <xf numFmtId="3" fontId="21" fillId="0" borderId="17" xfId="31" applyNumberFormat="1" applyFont="1" applyFill="1" applyBorder="1"/>
    <xf numFmtId="3" fontId="21" fillId="0" borderId="15" xfId="31" applyNumberFormat="1" applyFont="1" applyBorder="1" applyAlignment="1">
      <alignment horizontal="right" indent="1"/>
    </xf>
    <xf numFmtId="3" fontId="21" fillId="0" borderId="16" xfId="31" applyNumberFormat="1" applyFont="1" applyBorder="1" applyAlignment="1">
      <alignment horizontal="right" indent="1"/>
    </xf>
    <xf numFmtId="3" fontId="21" fillId="0" borderId="17" xfId="31" applyNumberFormat="1" applyFont="1" applyBorder="1" applyAlignment="1">
      <alignment horizontal="right" indent="1"/>
    </xf>
    <xf numFmtId="3" fontId="21" fillId="0" borderId="36" xfId="31" applyNumberFormat="1" applyFont="1" applyBorder="1"/>
    <xf numFmtId="3" fontId="25" fillId="0" borderId="23" xfId="31" applyNumberFormat="1" applyFont="1" applyBorder="1" applyAlignment="1">
      <alignment horizontal="right"/>
    </xf>
    <xf numFmtId="164" fontId="21" fillId="0" borderId="35" xfId="31" applyNumberFormat="1" applyFont="1" applyBorder="1" applyAlignment="1">
      <alignment horizontal="right"/>
    </xf>
    <xf numFmtId="0" fontId="16" fillId="24" borderId="27" xfId="31" applyFont="1" applyFill="1" applyBorder="1"/>
    <xf numFmtId="3" fontId="25" fillId="0" borderId="30" xfId="31" applyNumberFormat="1" applyFont="1" applyFill="1" applyBorder="1" applyAlignment="1">
      <alignment horizontal="right"/>
    </xf>
    <xf numFmtId="3" fontId="25" fillId="0" borderId="32" xfId="31" applyNumberFormat="1" applyFont="1" applyFill="1" applyBorder="1" applyAlignment="1">
      <alignment horizontal="right"/>
    </xf>
    <xf numFmtId="0" fontId="23" fillId="0" borderId="40" xfId="31" applyFont="1" applyFill="1" applyBorder="1"/>
    <xf numFmtId="3" fontId="21" fillId="0" borderId="42" xfId="31" applyNumberFormat="1" applyFont="1" applyFill="1" applyBorder="1" applyAlignment="1">
      <alignment horizontal="right"/>
    </xf>
    <xf numFmtId="3" fontId="21" fillId="0" borderId="43" xfId="31" applyNumberFormat="1" applyFont="1" applyFill="1" applyBorder="1" applyAlignment="1">
      <alignment horizontal="right"/>
    </xf>
    <xf numFmtId="3" fontId="25" fillId="0" borderId="14" xfId="31" applyNumberFormat="1" applyFont="1" applyFill="1" applyBorder="1"/>
    <xf numFmtId="3" fontId="25" fillId="0" borderId="20" xfId="31" applyNumberFormat="1" applyFont="1" applyFill="1" applyBorder="1"/>
    <xf numFmtId="3" fontId="21" fillId="0" borderId="20" xfId="31" applyNumberFormat="1" applyFont="1" applyFill="1" applyBorder="1"/>
    <xf numFmtId="3" fontId="21" fillId="0" borderId="27" xfId="31" applyNumberFormat="1" applyFont="1" applyFill="1" applyBorder="1"/>
    <xf numFmtId="165" fontId="21" fillId="0" borderId="15" xfId="30" applyNumberFormat="1" applyFont="1" applyFill="1" applyBorder="1" applyAlignment="1">
      <alignment vertical="center" wrapText="1"/>
    </xf>
    <xf numFmtId="3" fontId="25" fillId="0" borderId="15" xfId="31" applyNumberFormat="1" applyFont="1" applyBorder="1" applyAlignment="1">
      <alignment horizontal="right"/>
    </xf>
    <xf numFmtId="3" fontId="21" fillId="0" borderId="15" xfId="31" applyNumberFormat="1" applyFont="1" applyBorder="1" applyAlignment="1">
      <alignment horizontal="right"/>
    </xf>
    <xf numFmtId="3" fontId="25" fillId="0" borderId="16" xfId="31" applyNumberFormat="1" applyFont="1" applyFill="1" applyBorder="1"/>
    <xf numFmtId="1" fontId="25" fillId="0" borderId="22" xfId="31" applyNumberFormat="1" applyFont="1" applyFill="1" applyBorder="1"/>
    <xf numFmtId="3" fontId="25" fillId="0" borderId="21" xfId="31" applyNumberFormat="1" applyFont="1" applyFill="1" applyBorder="1" applyAlignment="1">
      <alignment horizontal="right"/>
    </xf>
    <xf numFmtId="3" fontId="21" fillId="0" borderId="29" xfId="31" applyNumberFormat="1" applyFont="1" applyBorder="1"/>
    <xf numFmtId="1" fontId="21" fillId="0" borderId="29" xfId="31" applyNumberFormat="1" applyFont="1" applyFill="1" applyBorder="1" applyAlignment="1">
      <alignment horizontal="right"/>
    </xf>
    <xf numFmtId="3" fontId="25" fillId="0" borderId="29" xfId="31" applyNumberFormat="1" applyFont="1" applyFill="1" applyBorder="1" applyAlignment="1">
      <alignment horizontal="right"/>
    </xf>
    <xf numFmtId="3" fontId="21" fillId="0" borderId="41" xfId="31" applyNumberFormat="1" applyFont="1" applyFill="1" applyBorder="1" applyAlignment="1">
      <alignment horizontal="right"/>
    </xf>
    <xf numFmtId="3" fontId="29" fillId="26" borderId="0" xfId="0" applyNumberFormat="1" applyFont="1" applyFill="1" applyBorder="1" applyAlignment="1">
      <alignment horizontal="right"/>
    </xf>
    <xf numFmtId="3" fontId="15" fillId="0" borderId="0" xfId="31" applyNumberFormat="1"/>
    <xf numFmtId="3" fontId="21" fillId="0" borderId="0" xfId="31" applyNumberFormat="1" applyFont="1" applyFill="1" applyBorder="1"/>
    <xf numFmtId="0" fontId="21" fillId="0" borderId="12" xfId="31" applyFont="1" applyBorder="1" applyAlignment="1">
      <alignment horizontal="center"/>
    </xf>
    <xf numFmtId="0" fontId="21" fillId="0" borderId="45" xfId="31" applyFont="1" applyBorder="1" applyAlignment="1">
      <alignment horizontal="center"/>
    </xf>
    <xf numFmtId="17" fontId="17" fillId="0" borderId="47" xfId="31" quotePrefix="1" applyNumberFormat="1" applyFont="1" applyBorder="1" applyAlignment="1">
      <alignment horizontal="center" wrapText="1"/>
    </xf>
    <xf numFmtId="0" fontId="18" fillId="0" borderId="48" xfId="31" applyFont="1" applyBorder="1" applyAlignment="1">
      <alignment horizontal="center"/>
    </xf>
    <xf numFmtId="0" fontId="19" fillId="0" borderId="48" xfId="31" applyFont="1" applyBorder="1" applyAlignment="1">
      <alignment horizontal="center"/>
    </xf>
    <xf numFmtId="0" fontId="19" fillId="0" borderId="34" xfId="31" applyFont="1" applyBorder="1" applyAlignment="1">
      <alignment horizontal="center"/>
    </xf>
    <xf numFmtId="0" fontId="20" fillId="0" borderId="37" xfId="31" applyFont="1" applyBorder="1" applyAlignment="1">
      <alignment horizontal="center"/>
    </xf>
    <xf numFmtId="0" fontId="20" fillId="0" borderId="0" xfId="31" applyFont="1" applyBorder="1" applyAlignment="1">
      <alignment horizontal="center"/>
    </xf>
    <xf numFmtId="0" fontId="20" fillId="0" borderId="35" xfId="31" applyFont="1" applyBorder="1" applyAlignment="1">
      <alignment horizontal="center"/>
    </xf>
    <xf numFmtId="0" fontId="20" fillId="0" borderId="49" xfId="31" quotePrefix="1" applyFont="1" applyBorder="1" applyAlignment="1">
      <alignment horizontal="center"/>
    </xf>
    <xf numFmtId="0" fontId="20" fillId="0" borderId="50" xfId="31" applyFont="1" applyBorder="1" applyAlignment="1">
      <alignment horizontal="center"/>
    </xf>
    <xf numFmtId="0" fontId="20" fillId="0" borderId="51" xfId="31" applyFont="1" applyBorder="1" applyAlignment="1">
      <alignment horizontal="center"/>
    </xf>
    <xf numFmtId="0" fontId="21" fillId="0" borderId="52" xfId="31" quotePrefix="1" applyFont="1" applyBorder="1" applyAlignment="1">
      <alignment horizontal="center" vertical="center" wrapText="1"/>
    </xf>
    <xf numFmtId="0" fontId="15" fillId="0" borderId="20" xfId="31" applyBorder="1"/>
    <xf numFmtId="0" fontId="15" fillId="0" borderId="27" xfId="31" applyBorder="1"/>
    <xf numFmtId="0" fontId="21" fillId="0" borderId="12" xfId="31" applyFont="1" applyBorder="1" applyAlignment="1">
      <alignment horizontal="center" vertical="center" wrapText="1"/>
    </xf>
    <xf numFmtId="0" fontId="22" fillId="0" borderId="12" xfId="31" applyFont="1" applyBorder="1" applyAlignment="1">
      <alignment horizontal="center" vertical="center" wrapText="1"/>
    </xf>
    <xf numFmtId="0" fontId="22" fillId="0" borderId="10" xfId="31" applyFont="1" applyBorder="1" applyAlignment="1">
      <alignment horizontal="center" vertical="center" wrapText="1"/>
    </xf>
    <xf numFmtId="0" fontId="22" fillId="0" borderId="12" xfId="31" applyFont="1" applyBorder="1" applyAlignment="1">
      <alignment horizontal="center"/>
    </xf>
    <xf numFmtId="0" fontId="21" fillId="0" borderId="12" xfId="31" applyFont="1" applyBorder="1" applyAlignment="1">
      <alignment horizontal="center" wrapText="1"/>
    </xf>
    <xf numFmtId="0" fontId="21" fillId="0" borderId="45" xfId="31" applyFont="1" applyBorder="1" applyAlignment="1">
      <alignment horizontal="center" wrapText="1"/>
    </xf>
    <xf numFmtId="0" fontId="21" fillId="0" borderId="46" xfId="31" applyFont="1" applyBorder="1" applyAlignment="1">
      <alignment horizontal="center" wrapText="1"/>
    </xf>
    <xf numFmtId="0" fontId="24" fillId="0" borderId="30" xfId="31" applyFont="1" applyBorder="1" applyAlignment="1">
      <alignment horizontal="center" wrapText="1"/>
    </xf>
    <xf numFmtId="0" fontId="21" fillId="0" borderId="46" xfId="31" applyFont="1" applyBorder="1" applyAlignment="1">
      <alignment horizontal="center" vertical="center"/>
    </xf>
    <xf numFmtId="0" fontId="24" fillId="0" borderId="30" xfId="31" applyFont="1" applyBorder="1" applyAlignment="1">
      <alignment horizontal="center" vertical="center"/>
    </xf>
    <xf numFmtId="17" fontId="17" fillId="0" borderId="53" xfId="31" quotePrefix="1" applyNumberFormat="1" applyFont="1" applyBorder="1" applyAlignment="1">
      <alignment horizontal="center"/>
    </xf>
    <xf numFmtId="17" fontId="17" fillId="0" borderId="54" xfId="31" quotePrefix="1" applyNumberFormat="1" applyFont="1" applyBorder="1" applyAlignment="1">
      <alignment horizontal="center"/>
    </xf>
    <xf numFmtId="17" fontId="17" fillId="0" borderId="55" xfId="31" quotePrefix="1" applyNumberFormat="1" applyFont="1" applyBorder="1" applyAlignment="1">
      <alignment horizontal="center"/>
    </xf>
    <xf numFmtId="0" fontId="15" fillId="0" borderId="0" xfId="31" applyBorder="1" applyAlignment="1">
      <alignment horizontal="center"/>
    </xf>
    <xf numFmtId="0" fontId="15" fillId="0" borderId="35" xfId="31" applyBorder="1" applyAlignment="1">
      <alignment horizontal="center"/>
    </xf>
    <xf numFmtId="0" fontId="15" fillId="0" borderId="20" xfId="31" applyBorder="1" applyAlignment="1"/>
    <xf numFmtId="0" fontId="15" fillId="0" borderId="27" xfId="31" applyBorder="1" applyAlignment="1"/>
    <xf numFmtId="0" fontId="21" fillId="0" borderId="56" xfId="31" applyFont="1" applyBorder="1" applyAlignment="1">
      <alignment horizontal="center"/>
    </xf>
    <xf numFmtId="0" fontId="21" fillId="0" borderId="24" xfId="31" applyFont="1" applyBorder="1" applyAlignment="1">
      <alignment horizontal="center"/>
    </xf>
    <xf numFmtId="0" fontId="21" fillId="0" borderId="57" xfId="31" applyFont="1" applyBorder="1" applyAlignment="1">
      <alignment horizontal="center"/>
    </xf>
    <xf numFmtId="0" fontId="21" fillId="0" borderId="33" xfId="31" applyFont="1" applyBorder="1" applyAlignment="1">
      <alignment horizontal="center" vertical="center"/>
    </xf>
    <xf numFmtId="0" fontId="21" fillId="0" borderId="31" xfId="31" applyFont="1" applyBorder="1" applyAlignment="1">
      <alignment horizontal="center" vertical="center"/>
    </xf>
    <xf numFmtId="0" fontId="21" fillId="0" borderId="58" xfId="31" applyFont="1" applyBorder="1" applyAlignment="1">
      <alignment horizontal="center"/>
    </xf>
  </cellXfs>
  <cellStyles count="46">
    <cellStyle name="20% - Èmfasi1" xfId="1"/>
    <cellStyle name="20% - Èmfasi2" xfId="2"/>
    <cellStyle name="20% - Èmfasi3" xfId="3"/>
    <cellStyle name="20% - Èmfasi4" xfId="4"/>
    <cellStyle name="20% - Èmfasi5" xfId="5"/>
    <cellStyle name="20% - Èmfasi6" xfId="6"/>
    <cellStyle name="40% - Èmfasi1" xfId="7"/>
    <cellStyle name="40% - Èmfasi2" xfId="8"/>
    <cellStyle name="40% - Èmfasi3" xfId="9"/>
    <cellStyle name="40% - Èmfasi4" xfId="10"/>
    <cellStyle name="40% - Èmfasi5" xfId="11"/>
    <cellStyle name="40% - Èmfasi6" xfId="12"/>
    <cellStyle name="60% - Èmfasi1" xfId="13"/>
    <cellStyle name="60% - Èmfasi2" xfId="14"/>
    <cellStyle name="60% - Èmfasi3" xfId="15"/>
    <cellStyle name="60% - Èmfasi4" xfId="16"/>
    <cellStyle name="60% - Èmfasi5" xfId="17"/>
    <cellStyle name="60% - Èmfasi6" xfId="18"/>
    <cellStyle name="Bé" xfId="19"/>
    <cellStyle name="Càlcul" xfId="20"/>
    <cellStyle name="Cel·la de comprovació" xfId="21"/>
    <cellStyle name="Cel·la enllaçada" xfId="22"/>
    <cellStyle name="Èmfasi1" xfId="23"/>
    <cellStyle name="Èmfasi2" xfId="24"/>
    <cellStyle name="Èmfasi3" xfId="25"/>
    <cellStyle name="Èmfasi4" xfId="26"/>
    <cellStyle name="Èmfasi5" xfId="27"/>
    <cellStyle name="Èmfasi6" xfId="28"/>
    <cellStyle name="Incorrecte" xfId="29"/>
    <cellStyle name="Millares 2" xfId="30"/>
    <cellStyle name="Normal" xfId="0" builtinId="0"/>
    <cellStyle name="Normal 2" xfId="31"/>
    <cellStyle name="Normal 3" xfId="32"/>
    <cellStyle name="Nota" xfId="33"/>
    <cellStyle name="Percentatge 2" xfId="34"/>
    <cellStyle name="Percentual_CATALUNYA_bovi1110" xfId="35"/>
    <cellStyle name="Porcentual 2" xfId="36"/>
    <cellStyle name="Publication1" xfId="37"/>
    <cellStyle name="Resultat" xfId="38"/>
    <cellStyle name="Text d'advertiment" xfId="39"/>
    <cellStyle name="Text explicatiu" xfId="40"/>
    <cellStyle name="Títol" xfId="41"/>
    <cellStyle name="Títol 1" xfId="42"/>
    <cellStyle name="Títol 2" xfId="43"/>
    <cellStyle name="Títol 3" xfId="44"/>
    <cellStyle name="Títol 4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457200</xdr:colOff>
      <xdr:row>3</xdr:row>
      <xdr:rowOff>0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4132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441960</xdr:colOff>
      <xdr:row>2</xdr:row>
      <xdr:rowOff>274320</xdr:rowOff>
    </xdr:to>
    <xdr:pic>
      <xdr:nvPicPr>
        <xdr:cNvPr id="20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4132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2"/>
  <sheetViews>
    <sheetView showGridLines="0" showZeros="0" topLeftCell="D1" zoomScale="80" zoomScaleNormal="80" workbookViewId="0">
      <pane xSplit="2" ySplit="9" topLeftCell="F79" activePane="bottomRight" state="frozen"/>
      <selection activeCell="D1" sqref="D1"/>
      <selection pane="topRight" activeCell="F1" sqref="F1"/>
      <selection pane="bottomLeft" activeCell="D7" sqref="D7"/>
      <selection pane="bottomRight" activeCell="D96" sqref="D96"/>
    </sheetView>
  </sheetViews>
  <sheetFormatPr baseColWidth="10" defaultColWidth="11.44140625" defaultRowHeight="13.2"/>
  <cols>
    <col min="1" max="1" width="16.109375" style="1" hidden="1" customWidth="1"/>
    <col min="2" max="2" width="27.33203125" style="1" hidden="1" customWidth="1"/>
    <col min="3" max="3" width="13.33203125" style="1" hidden="1" customWidth="1"/>
    <col min="4" max="4" width="23.33203125" style="1" customWidth="1"/>
    <col min="5" max="5" width="12.88671875" style="1" customWidth="1"/>
    <col min="6" max="6" width="12.6640625" style="1" customWidth="1"/>
    <col min="7" max="7" width="12.88671875" style="1" customWidth="1"/>
    <col min="8" max="8" width="13.109375" style="1" customWidth="1"/>
    <col min="9" max="9" width="11.5546875" style="1" customWidth="1"/>
    <col min="10" max="10" width="11.33203125" style="1" customWidth="1"/>
    <col min="11" max="11" width="10.6640625" style="1" customWidth="1"/>
    <col min="12" max="12" width="11.44140625" style="2"/>
    <col min="13" max="16384" width="11.44140625" style="1"/>
  </cols>
  <sheetData>
    <row r="3" spans="1:15" ht="21.75" customHeight="1" thickBot="1"/>
    <row r="4" spans="1:15" ht="15.75" customHeight="1">
      <c r="D4" s="168" t="s">
        <v>146</v>
      </c>
      <c r="E4" s="169"/>
      <c r="F4" s="169"/>
      <c r="G4" s="170"/>
      <c r="H4" s="170"/>
      <c r="I4" s="170"/>
      <c r="J4" s="170"/>
      <c r="K4" s="171"/>
    </row>
    <row r="5" spans="1:15">
      <c r="D5" s="172" t="s">
        <v>0</v>
      </c>
      <c r="E5" s="173"/>
      <c r="F5" s="173"/>
      <c r="G5" s="173"/>
      <c r="H5" s="173"/>
      <c r="I5" s="173"/>
      <c r="J5" s="173"/>
      <c r="K5" s="174"/>
    </row>
    <row r="6" spans="1:15" ht="12.75" customHeight="1">
      <c r="D6" s="175" t="s">
        <v>1</v>
      </c>
      <c r="E6" s="176"/>
      <c r="F6" s="176"/>
      <c r="G6" s="176"/>
      <c r="H6" s="176"/>
      <c r="I6" s="176"/>
      <c r="J6" s="176"/>
      <c r="K6" s="177"/>
    </row>
    <row r="7" spans="1:15" ht="12.75" customHeight="1">
      <c r="D7" s="178" t="s">
        <v>2</v>
      </c>
      <c r="E7" s="181" t="s">
        <v>3</v>
      </c>
      <c r="F7" s="166" t="s">
        <v>4</v>
      </c>
      <c r="G7" s="184"/>
      <c r="H7" s="184"/>
      <c r="I7" s="185" t="s">
        <v>5</v>
      </c>
      <c r="J7" s="185"/>
      <c r="K7" s="186"/>
      <c r="O7" s="135"/>
    </row>
    <row r="8" spans="1:15" ht="12.75" customHeight="1">
      <c r="D8" s="179"/>
      <c r="E8" s="182"/>
      <c r="F8" s="187" t="s">
        <v>6</v>
      </c>
      <c r="G8" s="166" t="s">
        <v>7</v>
      </c>
      <c r="H8" s="166"/>
      <c r="I8" s="189" t="s">
        <v>8</v>
      </c>
      <c r="J8" s="166" t="s">
        <v>9</v>
      </c>
      <c r="K8" s="167"/>
    </row>
    <row r="9" spans="1:15" ht="35.25" customHeight="1" thickBot="1">
      <c r="A9" s="3" t="s">
        <v>10</v>
      </c>
      <c r="B9" s="3" t="s">
        <v>11</v>
      </c>
      <c r="C9" s="3" t="s">
        <v>12</v>
      </c>
      <c r="D9" s="180"/>
      <c r="E9" s="183"/>
      <c r="F9" s="188"/>
      <c r="G9" s="4" t="s">
        <v>8</v>
      </c>
      <c r="H9" s="5" t="s">
        <v>13</v>
      </c>
      <c r="I9" s="190"/>
      <c r="J9" s="4" t="s">
        <v>14</v>
      </c>
      <c r="K9" s="6" t="s">
        <v>15</v>
      </c>
    </row>
    <row r="10" spans="1:15">
      <c r="A10" s="7" t="s">
        <v>16</v>
      </c>
      <c r="B10" s="8" t="s">
        <v>17</v>
      </c>
      <c r="C10" s="9" t="s">
        <v>18</v>
      </c>
      <c r="D10" s="10" t="s">
        <v>19</v>
      </c>
      <c r="E10" s="156">
        <v>337850.80319976807</v>
      </c>
      <c r="F10" s="11">
        <v>72003.6015625</v>
      </c>
      <c r="G10" s="11">
        <v>1431.80029296875</v>
      </c>
      <c r="H10" s="12">
        <v>14885.6005859375</v>
      </c>
      <c r="I10" s="12">
        <v>965</v>
      </c>
      <c r="J10" s="12">
        <v>4192</v>
      </c>
      <c r="K10" s="13">
        <v>37481.80078125</v>
      </c>
    </row>
    <row r="11" spans="1:15">
      <c r="A11" s="14"/>
      <c r="B11" s="15"/>
      <c r="C11" s="9" t="s">
        <v>20</v>
      </c>
      <c r="D11" s="16" t="s">
        <v>21</v>
      </c>
      <c r="E11" s="41">
        <v>447540.80251312256</v>
      </c>
      <c r="F11" s="18">
        <v>103561</v>
      </c>
      <c r="G11" s="18">
        <v>2812.300537109375</v>
      </c>
      <c r="H11" s="19">
        <v>16549.701171875</v>
      </c>
      <c r="I11" s="19">
        <v>1258</v>
      </c>
      <c r="J11" s="19">
        <v>4875</v>
      </c>
      <c r="K11" s="20">
        <v>43205.80078125</v>
      </c>
    </row>
    <row r="12" spans="1:15">
      <c r="A12" s="14"/>
      <c r="B12" s="15"/>
      <c r="C12" s="9" t="s">
        <v>22</v>
      </c>
      <c r="D12" s="16" t="s">
        <v>23</v>
      </c>
      <c r="E12" s="41">
        <v>61160.899103164673</v>
      </c>
      <c r="F12" s="18">
        <v>30328.298828125</v>
      </c>
      <c r="G12" s="18">
        <v>626.8001708984375</v>
      </c>
      <c r="H12" s="19">
        <v>937.90020751953125</v>
      </c>
      <c r="I12" s="19">
        <v>522</v>
      </c>
      <c r="J12" s="19">
        <v>377</v>
      </c>
      <c r="K12" s="20">
        <v>2810.89990234375</v>
      </c>
    </row>
    <row r="13" spans="1:15">
      <c r="A13" s="14"/>
      <c r="B13" s="15"/>
      <c r="C13" s="9" t="s">
        <v>24</v>
      </c>
      <c r="D13" s="16" t="s">
        <v>25</v>
      </c>
      <c r="E13" s="41">
        <v>99420.700024604797</v>
      </c>
      <c r="F13" s="18">
        <v>23310.099609375</v>
      </c>
      <c r="G13" s="18">
        <v>300.50006103515625</v>
      </c>
      <c r="H13" s="19">
        <v>3652.400146484375</v>
      </c>
      <c r="I13" s="19">
        <v>939</v>
      </c>
      <c r="J13" s="19">
        <v>1660</v>
      </c>
      <c r="K13" s="20">
        <v>9771.7001953125</v>
      </c>
    </row>
    <row r="14" spans="1:15">
      <c r="A14" s="14"/>
      <c r="B14" s="21" t="s">
        <v>26</v>
      </c>
      <c r="C14" s="21"/>
      <c r="D14" s="22" t="s">
        <v>17</v>
      </c>
      <c r="E14" s="24">
        <f>SUM(E10:E13)</f>
        <v>945973.2048406601</v>
      </c>
      <c r="F14" s="23">
        <f t="shared" ref="F14:K14" si="0">SUM(F10:F13)</f>
        <v>229203</v>
      </c>
      <c r="G14" s="24">
        <f t="shared" si="0"/>
        <v>5171.4010620117187</v>
      </c>
      <c r="H14" s="24">
        <f>SUM(H10:H13)</f>
        <v>36025.602111816406</v>
      </c>
      <c r="I14" s="24">
        <f t="shared" si="0"/>
        <v>3684</v>
      </c>
      <c r="J14" s="24">
        <f t="shared" si="0"/>
        <v>11104</v>
      </c>
      <c r="K14" s="25">
        <f t="shared" si="0"/>
        <v>93270.20166015625</v>
      </c>
    </row>
    <row r="15" spans="1:15" ht="12" customHeight="1" thickBot="1">
      <c r="A15" s="26"/>
      <c r="B15" s="27"/>
      <c r="C15" s="27"/>
      <c r="D15" s="28"/>
      <c r="E15" s="31"/>
      <c r="F15" s="30"/>
      <c r="G15" s="29"/>
      <c r="H15" s="31"/>
      <c r="I15" s="31"/>
      <c r="J15" s="32"/>
      <c r="K15" s="33"/>
    </row>
    <row r="16" spans="1:15">
      <c r="A16" s="14"/>
      <c r="B16" s="21" t="s">
        <v>27</v>
      </c>
      <c r="C16" s="21"/>
      <c r="D16" s="34" t="s">
        <v>28</v>
      </c>
      <c r="E16" s="38">
        <v>400612</v>
      </c>
      <c r="F16" s="153">
        <v>30850</v>
      </c>
      <c r="G16" s="35">
        <v>24718</v>
      </c>
      <c r="H16" s="35">
        <v>53113</v>
      </c>
      <c r="I16" s="35">
        <v>6217</v>
      </c>
      <c r="J16" s="35">
        <v>6612</v>
      </c>
      <c r="K16" s="36">
        <v>37703</v>
      </c>
      <c r="L16" s="37"/>
    </row>
    <row r="17" spans="1:13" ht="12.75" customHeight="1" thickBot="1">
      <c r="A17" s="26"/>
      <c r="B17" s="27"/>
      <c r="C17" s="27"/>
      <c r="D17" s="28"/>
      <c r="E17" s="31"/>
      <c r="F17" s="30">
        <v>0</v>
      </c>
      <c r="G17" s="29">
        <v>0</v>
      </c>
      <c r="H17" s="31">
        <v>0</v>
      </c>
      <c r="I17" s="31">
        <v>0</v>
      </c>
      <c r="J17" s="32">
        <v>0</v>
      </c>
      <c r="K17" s="33">
        <v>0</v>
      </c>
    </row>
    <row r="18" spans="1:13" ht="13.5" customHeight="1">
      <c r="A18" s="14"/>
      <c r="B18" s="21" t="s">
        <v>29</v>
      </c>
      <c r="C18" s="21"/>
      <c r="D18" s="34" t="s">
        <v>30</v>
      </c>
      <c r="E18" s="38">
        <v>285858</v>
      </c>
      <c r="F18" s="35">
        <v>8271</v>
      </c>
      <c r="G18" s="35">
        <v>16494</v>
      </c>
      <c r="H18" s="35">
        <v>44769</v>
      </c>
      <c r="I18" s="35">
        <v>2847</v>
      </c>
      <c r="J18" s="35">
        <v>446</v>
      </c>
      <c r="K18" s="35">
        <v>37962</v>
      </c>
      <c r="L18" s="164"/>
    </row>
    <row r="19" spans="1:13" ht="12.75" customHeight="1" thickBot="1">
      <c r="A19" s="26"/>
      <c r="B19" s="27"/>
      <c r="C19" s="27"/>
      <c r="D19" s="28"/>
      <c r="E19" s="31"/>
      <c r="F19" s="30"/>
      <c r="G19" s="31"/>
      <c r="H19" s="31"/>
      <c r="I19" s="31"/>
      <c r="J19" s="31"/>
      <c r="K19" s="33"/>
    </row>
    <row r="20" spans="1:13">
      <c r="A20" s="7" t="s">
        <v>31</v>
      </c>
      <c r="B20" s="8" t="s">
        <v>32</v>
      </c>
      <c r="C20" s="9" t="s">
        <v>16</v>
      </c>
      <c r="D20" s="39" t="s">
        <v>33</v>
      </c>
      <c r="E20" s="41">
        <v>41780</v>
      </c>
      <c r="F20" s="40">
        <v>6218</v>
      </c>
      <c r="G20" s="41">
        <v>639</v>
      </c>
      <c r="H20" s="41">
        <v>5708</v>
      </c>
      <c r="I20" s="41">
        <v>628</v>
      </c>
      <c r="J20" s="42">
        <v>823</v>
      </c>
      <c r="K20" s="43">
        <v>4366</v>
      </c>
      <c r="L20" s="37"/>
    </row>
    <row r="21" spans="1:13">
      <c r="A21" s="14"/>
      <c r="B21" s="15"/>
      <c r="C21" s="9" t="s">
        <v>34</v>
      </c>
      <c r="D21" s="39" t="s">
        <v>35</v>
      </c>
      <c r="E21" s="41">
        <v>52437</v>
      </c>
      <c r="F21" s="40">
        <v>9395</v>
      </c>
      <c r="G21" s="17">
        <v>1451</v>
      </c>
      <c r="H21" s="41">
        <v>6139</v>
      </c>
      <c r="I21" s="41">
        <v>1420</v>
      </c>
      <c r="J21" s="42">
        <v>1346</v>
      </c>
      <c r="K21" s="43">
        <v>4235</v>
      </c>
      <c r="L21" s="37"/>
    </row>
    <row r="22" spans="1:13">
      <c r="A22" s="14"/>
      <c r="B22" s="15"/>
      <c r="C22" s="9" t="s">
        <v>36</v>
      </c>
      <c r="D22" s="16" t="s">
        <v>37</v>
      </c>
      <c r="E22" s="41">
        <v>50725</v>
      </c>
      <c r="F22" s="40">
        <v>9235</v>
      </c>
      <c r="G22" s="17">
        <v>1242</v>
      </c>
      <c r="H22" s="41">
        <v>4932</v>
      </c>
      <c r="I22" s="41">
        <v>1200</v>
      </c>
      <c r="J22" s="42">
        <v>853</v>
      </c>
      <c r="K22" s="43">
        <v>4085</v>
      </c>
      <c r="L22" s="37"/>
    </row>
    <row r="23" spans="1:13">
      <c r="A23" s="14"/>
      <c r="B23" s="21" t="s">
        <v>38</v>
      </c>
      <c r="C23" s="21"/>
      <c r="D23" s="22" t="s">
        <v>32</v>
      </c>
      <c r="E23" s="24">
        <f t="shared" ref="E23:K23" si="1">SUM(E20:E22)</f>
        <v>144942</v>
      </c>
      <c r="F23" s="23">
        <f t="shared" si="1"/>
        <v>24848</v>
      </c>
      <c r="G23" s="24">
        <f t="shared" si="1"/>
        <v>3332</v>
      </c>
      <c r="H23" s="24">
        <f t="shared" si="1"/>
        <v>16779</v>
      </c>
      <c r="I23" s="24">
        <f t="shared" si="1"/>
        <v>3248</v>
      </c>
      <c r="J23" s="24">
        <f t="shared" si="1"/>
        <v>3022</v>
      </c>
      <c r="K23" s="25">
        <f t="shared" si="1"/>
        <v>12686</v>
      </c>
      <c r="L23" s="37"/>
    </row>
    <row r="24" spans="1:13" ht="12" customHeight="1" thickBot="1">
      <c r="A24" s="26"/>
      <c r="B24" s="27"/>
      <c r="C24" s="27"/>
      <c r="D24" s="28"/>
      <c r="E24" s="31"/>
      <c r="F24" s="30"/>
      <c r="G24" s="29"/>
      <c r="H24" s="31"/>
      <c r="I24" s="31"/>
      <c r="J24" s="32"/>
      <c r="K24" s="33"/>
    </row>
    <row r="25" spans="1:13">
      <c r="A25" s="14"/>
      <c r="B25" s="21" t="s">
        <v>39</v>
      </c>
      <c r="C25" s="21"/>
      <c r="D25" s="34" t="s">
        <v>40</v>
      </c>
      <c r="E25" s="38">
        <v>111728.00017547607</v>
      </c>
      <c r="F25" s="57">
        <v>9142</v>
      </c>
      <c r="G25" s="38">
        <v>7192</v>
      </c>
      <c r="H25" s="38">
        <v>14519</v>
      </c>
      <c r="I25" s="38">
        <v>5986</v>
      </c>
      <c r="J25" s="38">
        <v>2942</v>
      </c>
      <c r="K25" s="136">
        <v>11325</v>
      </c>
    </row>
    <row r="26" spans="1:13" ht="12.75" customHeight="1" thickBot="1">
      <c r="A26" s="26"/>
      <c r="B26" s="27"/>
      <c r="C26" s="27"/>
      <c r="D26" s="28"/>
      <c r="E26" s="31"/>
      <c r="F26" s="30"/>
      <c r="G26" s="29"/>
      <c r="H26" s="31"/>
      <c r="I26" s="31"/>
      <c r="J26" s="32"/>
      <c r="K26" s="33"/>
    </row>
    <row r="27" spans="1:13">
      <c r="A27" s="14"/>
      <c r="B27" s="21" t="s">
        <v>41</v>
      </c>
      <c r="C27" s="21"/>
      <c r="D27" s="34" t="s">
        <v>42</v>
      </c>
      <c r="E27" s="38">
        <v>39048</v>
      </c>
      <c r="F27" s="137">
        <v>13734</v>
      </c>
      <c r="G27" s="138">
        <v>42</v>
      </c>
      <c r="H27" s="138">
        <v>637</v>
      </c>
      <c r="I27" s="138">
        <v>949</v>
      </c>
      <c r="J27" s="138">
        <v>1015</v>
      </c>
      <c r="K27" s="139">
        <v>1570</v>
      </c>
    </row>
    <row r="28" spans="1:13" ht="12.75" customHeight="1" thickBot="1">
      <c r="A28" s="26"/>
      <c r="B28" s="27"/>
      <c r="C28" s="27"/>
      <c r="D28" s="28"/>
      <c r="E28" s="31"/>
      <c r="F28" s="30"/>
      <c r="G28" s="30"/>
      <c r="H28" s="31"/>
      <c r="I28" s="31"/>
      <c r="J28" s="31"/>
      <c r="K28" s="33"/>
    </row>
    <row r="29" spans="1:13">
      <c r="A29" s="7" t="s">
        <v>43</v>
      </c>
      <c r="B29" s="8" t="s">
        <v>44</v>
      </c>
      <c r="C29" s="9" t="s">
        <v>45</v>
      </c>
      <c r="D29" s="10" t="s">
        <v>46</v>
      </c>
      <c r="E29" s="156">
        <v>210716.69729614258</v>
      </c>
      <c r="F29" s="44">
        <v>123367.296875</v>
      </c>
      <c r="G29" s="44">
        <v>775.6002197265625</v>
      </c>
      <c r="H29" s="44">
        <v>2739.10009765625</v>
      </c>
      <c r="I29" s="44">
        <v>29543</v>
      </c>
      <c r="J29" s="44">
        <v>9696</v>
      </c>
      <c r="K29" s="45">
        <v>5017.7001953125</v>
      </c>
      <c r="M29" s="46"/>
    </row>
    <row r="30" spans="1:13">
      <c r="A30" s="14"/>
      <c r="B30" s="15"/>
      <c r="C30" s="9" t="s">
        <v>47</v>
      </c>
      <c r="D30" s="16" t="s">
        <v>48</v>
      </c>
      <c r="E30" s="41">
        <v>36411.299911499023</v>
      </c>
      <c r="F30" s="40">
        <v>15808.7998046875</v>
      </c>
      <c r="G30" s="40">
        <v>152.20004272460937</v>
      </c>
      <c r="H30" s="40">
        <v>585</v>
      </c>
      <c r="I30" s="40">
        <v>3930</v>
      </c>
      <c r="J30" s="40">
        <v>1489</v>
      </c>
      <c r="K30" s="47">
        <v>958.300048828125</v>
      </c>
      <c r="M30" s="46"/>
    </row>
    <row r="31" spans="1:13">
      <c r="A31" s="14"/>
      <c r="B31" s="15"/>
      <c r="C31" s="9" t="s">
        <v>49</v>
      </c>
      <c r="D31" s="16" t="s">
        <v>50</v>
      </c>
      <c r="E31" s="41">
        <v>62627.800350189209</v>
      </c>
      <c r="F31" s="40">
        <v>25521.400390625</v>
      </c>
      <c r="G31" s="40">
        <v>146.00003051757813</v>
      </c>
      <c r="H31" s="40">
        <v>4506.60009765625</v>
      </c>
      <c r="I31" s="40">
        <v>9943</v>
      </c>
      <c r="J31" s="40">
        <v>3737</v>
      </c>
      <c r="K31" s="47">
        <v>5581.7998046875</v>
      </c>
      <c r="M31" s="46"/>
    </row>
    <row r="32" spans="1:13">
      <c r="A32" s="14"/>
      <c r="B32" s="21" t="s">
        <v>51</v>
      </c>
      <c r="C32" s="21"/>
      <c r="D32" s="22" t="s">
        <v>44</v>
      </c>
      <c r="E32" s="24">
        <f>SUM(E29:E31)</f>
        <v>309755.79755783081</v>
      </c>
      <c r="F32" s="23">
        <f t="shared" ref="F32:K32" si="2">SUM(F29:F31)</f>
        <v>164697.4970703125</v>
      </c>
      <c r="G32" s="24">
        <f t="shared" si="2"/>
        <v>1073.80029296875</v>
      </c>
      <c r="H32" s="24">
        <f t="shared" si="2"/>
        <v>7830.7001953125</v>
      </c>
      <c r="I32" s="24">
        <f t="shared" si="2"/>
        <v>43416</v>
      </c>
      <c r="J32" s="24">
        <f t="shared" si="2"/>
        <v>14922</v>
      </c>
      <c r="K32" s="48">
        <f t="shared" si="2"/>
        <v>11557.800048828125</v>
      </c>
      <c r="M32" s="46"/>
    </row>
    <row r="33" spans="1:13" ht="12.75" customHeight="1" thickBot="1">
      <c r="A33" s="26"/>
      <c r="B33" s="27"/>
      <c r="C33" s="27"/>
      <c r="D33" s="22"/>
      <c r="E33" s="24"/>
      <c r="F33" s="23"/>
      <c r="G33" s="24"/>
      <c r="H33" s="24"/>
      <c r="I33" s="24"/>
      <c r="J33" s="49"/>
      <c r="K33" s="25"/>
      <c r="M33" s="46"/>
    </row>
    <row r="34" spans="1:13">
      <c r="A34" s="7" t="s">
        <v>52</v>
      </c>
      <c r="B34" s="8" t="s">
        <v>53</v>
      </c>
      <c r="C34" s="9" t="s">
        <v>52</v>
      </c>
      <c r="D34" s="10" t="s">
        <v>54</v>
      </c>
      <c r="E34" s="50">
        <v>157010.79999999999</v>
      </c>
      <c r="F34" s="154">
        <v>85907.8</v>
      </c>
      <c r="G34" s="51">
        <v>869.8</v>
      </c>
      <c r="H34" s="51">
        <v>5188.3999999999996</v>
      </c>
      <c r="I34" s="51">
        <v>4043</v>
      </c>
      <c r="J34" s="51">
        <v>2745</v>
      </c>
      <c r="K34" s="52">
        <v>8278.7999999999993</v>
      </c>
      <c r="M34" s="53"/>
    </row>
    <row r="35" spans="1:13">
      <c r="A35" s="14"/>
      <c r="B35" s="15"/>
      <c r="C35" s="9" t="s">
        <v>55</v>
      </c>
      <c r="D35" s="16" t="s">
        <v>56</v>
      </c>
      <c r="E35" s="54">
        <v>144329.80000000002</v>
      </c>
      <c r="F35" s="70">
        <v>64257.3</v>
      </c>
      <c r="G35" s="54">
        <v>944.2</v>
      </c>
      <c r="H35" s="54">
        <v>5807.5</v>
      </c>
      <c r="I35" s="54">
        <v>2150</v>
      </c>
      <c r="J35" s="54">
        <v>2419</v>
      </c>
      <c r="K35" s="55">
        <v>9981.7999999999993</v>
      </c>
      <c r="M35" s="53"/>
    </row>
    <row r="36" spans="1:13">
      <c r="A36" s="14"/>
      <c r="B36" s="15"/>
      <c r="C36" s="9" t="s">
        <v>57</v>
      </c>
      <c r="D36" s="16" t="s">
        <v>58</v>
      </c>
      <c r="E36" s="54">
        <v>273876.5</v>
      </c>
      <c r="F36" s="70">
        <v>195208.8</v>
      </c>
      <c r="G36" s="54">
        <v>1252.9000000000001</v>
      </c>
      <c r="H36" s="54">
        <v>5335.3</v>
      </c>
      <c r="I36" s="54">
        <v>9753</v>
      </c>
      <c r="J36" s="54">
        <v>4050</v>
      </c>
      <c r="K36" s="55">
        <v>9139.5</v>
      </c>
      <c r="M36" s="53"/>
    </row>
    <row r="37" spans="1:13">
      <c r="A37" s="14"/>
      <c r="B37" s="15"/>
      <c r="C37" s="9" t="s">
        <v>59</v>
      </c>
      <c r="D37" s="16" t="s">
        <v>60</v>
      </c>
      <c r="E37" s="54">
        <v>11205.5</v>
      </c>
      <c r="F37" s="70">
        <v>8579.7000000000007</v>
      </c>
      <c r="G37" s="54">
        <v>22.4</v>
      </c>
      <c r="H37" s="54">
        <v>48.9</v>
      </c>
      <c r="I37" s="54">
        <v>358</v>
      </c>
      <c r="J37" s="54">
        <v>512</v>
      </c>
      <c r="K37" s="55">
        <v>79.5</v>
      </c>
      <c r="M37" s="53"/>
    </row>
    <row r="38" spans="1:13">
      <c r="A38" s="14"/>
      <c r="B38" s="21" t="s">
        <v>61</v>
      </c>
      <c r="C38" s="21"/>
      <c r="D38" s="22" t="s">
        <v>53</v>
      </c>
      <c r="E38" s="24">
        <f t="shared" ref="E38:K38" si="3">SUM(E34:E37)</f>
        <v>586422.6</v>
      </c>
      <c r="F38" s="23">
        <f t="shared" si="3"/>
        <v>353953.60000000003</v>
      </c>
      <c r="G38" s="23">
        <f t="shared" si="3"/>
        <v>3089.3</v>
      </c>
      <c r="H38" s="23">
        <f t="shared" si="3"/>
        <v>16380.1</v>
      </c>
      <c r="I38" s="23">
        <f t="shared" si="3"/>
        <v>16304</v>
      </c>
      <c r="J38" s="23">
        <f t="shared" si="3"/>
        <v>9726</v>
      </c>
      <c r="K38" s="48">
        <f t="shared" si="3"/>
        <v>27479.599999999999</v>
      </c>
      <c r="M38" s="53"/>
    </row>
    <row r="39" spans="1:13" ht="12.75" customHeight="1" thickBot="1">
      <c r="A39" s="26"/>
      <c r="B39" s="27"/>
      <c r="C39" s="27"/>
      <c r="D39" s="28"/>
      <c r="E39" s="31"/>
      <c r="F39" s="30"/>
      <c r="G39" s="31"/>
      <c r="H39" s="31"/>
      <c r="I39" s="31"/>
      <c r="J39" s="31"/>
      <c r="K39" s="33"/>
      <c r="M39" s="56"/>
    </row>
    <row r="40" spans="1:13">
      <c r="A40" s="14"/>
      <c r="B40" s="21" t="s">
        <v>62</v>
      </c>
      <c r="C40" s="21"/>
      <c r="D40" s="34" t="s">
        <v>63</v>
      </c>
      <c r="E40" s="38">
        <v>28842.1</v>
      </c>
      <c r="F40" s="57">
        <v>7990.3</v>
      </c>
      <c r="G40" s="57">
        <v>4</v>
      </c>
      <c r="H40" s="57">
        <v>2566.6999999999998</v>
      </c>
      <c r="I40" s="57">
        <v>972</v>
      </c>
      <c r="J40" s="57">
        <v>869</v>
      </c>
      <c r="K40" s="58">
        <v>2289.1</v>
      </c>
      <c r="L40" s="37"/>
      <c r="M40" s="56"/>
    </row>
    <row r="41" spans="1:13" ht="12.75" customHeight="1" thickBot="1">
      <c r="A41" s="26"/>
      <c r="B41" s="27"/>
      <c r="C41" s="27"/>
      <c r="D41" s="28"/>
      <c r="E41" s="31"/>
      <c r="F41" s="30"/>
      <c r="G41" s="31"/>
      <c r="H41" s="31"/>
      <c r="I41" s="31"/>
      <c r="J41" s="32"/>
      <c r="K41" s="33"/>
      <c r="M41" s="59"/>
    </row>
    <row r="42" spans="1:13">
      <c r="A42" s="7" t="s">
        <v>64</v>
      </c>
      <c r="B42" s="8" t="s">
        <v>65</v>
      </c>
      <c r="C42" s="9" t="s">
        <v>66</v>
      </c>
      <c r="D42" s="60" t="s">
        <v>67</v>
      </c>
      <c r="E42" s="156">
        <v>200771.14758300781</v>
      </c>
      <c r="F42" s="11">
        <v>21732.19921875</v>
      </c>
      <c r="G42" s="12">
        <v>20260.798828125</v>
      </c>
      <c r="H42" s="12">
        <v>26510</v>
      </c>
      <c r="I42" s="12">
        <v>8454</v>
      </c>
      <c r="J42" s="12">
        <v>8221</v>
      </c>
      <c r="K42" s="61">
        <v>11569.1494140625</v>
      </c>
      <c r="M42" s="62"/>
    </row>
    <row r="43" spans="1:13">
      <c r="A43" s="14"/>
      <c r="B43" s="15"/>
      <c r="C43" s="9" t="s">
        <v>68</v>
      </c>
      <c r="D43" s="39" t="s">
        <v>69</v>
      </c>
      <c r="E43" s="41">
        <v>74057.299880981445</v>
      </c>
      <c r="F43" s="18">
        <v>7379.7001953125</v>
      </c>
      <c r="G43" s="19">
        <v>4125.69970703125</v>
      </c>
      <c r="H43" s="19">
        <v>7361.60009765625</v>
      </c>
      <c r="I43" s="19">
        <v>2750</v>
      </c>
      <c r="J43" s="19">
        <v>2488</v>
      </c>
      <c r="K43" s="63">
        <v>5401.2998046875</v>
      </c>
      <c r="M43" s="62"/>
    </row>
    <row r="44" spans="1:13">
      <c r="A44" s="14"/>
      <c r="B44" s="15"/>
      <c r="C44" s="9" t="s">
        <v>70</v>
      </c>
      <c r="D44" s="39" t="s">
        <v>71</v>
      </c>
      <c r="E44" s="41">
        <v>126529.6510925293</v>
      </c>
      <c r="F44" s="18">
        <v>24400.150390625</v>
      </c>
      <c r="G44" s="19">
        <v>5177.19970703125</v>
      </c>
      <c r="H44" s="19">
        <v>13781.650390625</v>
      </c>
      <c r="I44" s="19">
        <v>3992</v>
      </c>
      <c r="J44" s="19">
        <v>2912</v>
      </c>
      <c r="K44" s="63">
        <v>11997.650390625</v>
      </c>
      <c r="M44" s="62"/>
    </row>
    <row r="45" spans="1:13">
      <c r="A45" s="14"/>
      <c r="B45" s="15"/>
      <c r="C45" s="9" t="s">
        <v>72</v>
      </c>
      <c r="D45" s="16" t="s">
        <v>73</v>
      </c>
      <c r="E45" s="41">
        <v>59380.7001953125</v>
      </c>
      <c r="F45" s="18">
        <v>5693.5498046875</v>
      </c>
      <c r="G45" s="19">
        <v>2361.60009765625</v>
      </c>
      <c r="H45" s="19">
        <v>7238.85009765625</v>
      </c>
      <c r="I45" s="19">
        <v>2022</v>
      </c>
      <c r="J45" s="19">
        <v>962</v>
      </c>
      <c r="K45" s="63">
        <v>6370.7001953125</v>
      </c>
      <c r="M45" s="62"/>
    </row>
    <row r="46" spans="1:13">
      <c r="A46" s="14"/>
      <c r="B46" s="15"/>
      <c r="C46" s="9" t="s">
        <v>74</v>
      </c>
      <c r="D46" s="16" t="s">
        <v>75</v>
      </c>
      <c r="E46" s="41">
        <v>530029.99951171875</v>
      </c>
      <c r="F46" s="18">
        <v>44588.3984375</v>
      </c>
      <c r="G46" s="19">
        <v>67770</v>
      </c>
      <c r="H46" s="19">
        <v>68173.6015625</v>
      </c>
      <c r="I46" s="19">
        <v>20390</v>
      </c>
      <c r="J46" s="19">
        <v>16104</v>
      </c>
      <c r="K46" s="63">
        <v>23741</v>
      </c>
      <c r="M46" s="62"/>
    </row>
    <row r="47" spans="1:13">
      <c r="A47" s="14"/>
      <c r="B47" s="15"/>
      <c r="C47" s="9" t="s">
        <v>76</v>
      </c>
      <c r="D47" s="16" t="s">
        <v>77</v>
      </c>
      <c r="E47" s="41">
        <v>128681.39849853516</v>
      </c>
      <c r="F47" s="18">
        <v>39552.8984375</v>
      </c>
      <c r="G47" s="19">
        <v>5101.60009765625</v>
      </c>
      <c r="H47" s="19">
        <v>9171.5</v>
      </c>
      <c r="I47" s="19">
        <v>17805</v>
      </c>
      <c r="J47" s="19">
        <v>6644</v>
      </c>
      <c r="K47" s="63">
        <v>5168.39990234375</v>
      </c>
      <c r="M47" s="62"/>
    </row>
    <row r="48" spans="1:13">
      <c r="A48" s="14"/>
      <c r="B48" s="15"/>
      <c r="C48" s="9" t="s">
        <v>78</v>
      </c>
      <c r="D48" s="16" t="s">
        <v>79</v>
      </c>
      <c r="E48" s="41">
        <v>21234.200328826904</v>
      </c>
      <c r="F48" s="18">
        <v>2189.60009765625</v>
      </c>
      <c r="G48" s="19">
        <v>1539.2000732421875</v>
      </c>
      <c r="H48" s="19">
        <v>2135.2001953125</v>
      </c>
      <c r="I48" s="19">
        <v>1044</v>
      </c>
      <c r="J48" s="19">
        <v>387</v>
      </c>
      <c r="K48" s="63">
        <v>1450.199951171875</v>
      </c>
      <c r="M48" s="62"/>
    </row>
    <row r="49" spans="1:13">
      <c r="A49" s="14"/>
      <c r="B49" s="15"/>
      <c r="C49" s="9" t="s">
        <v>80</v>
      </c>
      <c r="D49" s="16" t="s">
        <v>81</v>
      </c>
      <c r="E49" s="41">
        <v>48484.250396728516</v>
      </c>
      <c r="F49" s="18">
        <v>14142.400390625</v>
      </c>
      <c r="G49" s="19">
        <v>1566.5999755859375</v>
      </c>
      <c r="H49" s="19">
        <v>4398</v>
      </c>
      <c r="I49" s="19">
        <v>4739</v>
      </c>
      <c r="J49" s="19">
        <v>3368</v>
      </c>
      <c r="K49" s="63">
        <v>3123.25</v>
      </c>
      <c r="M49" s="62"/>
    </row>
    <row r="50" spans="1:13">
      <c r="A50" s="14"/>
      <c r="B50" s="15"/>
      <c r="C50" s="9" t="s">
        <v>82</v>
      </c>
      <c r="D50" s="16" t="s">
        <v>83</v>
      </c>
      <c r="E50" s="41">
        <v>93125.699768066406</v>
      </c>
      <c r="F50" s="18">
        <v>16638.849609375</v>
      </c>
      <c r="G50" s="19">
        <v>6420.39990234375</v>
      </c>
      <c r="H50" s="19">
        <v>10328.75</v>
      </c>
      <c r="I50" s="19">
        <v>3225</v>
      </c>
      <c r="J50" s="19">
        <v>3411</v>
      </c>
      <c r="K50" s="63">
        <v>6393.7001953125</v>
      </c>
      <c r="M50" s="62"/>
    </row>
    <row r="51" spans="1:13">
      <c r="A51" s="14"/>
      <c r="B51" s="21" t="s">
        <v>84</v>
      </c>
      <c r="C51" s="21"/>
      <c r="D51" s="64" t="s">
        <v>85</v>
      </c>
      <c r="E51" s="24">
        <v>1282294.3472557068</v>
      </c>
      <c r="F51" s="23">
        <f t="shared" ref="F51:K51" si="4">SUM(F42:F50)</f>
        <v>176317.74658203125</v>
      </c>
      <c r="G51" s="24">
        <f t="shared" si="4"/>
        <v>114323.09838867188</v>
      </c>
      <c r="H51" s="24">
        <f t="shared" si="4"/>
        <v>149099.15234375</v>
      </c>
      <c r="I51" s="24">
        <f t="shared" si="4"/>
        <v>64421</v>
      </c>
      <c r="J51" s="24">
        <f t="shared" si="4"/>
        <v>44497</v>
      </c>
      <c r="K51" s="48">
        <f t="shared" si="4"/>
        <v>75215.349853515625</v>
      </c>
      <c r="M51" s="62"/>
    </row>
    <row r="52" spans="1:13" ht="12.75" customHeight="1" thickBot="1">
      <c r="A52" s="26"/>
      <c r="B52" s="27"/>
      <c r="C52" s="27"/>
      <c r="D52" s="64"/>
      <c r="E52" s="24"/>
      <c r="F52" s="23"/>
      <c r="G52" s="24"/>
      <c r="H52" s="24"/>
      <c r="I52" s="24"/>
      <c r="J52" s="24"/>
      <c r="K52" s="48"/>
      <c r="M52" s="62"/>
    </row>
    <row r="53" spans="1:13">
      <c r="A53" s="14"/>
      <c r="B53" s="21" t="s">
        <v>86</v>
      </c>
      <c r="C53" s="21"/>
      <c r="D53" s="34" t="s">
        <v>87</v>
      </c>
      <c r="E53" s="38">
        <v>91015.4</v>
      </c>
      <c r="F53" s="155">
        <v>12931.4</v>
      </c>
      <c r="G53" s="65">
        <v>6612.1</v>
      </c>
      <c r="H53" s="65">
        <v>9344.5</v>
      </c>
      <c r="I53" s="65">
        <v>4461</v>
      </c>
      <c r="J53" s="65">
        <v>4591</v>
      </c>
      <c r="K53" s="66">
        <v>4782.3999999999996</v>
      </c>
      <c r="M53" s="46"/>
    </row>
    <row r="54" spans="1:13" ht="12.75" customHeight="1" thickBot="1">
      <c r="A54" s="26"/>
      <c r="B54" s="27"/>
      <c r="C54" s="27"/>
      <c r="D54" s="28"/>
      <c r="E54" s="31"/>
      <c r="F54" s="30"/>
      <c r="G54" s="31"/>
      <c r="H54" s="31"/>
      <c r="I54" s="31"/>
      <c r="J54" s="31"/>
      <c r="K54" s="67"/>
      <c r="M54" s="46"/>
    </row>
    <row r="55" spans="1:13">
      <c r="A55" s="7" t="s">
        <v>88</v>
      </c>
      <c r="B55" s="8" t="s">
        <v>89</v>
      </c>
      <c r="C55" s="9" t="s">
        <v>90</v>
      </c>
      <c r="D55" s="10" t="s">
        <v>91</v>
      </c>
      <c r="E55" s="156">
        <v>8759.1</v>
      </c>
      <c r="F55" s="68">
        <v>1910.5</v>
      </c>
      <c r="G55" s="68">
        <v>435.6</v>
      </c>
      <c r="H55" s="50">
        <v>1045.9000000000001</v>
      </c>
      <c r="I55" s="50">
        <v>424</v>
      </c>
      <c r="J55" s="50">
        <v>268</v>
      </c>
      <c r="K55" s="69">
        <v>617.1</v>
      </c>
      <c r="M55" s="46"/>
    </row>
    <row r="56" spans="1:13">
      <c r="A56" s="14"/>
      <c r="B56" s="15"/>
      <c r="C56" s="9" t="s">
        <v>92</v>
      </c>
      <c r="D56" s="39" t="s">
        <v>93</v>
      </c>
      <c r="E56" s="41">
        <v>88086.399999999994</v>
      </c>
      <c r="F56" s="70">
        <v>9974.2000000000007</v>
      </c>
      <c r="G56" s="70">
        <v>6803.1</v>
      </c>
      <c r="H56" s="54">
        <v>10921.7</v>
      </c>
      <c r="I56" s="41">
        <v>1911</v>
      </c>
      <c r="J56" s="41">
        <v>3105</v>
      </c>
      <c r="K56" s="71">
        <v>3156.4</v>
      </c>
      <c r="M56" s="46"/>
    </row>
    <row r="57" spans="1:13">
      <c r="A57" s="14"/>
      <c r="B57" s="15"/>
      <c r="C57" s="9" t="s">
        <v>94</v>
      </c>
      <c r="D57" s="16" t="s">
        <v>95</v>
      </c>
      <c r="E57" s="41">
        <v>11608</v>
      </c>
      <c r="F57" s="70">
        <v>6531</v>
      </c>
      <c r="G57" s="70">
        <v>278.10000000000002</v>
      </c>
      <c r="H57" s="54">
        <v>397.9</v>
      </c>
      <c r="I57" s="41">
        <v>1271</v>
      </c>
      <c r="J57" s="41">
        <v>366</v>
      </c>
      <c r="K57" s="71">
        <v>150</v>
      </c>
      <c r="M57" s="46"/>
    </row>
    <row r="58" spans="1:13">
      <c r="A58" s="14"/>
      <c r="B58" s="15"/>
      <c r="C58" s="9" t="s">
        <v>96</v>
      </c>
      <c r="D58" s="16" t="s">
        <v>97</v>
      </c>
      <c r="E58" s="41">
        <v>13115.5</v>
      </c>
      <c r="F58" s="70">
        <v>2605.3000000000002</v>
      </c>
      <c r="G58" s="70">
        <v>982.8</v>
      </c>
      <c r="H58" s="54">
        <v>1351.9</v>
      </c>
      <c r="I58" s="41">
        <v>365</v>
      </c>
      <c r="J58" s="41">
        <v>440</v>
      </c>
      <c r="K58" s="71">
        <v>413.5</v>
      </c>
      <c r="M58" s="46"/>
    </row>
    <row r="59" spans="1:13">
      <c r="A59" s="14"/>
      <c r="B59" s="15"/>
      <c r="C59" s="9" t="s">
        <v>98</v>
      </c>
      <c r="D59" s="16" t="s">
        <v>99</v>
      </c>
      <c r="E59" s="41">
        <v>238976.7</v>
      </c>
      <c r="F59" s="70">
        <v>114963.4</v>
      </c>
      <c r="G59" s="70">
        <v>6406.2</v>
      </c>
      <c r="H59" s="54">
        <v>15318.4</v>
      </c>
      <c r="I59" s="54">
        <v>16620</v>
      </c>
      <c r="J59" s="54">
        <v>12252</v>
      </c>
      <c r="K59" s="71">
        <v>7826.7</v>
      </c>
      <c r="M59" s="46"/>
    </row>
    <row r="60" spans="1:13">
      <c r="A60" s="14"/>
      <c r="B60" s="21" t="s">
        <v>100</v>
      </c>
      <c r="C60" s="21"/>
      <c r="D60" s="22" t="s">
        <v>89</v>
      </c>
      <c r="E60" s="73">
        <f>SUM(E55:E59)</f>
        <v>360545.7</v>
      </c>
      <c r="F60" s="72">
        <f t="shared" ref="F60:K60" si="5">SUM(F55:F59)</f>
        <v>135984.4</v>
      </c>
      <c r="G60" s="72">
        <f t="shared" si="5"/>
        <v>14905.8</v>
      </c>
      <c r="H60" s="73">
        <f t="shared" si="5"/>
        <v>29035.8</v>
      </c>
      <c r="I60" s="73">
        <f t="shared" si="5"/>
        <v>20591</v>
      </c>
      <c r="J60" s="73">
        <f t="shared" si="5"/>
        <v>16431</v>
      </c>
      <c r="K60" s="74">
        <f t="shared" si="5"/>
        <v>12163.7</v>
      </c>
      <c r="M60" s="46"/>
    </row>
    <row r="61" spans="1:13" ht="12.75" customHeight="1" thickBot="1">
      <c r="A61" s="26"/>
      <c r="B61" s="27"/>
      <c r="C61" s="27"/>
      <c r="D61" s="28"/>
      <c r="E61" s="31"/>
      <c r="F61" s="30"/>
      <c r="G61" s="30"/>
      <c r="H61" s="30"/>
      <c r="I61" s="31"/>
      <c r="J61" s="32"/>
      <c r="K61" s="33"/>
      <c r="M61" s="46"/>
    </row>
    <row r="62" spans="1:13">
      <c r="A62" s="7" t="s">
        <v>92</v>
      </c>
      <c r="B62" s="8" t="s">
        <v>101</v>
      </c>
      <c r="C62" s="9" t="s">
        <v>102</v>
      </c>
      <c r="D62" s="10" t="s">
        <v>103</v>
      </c>
      <c r="E62" s="156">
        <v>5307</v>
      </c>
      <c r="F62" s="68">
        <v>483</v>
      </c>
      <c r="G62" s="68">
        <v>168</v>
      </c>
      <c r="H62" s="68">
        <v>438</v>
      </c>
      <c r="I62" s="68">
        <v>683</v>
      </c>
      <c r="J62" s="68">
        <v>238</v>
      </c>
      <c r="K62" s="75">
        <v>300</v>
      </c>
    </row>
    <row r="63" spans="1:13">
      <c r="A63" s="14"/>
      <c r="B63" s="15"/>
      <c r="C63" s="9" t="s">
        <v>88</v>
      </c>
      <c r="D63" s="39" t="s">
        <v>104</v>
      </c>
      <c r="E63" s="41">
        <v>20398</v>
      </c>
      <c r="F63" s="70">
        <v>1322</v>
      </c>
      <c r="G63" s="70">
        <v>1524</v>
      </c>
      <c r="H63" s="70">
        <v>2091</v>
      </c>
      <c r="I63" s="70">
        <v>957</v>
      </c>
      <c r="J63" s="70">
        <v>527</v>
      </c>
      <c r="K63" s="71">
        <v>1557</v>
      </c>
    </row>
    <row r="64" spans="1:13">
      <c r="A64" s="14"/>
      <c r="B64" s="15"/>
      <c r="C64" s="9" t="s">
        <v>105</v>
      </c>
      <c r="D64" s="16" t="s">
        <v>106</v>
      </c>
      <c r="E64" s="41">
        <v>19808</v>
      </c>
      <c r="F64" s="70">
        <v>3700</v>
      </c>
      <c r="G64" s="70">
        <v>544</v>
      </c>
      <c r="H64" s="70">
        <v>2705</v>
      </c>
      <c r="I64" s="70">
        <v>1666</v>
      </c>
      <c r="J64" s="70">
        <v>1698</v>
      </c>
      <c r="K64" s="71">
        <v>1521</v>
      </c>
    </row>
    <row r="65" spans="1:12">
      <c r="A65" s="14"/>
      <c r="B65" s="21" t="s">
        <v>107</v>
      </c>
      <c r="C65" s="21"/>
      <c r="D65" s="76" t="s">
        <v>108</v>
      </c>
      <c r="E65" s="78">
        <v>45513</v>
      </c>
      <c r="F65" s="77">
        <f t="shared" ref="F65:K65" si="6">SUM(F62:F64)</f>
        <v>5505</v>
      </c>
      <c r="G65" s="77">
        <f t="shared" si="6"/>
        <v>2236</v>
      </c>
      <c r="H65" s="78">
        <f t="shared" si="6"/>
        <v>5234</v>
      </c>
      <c r="I65" s="78">
        <f t="shared" si="6"/>
        <v>3306</v>
      </c>
      <c r="J65" s="78">
        <f t="shared" si="6"/>
        <v>2463</v>
      </c>
      <c r="K65" s="79">
        <f t="shared" si="6"/>
        <v>3378</v>
      </c>
    </row>
    <row r="66" spans="1:12" ht="12.75" customHeight="1" thickBot="1">
      <c r="A66" s="26"/>
      <c r="B66" s="27"/>
      <c r="C66" s="27"/>
      <c r="D66" s="80"/>
      <c r="E66" s="82"/>
      <c r="F66" s="81"/>
      <c r="G66" s="81"/>
      <c r="H66" s="82"/>
      <c r="I66" s="82"/>
      <c r="J66" s="83"/>
      <c r="K66" s="84"/>
    </row>
    <row r="67" spans="1:12">
      <c r="A67" s="14"/>
      <c r="B67" s="21" t="s">
        <v>109</v>
      </c>
      <c r="C67" s="21"/>
      <c r="D67" s="22" t="s">
        <v>110</v>
      </c>
      <c r="E67" s="38">
        <v>67036.499572753906</v>
      </c>
      <c r="F67" s="23">
        <v>31512.599609375</v>
      </c>
      <c r="G67" s="24">
        <v>3</v>
      </c>
      <c r="H67" s="24">
        <v>1022.3999633789062</v>
      </c>
      <c r="I67" s="24">
        <v>21675</v>
      </c>
      <c r="J67" s="49">
        <v>2106</v>
      </c>
      <c r="K67" s="25">
        <v>1400.5</v>
      </c>
      <c r="L67" s="37"/>
    </row>
    <row r="68" spans="1:12" ht="12.75" customHeight="1" thickBot="1">
      <c r="A68" s="26"/>
      <c r="B68" s="27"/>
      <c r="C68" s="27"/>
      <c r="D68" s="22"/>
      <c r="E68" s="24"/>
      <c r="F68" s="23"/>
      <c r="G68" s="24"/>
      <c r="H68" s="24"/>
      <c r="I68" s="24"/>
      <c r="J68" s="49"/>
      <c r="K68" s="25"/>
    </row>
    <row r="69" spans="1:12">
      <c r="A69" s="7" t="s">
        <v>18</v>
      </c>
      <c r="B69" s="8" t="s">
        <v>111</v>
      </c>
      <c r="C69" s="9" t="s">
        <v>112</v>
      </c>
      <c r="D69" s="10" t="s">
        <v>113</v>
      </c>
      <c r="E69" s="156">
        <v>285063.19999999995</v>
      </c>
      <c r="F69" s="68">
        <v>69654.899999999994</v>
      </c>
      <c r="G69" s="68">
        <v>7816.4</v>
      </c>
      <c r="H69" s="68">
        <v>14558.7</v>
      </c>
      <c r="I69" s="68">
        <v>5094</v>
      </c>
      <c r="J69" s="68">
        <v>4257</v>
      </c>
      <c r="K69" s="85">
        <v>14978.2</v>
      </c>
      <c r="L69" s="37"/>
    </row>
    <row r="70" spans="1:12">
      <c r="A70" s="14"/>
      <c r="B70" s="15"/>
      <c r="C70" s="9" t="s">
        <v>64</v>
      </c>
      <c r="D70" s="16" t="s">
        <v>114</v>
      </c>
      <c r="E70" s="41">
        <v>497818.8</v>
      </c>
      <c r="F70" s="70">
        <v>122108.9</v>
      </c>
      <c r="G70" s="70">
        <v>13633.6</v>
      </c>
      <c r="H70" s="70">
        <v>24395.5</v>
      </c>
      <c r="I70" s="70">
        <v>12599</v>
      </c>
      <c r="J70" s="70">
        <v>9758</v>
      </c>
      <c r="K70" s="86">
        <v>26036.799999999999</v>
      </c>
      <c r="L70" s="37"/>
    </row>
    <row r="71" spans="1:12">
      <c r="A71" s="14"/>
      <c r="B71" s="21" t="s">
        <v>115</v>
      </c>
      <c r="C71" s="21"/>
      <c r="D71" s="22" t="s">
        <v>111</v>
      </c>
      <c r="E71" s="24">
        <f>SUM(E69:E70)</f>
        <v>782882</v>
      </c>
      <c r="F71" s="23">
        <f t="shared" ref="F71:K71" si="7">SUM(F69:F70)</f>
        <v>191763.8</v>
      </c>
      <c r="G71" s="24">
        <f t="shared" si="7"/>
        <v>21450</v>
      </c>
      <c r="H71" s="24">
        <f t="shared" si="7"/>
        <v>38954.199999999997</v>
      </c>
      <c r="I71" s="24">
        <f t="shared" si="7"/>
        <v>17693</v>
      </c>
      <c r="J71" s="24">
        <f t="shared" si="7"/>
        <v>14015</v>
      </c>
      <c r="K71" s="25">
        <f t="shared" si="7"/>
        <v>41015</v>
      </c>
      <c r="L71" s="37"/>
    </row>
    <row r="72" spans="1:12" ht="12.75" customHeight="1" thickBot="1">
      <c r="A72" s="26"/>
      <c r="B72" s="27"/>
      <c r="C72" s="27"/>
      <c r="D72" s="22"/>
      <c r="E72" s="24"/>
      <c r="F72" s="23"/>
      <c r="G72" s="24"/>
      <c r="H72" s="24"/>
      <c r="I72" s="24"/>
      <c r="J72" s="49"/>
      <c r="K72" s="25"/>
    </row>
    <row r="73" spans="1:12">
      <c r="A73" s="7" t="s">
        <v>94</v>
      </c>
      <c r="B73" s="8" t="s">
        <v>116</v>
      </c>
      <c r="C73" s="9" t="s">
        <v>31</v>
      </c>
      <c r="D73" s="149" t="s">
        <v>117</v>
      </c>
      <c r="E73" s="156">
        <v>2058.9000244140625</v>
      </c>
      <c r="F73" s="11">
        <v>539.6500244140625</v>
      </c>
      <c r="G73" s="11">
        <v>153.60000610351562</v>
      </c>
      <c r="H73" s="11">
        <v>166.75</v>
      </c>
      <c r="I73" s="11">
        <v>461</v>
      </c>
      <c r="J73" s="11">
        <v>52</v>
      </c>
      <c r="K73" s="61">
        <v>152.89999389648437</v>
      </c>
    </row>
    <row r="74" spans="1:12">
      <c r="A74" s="14"/>
      <c r="B74" s="15"/>
      <c r="C74" s="9" t="s">
        <v>118</v>
      </c>
      <c r="D74" s="150" t="s">
        <v>119</v>
      </c>
      <c r="E74" s="41">
        <v>145680.7978515625</v>
      </c>
      <c r="F74" s="18">
        <v>10126.2001953125</v>
      </c>
      <c r="G74" s="18">
        <v>12911.7998046875</v>
      </c>
      <c r="H74" s="18">
        <v>18329.998046875</v>
      </c>
      <c r="I74" s="18">
        <v>4799</v>
      </c>
      <c r="J74" s="18">
        <v>2940</v>
      </c>
      <c r="K74" s="63">
        <v>9282.7998046875</v>
      </c>
    </row>
    <row r="75" spans="1:12">
      <c r="A75" s="14"/>
      <c r="B75" s="15"/>
      <c r="C75" s="9" t="s">
        <v>120</v>
      </c>
      <c r="D75" s="150" t="s">
        <v>121</v>
      </c>
      <c r="E75" s="41">
        <v>149860.4013671875</v>
      </c>
      <c r="F75" s="18">
        <v>7913.650390625</v>
      </c>
      <c r="G75" s="18">
        <v>11094.6005859375</v>
      </c>
      <c r="H75" s="18">
        <v>24654.75</v>
      </c>
      <c r="I75" s="18">
        <v>2708</v>
      </c>
      <c r="J75" s="18">
        <v>1732</v>
      </c>
      <c r="K75" s="63">
        <v>14939.400390625</v>
      </c>
    </row>
    <row r="76" spans="1:12">
      <c r="A76" s="14"/>
      <c r="B76" s="15"/>
      <c r="C76" s="9" t="s">
        <v>122</v>
      </c>
      <c r="D76" s="150" t="s">
        <v>123</v>
      </c>
      <c r="E76" s="41">
        <v>19588.199890136719</v>
      </c>
      <c r="F76" s="18">
        <v>2243.199951171875</v>
      </c>
      <c r="G76" s="18">
        <v>580.79998779296875</v>
      </c>
      <c r="H76" s="18">
        <v>2728</v>
      </c>
      <c r="I76" s="18">
        <v>1061</v>
      </c>
      <c r="J76" s="18">
        <v>512</v>
      </c>
      <c r="K76" s="63">
        <v>2174.199951171875</v>
      </c>
    </row>
    <row r="77" spans="1:12">
      <c r="A77" s="14"/>
      <c r="B77" s="15"/>
      <c r="C77" s="9" t="s">
        <v>124</v>
      </c>
      <c r="D77" s="150" t="s">
        <v>125</v>
      </c>
      <c r="E77" s="41">
        <v>66543</v>
      </c>
      <c r="F77" s="18">
        <v>2787.25</v>
      </c>
      <c r="G77" s="18">
        <v>7132</v>
      </c>
      <c r="H77" s="18">
        <v>9104.75</v>
      </c>
      <c r="I77" s="18">
        <v>1442</v>
      </c>
      <c r="J77" s="18">
        <v>1000</v>
      </c>
      <c r="K77" s="63">
        <v>4093</v>
      </c>
    </row>
    <row r="78" spans="1:12">
      <c r="A78" s="14"/>
      <c r="B78" s="15"/>
      <c r="C78" s="9" t="s">
        <v>126</v>
      </c>
      <c r="D78" s="150" t="s">
        <v>127</v>
      </c>
      <c r="E78" s="41">
        <v>35476.7001953125</v>
      </c>
      <c r="F78" s="18">
        <v>1809.35009765625</v>
      </c>
      <c r="G78" s="18">
        <v>2834.400146484375</v>
      </c>
      <c r="H78" s="18">
        <v>4396.25</v>
      </c>
      <c r="I78" s="18">
        <v>1622</v>
      </c>
      <c r="J78" s="18">
        <v>599</v>
      </c>
      <c r="K78" s="63">
        <v>2576.699951171875</v>
      </c>
    </row>
    <row r="79" spans="1:12">
      <c r="A79" s="14"/>
      <c r="B79" s="15"/>
      <c r="C79" s="9" t="s">
        <v>128</v>
      </c>
      <c r="D79" s="150" t="s">
        <v>129</v>
      </c>
      <c r="E79" s="41">
        <v>15294.900024414063</v>
      </c>
      <c r="F79" s="18">
        <v>1523.3499755859375</v>
      </c>
      <c r="G79" s="18">
        <v>1132</v>
      </c>
      <c r="H79" s="18">
        <v>1832.6500244140625</v>
      </c>
      <c r="I79" s="18">
        <v>570</v>
      </c>
      <c r="J79" s="18">
        <v>456</v>
      </c>
      <c r="K79" s="63">
        <v>1150.9000244140625</v>
      </c>
    </row>
    <row r="80" spans="1:12">
      <c r="A80" s="14"/>
      <c r="B80" s="15"/>
      <c r="C80" s="9" t="s">
        <v>130</v>
      </c>
      <c r="D80" s="150" t="s">
        <v>131</v>
      </c>
      <c r="E80" s="41">
        <v>106475.2001953125</v>
      </c>
      <c r="F80" s="18">
        <v>8327.150390625</v>
      </c>
      <c r="G80" s="18">
        <v>9115.400390625</v>
      </c>
      <c r="H80" s="18">
        <v>13501.44921875</v>
      </c>
      <c r="I80" s="18">
        <v>4180</v>
      </c>
      <c r="J80" s="18">
        <v>2303</v>
      </c>
      <c r="K80" s="63">
        <v>7022.2001953125</v>
      </c>
    </row>
    <row r="81" spans="1:11">
      <c r="A81" s="14"/>
      <c r="B81" s="21" t="s">
        <v>132</v>
      </c>
      <c r="C81" s="21"/>
      <c r="D81" s="151" t="s">
        <v>116</v>
      </c>
      <c r="E81" s="24">
        <f t="shared" ref="E81:K81" si="8">SUM(E73:E80)</f>
        <v>540978.09954833984</v>
      </c>
      <c r="F81" s="23">
        <f t="shared" si="8"/>
        <v>35269.801025390625</v>
      </c>
      <c r="G81" s="24">
        <f t="shared" si="8"/>
        <v>44954.600921630859</v>
      </c>
      <c r="H81" s="24">
        <f t="shared" si="8"/>
        <v>74714.597290039063</v>
      </c>
      <c r="I81" s="24">
        <f t="shared" si="8"/>
        <v>16843</v>
      </c>
      <c r="J81" s="24">
        <f t="shared" si="8"/>
        <v>9594</v>
      </c>
      <c r="K81" s="25">
        <f t="shared" si="8"/>
        <v>41392.100311279297</v>
      </c>
    </row>
    <row r="82" spans="1:11" ht="13.8" thickBot="1">
      <c r="A82" s="26"/>
      <c r="B82" s="27"/>
      <c r="C82" s="27"/>
      <c r="D82" s="152"/>
      <c r="E82" s="31"/>
      <c r="F82" s="30"/>
      <c r="G82" s="31"/>
      <c r="H82" s="31"/>
      <c r="I82" s="31"/>
      <c r="J82" s="31"/>
      <c r="K82" s="33"/>
    </row>
    <row r="83" spans="1:11">
      <c r="A83" s="7" t="s">
        <v>55</v>
      </c>
      <c r="B83" s="8" t="s">
        <v>133</v>
      </c>
      <c r="C83" s="9" t="s">
        <v>134</v>
      </c>
      <c r="D83" s="16" t="s">
        <v>135</v>
      </c>
      <c r="E83" s="157">
        <v>11304.704208374023</v>
      </c>
      <c r="F83" s="87">
        <v>916.300048828125</v>
      </c>
      <c r="G83" s="88">
        <v>1238.0999755859375</v>
      </c>
      <c r="H83" s="88">
        <v>1496.5999755859375</v>
      </c>
      <c r="I83" s="88">
        <v>590</v>
      </c>
      <c r="J83" s="87">
        <v>269</v>
      </c>
      <c r="K83" s="89">
        <v>884.4000244140625</v>
      </c>
    </row>
    <row r="84" spans="1:11">
      <c r="A84" s="14"/>
      <c r="B84" s="15"/>
      <c r="C84" s="9" t="s">
        <v>136</v>
      </c>
      <c r="D84" s="16" t="s">
        <v>137</v>
      </c>
      <c r="E84" s="157">
        <v>6262.4960403442383</v>
      </c>
      <c r="F84" s="87">
        <v>1124.300048828125</v>
      </c>
      <c r="G84" s="88">
        <v>287.10000610351562</v>
      </c>
      <c r="H84" s="88">
        <v>706.5999755859375</v>
      </c>
      <c r="I84" s="88">
        <v>661</v>
      </c>
      <c r="J84" s="87">
        <v>190</v>
      </c>
      <c r="K84" s="89">
        <v>445.20001220703125</v>
      </c>
    </row>
    <row r="85" spans="1:11">
      <c r="A85" s="14"/>
      <c r="B85" s="21" t="s">
        <v>138</v>
      </c>
      <c r="C85" s="21"/>
      <c r="D85" s="90" t="s">
        <v>133</v>
      </c>
      <c r="E85" s="24">
        <f>E83+E84</f>
        <v>17567.200248718262</v>
      </c>
      <c r="F85" s="23">
        <f t="shared" ref="F85:K85" si="9">SUM(F83:F84)</f>
        <v>2040.60009765625</v>
      </c>
      <c r="G85" s="24">
        <f t="shared" si="9"/>
        <v>1525.1999816894531</v>
      </c>
      <c r="H85" s="24">
        <f t="shared" si="9"/>
        <v>2203.199951171875</v>
      </c>
      <c r="I85" s="24">
        <f t="shared" si="9"/>
        <v>1251</v>
      </c>
      <c r="J85" s="24">
        <f t="shared" si="9"/>
        <v>459</v>
      </c>
      <c r="K85" s="25">
        <f t="shared" si="9"/>
        <v>1329.6000366210937</v>
      </c>
    </row>
    <row r="86" spans="1:11" ht="13.8" thickBot="1">
      <c r="A86" s="26"/>
      <c r="B86" s="27"/>
      <c r="C86" s="27"/>
      <c r="D86" s="28"/>
      <c r="E86" s="31"/>
      <c r="F86" s="30"/>
      <c r="G86" s="31"/>
      <c r="H86" s="31"/>
      <c r="I86" s="31"/>
      <c r="J86" s="32"/>
      <c r="K86" s="33"/>
    </row>
    <row r="87" spans="1:11" ht="13.8" thickBot="1">
      <c r="A87" s="91" t="s">
        <v>139</v>
      </c>
      <c r="B87" s="92"/>
      <c r="C87" s="92"/>
      <c r="D87" s="93" t="s">
        <v>140</v>
      </c>
      <c r="E87" s="95">
        <f>E14+E16+E18+E23+E25+E27+E32+E38+E40+E51+E53+E60+E65+E67+E71+E81+E85</f>
        <v>6041013.9491994865</v>
      </c>
      <c r="F87" s="94">
        <f t="shared" ref="F87:K87" si="10">F85+F81+F71+F67+F65+F60+F53+F51+F40+F38+F32+F27+F25+F23+F18+F16+F14</f>
        <v>1434014.7443847656</v>
      </c>
      <c r="G87" s="95">
        <f t="shared" si="10"/>
        <v>267126.30064697267</v>
      </c>
      <c r="H87" s="95">
        <f t="shared" si="10"/>
        <v>502227.95185546874</v>
      </c>
      <c r="I87" s="95">
        <f t="shared" si="10"/>
        <v>233864</v>
      </c>
      <c r="J87" s="95">
        <f t="shared" si="10"/>
        <v>144814</v>
      </c>
      <c r="K87" s="96">
        <f t="shared" si="10"/>
        <v>416519.35191040038</v>
      </c>
    </row>
    <row r="88" spans="1:11" ht="13.8" thickTop="1"/>
    <row r="89" spans="1:11">
      <c r="D89" s="46" t="s">
        <v>147</v>
      </c>
      <c r="E89" s="46"/>
    </row>
    <row r="90" spans="1:11">
      <c r="D90" s="46"/>
      <c r="E90" s="165"/>
      <c r="F90" s="134"/>
      <c r="G90" s="134"/>
      <c r="H90" s="134"/>
      <c r="I90" s="134"/>
      <c r="J90" s="134"/>
      <c r="K90" s="134"/>
    </row>
    <row r="91" spans="1:11">
      <c r="D91" s="46"/>
      <c r="E91" s="46"/>
    </row>
    <row r="92" spans="1:11">
      <c r="F92" s="134"/>
    </row>
  </sheetData>
  <mergeCells count="11">
    <mergeCell ref="J8:K8"/>
    <mergeCell ref="D4:K4"/>
    <mergeCell ref="D5:K5"/>
    <mergeCell ref="D6:K6"/>
    <mergeCell ref="D7:D9"/>
    <mergeCell ref="E7:E9"/>
    <mergeCell ref="F7:H7"/>
    <mergeCell ref="I7:K7"/>
    <mergeCell ref="F8:F9"/>
    <mergeCell ref="G8:H8"/>
    <mergeCell ref="I8:I9"/>
  </mergeCells>
  <printOptions horizontalCentered="1"/>
  <pageMargins left="0.19685039370078741" right="0.19685039370078741" top="0.39370078740157483" bottom="0.39370078740157483" header="0" footer="0"/>
  <pageSetup paperSize="9" scale="64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4"/>
  <sheetViews>
    <sheetView showGridLines="0" showZeros="0" tabSelected="1" topLeftCell="D1" zoomScale="80" zoomScaleNormal="80" workbookViewId="0">
      <pane xSplit="1" ySplit="9" topLeftCell="E76" activePane="bottomRight" state="frozen"/>
      <selection activeCell="D1" sqref="D1"/>
      <selection pane="topRight" activeCell="E1" sqref="E1"/>
      <selection pane="bottomLeft" activeCell="D10" sqref="D10"/>
      <selection pane="bottomRight" activeCell="F94" sqref="F94"/>
    </sheetView>
  </sheetViews>
  <sheetFormatPr baseColWidth="10" defaultColWidth="11.44140625" defaultRowHeight="13.2"/>
  <cols>
    <col min="1" max="1" width="16.109375" style="1" hidden="1" customWidth="1"/>
    <col min="2" max="2" width="27.33203125" style="1" hidden="1" customWidth="1"/>
    <col min="3" max="3" width="13.33203125" style="1" hidden="1" customWidth="1"/>
    <col min="4" max="4" width="23.33203125" style="1" customWidth="1"/>
    <col min="5" max="6" width="13.109375" style="1" customWidth="1"/>
    <col min="7" max="8" width="14" style="1" customWidth="1"/>
    <col min="9" max="9" width="12.5546875" style="1" customWidth="1"/>
    <col min="10" max="10" width="11.44140625" style="2"/>
    <col min="11" max="16384" width="11.44140625" style="1"/>
  </cols>
  <sheetData>
    <row r="3" spans="4:14" ht="24.75" customHeight="1" thickBot="1"/>
    <row r="4" spans="4:14" ht="16.2" thickBot="1">
      <c r="D4" s="191" t="s">
        <v>146</v>
      </c>
      <c r="E4" s="192"/>
      <c r="F4" s="192"/>
      <c r="G4" s="192"/>
      <c r="H4" s="192"/>
      <c r="I4" s="193"/>
    </row>
    <row r="5" spans="4:14">
      <c r="D5" s="172" t="s">
        <v>0</v>
      </c>
      <c r="E5" s="194"/>
      <c r="F5" s="194"/>
      <c r="G5" s="194"/>
      <c r="H5" s="194"/>
      <c r="I5" s="195"/>
    </row>
    <row r="6" spans="4:14">
      <c r="D6" s="175" t="s">
        <v>1</v>
      </c>
      <c r="E6" s="176"/>
      <c r="F6" s="176"/>
      <c r="G6" s="176"/>
      <c r="H6" s="176"/>
      <c r="I6" s="177"/>
    </row>
    <row r="7" spans="4:14">
      <c r="D7" s="178" t="s">
        <v>2</v>
      </c>
      <c r="E7" s="198" t="s">
        <v>141</v>
      </c>
      <c r="F7" s="199"/>
      <c r="G7" s="199"/>
      <c r="H7" s="199"/>
      <c r="I7" s="200"/>
    </row>
    <row r="8" spans="4:14">
      <c r="D8" s="196"/>
      <c r="E8" s="201" t="s">
        <v>8</v>
      </c>
      <c r="F8" s="198" t="s">
        <v>142</v>
      </c>
      <c r="G8" s="203"/>
      <c r="H8" s="199" t="s">
        <v>143</v>
      </c>
      <c r="I8" s="200"/>
    </row>
    <row r="9" spans="4:14" ht="13.8" thickBot="1">
      <c r="D9" s="197"/>
      <c r="E9" s="202"/>
      <c r="F9" s="97" t="s">
        <v>14</v>
      </c>
      <c r="G9" s="97" t="s">
        <v>144</v>
      </c>
      <c r="H9" s="98" t="s">
        <v>145</v>
      </c>
      <c r="I9" s="6" t="s">
        <v>144</v>
      </c>
    </row>
    <row r="10" spans="4:14">
      <c r="D10" s="99" t="s">
        <v>19</v>
      </c>
      <c r="E10" s="154">
        <v>1187</v>
      </c>
      <c r="F10" s="51">
        <v>43.650001525878906</v>
      </c>
      <c r="G10" s="51">
        <v>875.3499755859375</v>
      </c>
      <c r="H10" s="51">
        <v>157378</v>
      </c>
      <c r="I10" s="52">
        <v>47407</v>
      </c>
    </row>
    <row r="11" spans="4:14" ht="12.75" customHeight="1">
      <c r="D11" s="101" t="s">
        <v>21</v>
      </c>
      <c r="E11" s="119">
        <v>2906</v>
      </c>
      <c r="F11" s="100">
        <v>93.599998474121094</v>
      </c>
      <c r="G11" s="100">
        <v>1855.4000244140625</v>
      </c>
      <c r="H11" s="100">
        <v>168207</v>
      </c>
      <c r="I11" s="141">
        <v>102217</v>
      </c>
    </row>
    <row r="12" spans="4:14">
      <c r="D12" s="101" t="s">
        <v>23</v>
      </c>
      <c r="E12" s="119">
        <v>728</v>
      </c>
      <c r="F12" s="100">
        <v>24.600000381469727</v>
      </c>
      <c r="G12" s="100">
        <v>468.39999389648437</v>
      </c>
      <c r="H12" s="100">
        <v>3199</v>
      </c>
      <c r="I12" s="141">
        <v>21138</v>
      </c>
    </row>
    <row r="13" spans="4:14">
      <c r="D13" s="101" t="s">
        <v>25</v>
      </c>
      <c r="E13" s="119">
        <v>592</v>
      </c>
      <c r="F13" s="100">
        <v>15.800000190734863</v>
      </c>
      <c r="G13" s="100">
        <v>326.20001220703125</v>
      </c>
      <c r="H13" s="100">
        <v>45024.5</v>
      </c>
      <c r="I13" s="141">
        <v>13828.5</v>
      </c>
    </row>
    <row r="14" spans="4:14" ht="13.5" customHeight="1" thickBot="1">
      <c r="D14" s="102" t="s">
        <v>17</v>
      </c>
      <c r="E14" s="132">
        <f>SUM(E10:E13)</f>
        <v>5413</v>
      </c>
      <c r="F14" s="103">
        <f>SUM(F10:F13)</f>
        <v>177.65000057220459</v>
      </c>
      <c r="G14" s="103">
        <f>SUM(G10:G13)</f>
        <v>3525.3500061035156</v>
      </c>
      <c r="H14" s="103">
        <f>SUM(H10:H13)</f>
        <v>373808.5</v>
      </c>
      <c r="I14" s="104">
        <f>SUM(I10:I13)</f>
        <v>184590.5</v>
      </c>
    </row>
    <row r="15" spans="4:14">
      <c r="D15" s="105"/>
      <c r="E15" s="127"/>
      <c r="F15" s="106"/>
      <c r="G15" s="106"/>
      <c r="H15" s="106"/>
      <c r="I15" s="107"/>
      <c r="K15" s="46"/>
      <c r="L15" s="46"/>
      <c r="M15" s="46"/>
      <c r="N15" s="46"/>
    </row>
    <row r="16" spans="4:14" ht="13.8" thickBot="1">
      <c r="D16" s="102" t="s">
        <v>28</v>
      </c>
      <c r="E16" s="113">
        <v>8351</v>
      </c>
      <c r="F16" s="108">
        <v>1136</v>
      </c>
      <c r="G16" s="108">
        <v>23878</v>
      </c>
      <c r="H16" s="108">
        <v>73701</v>
      </c>
      <c r="I16" s="109">
        <v>134333</v>
      </c>
      <c r="J16" s="37"/>
      <c r="K16" s="46"/>
      <c r="L16" s="46"/>
      <c r="M16" s="46"/>
      <c r="N16" s="46"/>
    </row>
    <row r="17" spans="4:14" ht="12.75" customHeight="1">
      <c r="D17" s="105"/>
      <c r="E17" s="110"/>
      <c r="F17" s="111"/>
      <c r="G17" s="111"/>
      <c r="H17" s="111"/>
      <c r="I17" s="112"/>
      <c r="K17" s="46"/>
      <c r="L17" s="46"/>
      <c r="M17" s="46"/>
      <c r="N17" s="46"/>
    </row>
    <row r="18" spans="4:14" ht="13.8" thickBot="1">
      <c r="D18" s="102" t="s">
        <v>30</v>
      </c>
      <c r="E18" s="113">
        <v>5552</v>
      </c>
      <c r="F18" s="108">
        <v>644</v>
      </c>
      <c r="G18" s="113">
        <v>88216</v>
      </c>
      <c r="H18" s="108">
        <v>53849</v>
      </c>
      <c r="I18" s="109">
        <v>26808</v>
      </c>
      <c r="K18" s="163"/>
      <c r="L18" s="163"/>
      <c r="M18" s="163"/>
      <c r="N18" s="46"/>
    </row>
    <row r="19" spans="4:14">
      <c r="D19" s="105"/>
      <c r="E19" s="110"/>
      <c r="F19" s="111"/>
      <c r="G19" s="111"/>
      <c r="H19" s="111"/>
      <c r="I19" s="114"/>
    </row>
    <row r="20" spans="4:14">
      <c r="D20" s="101" t="s">
        <v>33</v>
      </c>
      <c r="E20" s="158">
        <v>622</v>
      </c>
      <c r="F20" s="115">
        <v>72</v>
      </c>
      <c r="G20" s="115">
        <v>2645</v>
      </c>
      <c r="H20" s="115">
        <v>5040</v>
      </c>
      <c r="I20" s="116">
        <v>15019</v>
      </c>
      <c r="J20" s="37"/>
    </row>
    <row r="21" spans="4:14">
      <c r="D21" s="101" t="s">
        <v>35</v>
      </c>
      <c r="E21" s="158">
        <v>1700</v>
      </c>
      <c r="F21" s="115">
        <v>67</v>
      </c>
      <c r="G21" s="115">
        <v>2992</v>
      </c>
      <c r="H21" s="115">
        <v>8628</v>
      </c>
      <c r="I21" s="116">
        <v>15064</v>
      </c>
      <c r="J21" s="37"/>
    </row>
    <row r="22" spans="4:14">
      <c r="D22" s="101" t="s">
        <v>37</v>
      </c>
      <c r="E22" s="158">
        <v>1913</v>
      </c>
      <c r="F22" s="115">
        <v>72</v>
      </c>
      <c r="G22" s="115">
        <v>3456</v>
      </c>
      <c r="H22" s="115">
        <v>6894</v>
      </c>
      <c r="I22" s="116">
        <v>16843</v>
      </c>
      <c r="J22" s="37"/>
    </row>
    <row r="23" spans="4:14" ht="13.8" thickBot="1">
      <c r="D23" s="102" t="s">
        <v>32</v>
      </c>
      <c r="E23" s="132">
        <v>4235</v>
      </c>
      <c r="F23" s="103">
        <v>211</v>
      </c>
      <c r="G23" s="103">
        <v>9093</v>
      </c>
      <c r="H23" s="103">
        <v>20562</v>
      </c>
      <c r="I23" s="104">
        <v>46926</v>
      </c>
      <c r="J23" s="37"/>
    </row>
    <row r="24" spans="4:14">
      <c r="D24" s="105"/>
      <c r="E24" s="127"/>
      <c r="F24" s="106"/>
      <c r="G24" s="106"/>
      <c r="H24" s="106"/>
      <c r="I24" s="107"/>
    </row>
    <row r="25" spans="4:14" ht="13.8" thickBot="1">
      <c r="D25" s="102" t="s">
        <v>40</v>
      </c>
      <c r="E25" s="113">
        <v>2378</v>
      </c>
      <c r="F25" s="113">
        <v>32.319999694824219</v>
      </c>
      <c r="G25" s="113">
        <v>2537.68017578125</v>
      </c>
      <c r="H25" s="113">
        <v>24794</v>
      </c>
      <c r="I25" s="118">
        <v>30880</v>
      </c>
      <c r="J25" s="37"/>
    </row>
    <row r="26" spans="4:14">
      <c r="D26" s="105"/>
      <c r="E26" s="127"/>
      <c r="F26" s="106"/>
      <c r="G26" s="106"/>
      <c r="H26" s="106"/>
      <c r="I26" s="107"/>
    </row>
    <row r="27" spans="4:14" ht="13.8" thickBot="1">
      <c r="D27" s="102" t="s">
        <v>42</v>
      </c>
      <c r="E27" s="113">
        <v>525</v>
      </c>
      <c r="F27" s="113">
        <v>468</v>
      </c>
      <c r="G27" s="113">
        <v>1348</v>
      </c>
      <c r="H27" s="113">
        <v>2108</v>
      </c>
      <c r="I27" s="118">
        <v>16652</v>
      </c>
      <c r="J27" s="37"/>
    </row>
    <row r="28" spans="4:14">
      <c r="D28" s="123"/>
      <c r="E28" s="158"/>
      <c r="F28" s="115"/>
      <c r="G28" s="115"/>
      <c r="H28" s="115"/>
      <c r="I28" s="116"/>
    </row>
    <row r="29" spans="4:14">
      <c r="D29" s="101" t="s">
        <v>46</v>
      </c>
      <c r="E29" s="119">
        <v>1172</v>
      </c>
      <c r="F29" s="119">
        <v>195.10000610351562</v>
      </c>
      <c r="G29" s="119">
        <v>2172.89990234375</v>
      </c>
      <c r="H29" s="119">
        <v>9696</v>
      </c>
      <c r="I29" s="122">
        <v>26342</v>
      </c>
    </row>
    <row r="30" spans="4:14">
      <c r="D30" s="101" t="s">
        <v>48</v>
      </c>
      <c r="E30" s="119">
        <v>954</v>
      </c>
      <c r="F30" s="119">
        <v>72.800003051757812</v>
      </c>
      <c r="G30" s="119">
        <v>670.20001220703125</v>
      </c>
      <c r="H30" s="119">
        <v>399</v>
      </c>
      <c r="I30" s="122">
        <v>11392</v>
      </c>
    </row>
    <row r="31" spans="4:14">
      <c r="D31" s="101" t="s">
        <v>50</v>
      </c>
      <c r="E31" s="119">
        <v>1232</v>
      </c>
      <c r="F31" s="119">
        <v>51.600002288818359</v>
      </c>
      <c r="G31" s="119">
        <v>790.4000244140625</v>
      </c>
      <c r="H31" s="119">
        <v>4589</v>
      </c>
      <c r="I31" s="122">
        <v>6529</v>
      </c>
    </row>
    <row r="32" spans="4:14" ht="13.8" thickBot="1">
      <c r="D32" s="120" t="s">
        <v>44</v>
      </c>
      <c r="E32" s="117">
        <f>SUM(E29:E31)</f>
        <v>3358</v>
      </c>
      <c r="F32" s="121">
        <f>SUM(F29:F31)</f>
        <v>319.5000114440918</v>
      </c>
      <c r="G32" s="121">
        <f>SUM(G29:G31)</f>
        <v>3633.4999389648437</v>
      </c>
      <c r="H32" s="121">
        <f>SUM(H29:H31)</f>
        <v>14684</v>
      </c>
      <c r="I32" s="142">
        <f>SUM(I29:I31)</f>
        <v>44263</v>
      </c>
    </row>
    <row r="33" spans="4:10">
      <c r="D33" s="105"/>
      <c r="E33" s="11"/>
      <c r="F33" s="11"/>
      <c r="G33" s="11"/>
      <c r="H33" s="11"/>
      <c r="I33" s="61"/>
    </row>
    <row r="34" spans="4:10">
      <c r="D34" s="101" t="s">
        <v>54</v>
      </c>
      <c r="E34" s="119">
        <v>1152</v>
      </c>
      <c r="F34" s="119">
        <v>364</v>
      </c>
      <c r="G34" s="119">
        <v>4044</v>
      </c>
      <c r="H34" s="119">
        <v>22668.5</v>
      </c>
      <c r="I34" s="122">
        <v>21749.5</v>
      </c>
    </row>
    <row r="35" spans="4:10">
      <c r="D35" s="101" t="s">
        <v>56</v>
      </c>
      <c r="E35" s="119">
        <v>2342</v>
      </c>
      <c r="F35" s="119">
        <v>420</v>
      </c>
      <c r="G35" s="119">
        <v>4771</v>
      </c>
      <c r="H35" s="119">
        <v>28886.400000000001</v>
      </c>
      <c r="I35" s="122">
        <v>22350.6</v>
      </c>
    </row>
    <row r="36" spans="4:10">
      <c r="D36" s="101" t="s">
        <v>58</v>
      </c>
      <c r="E36" s="119">
        <v>1235</v>
      </c>
      <c r="F36" s="119">
        <v>360.6</v>
      </c>
      <c r="G36" s="119">
        <v>3942.4</v>
      </c>
      <c r="H36" s="119">
        <v>23298.6</v>
      </c>
      <c r="I36" s="122">
        <v>20300.400000000001</v>
      </c>
    </row>
    <row r="37" spans="4:10">
      <c r="D37" s="101" t="s">
        <v>60</v>
      </c>
      <c r="E37" s="119">
        <v>262</v>
      </c>
      <c r="F37" s="119">
        <v>25.8</v>
      </c>
      <c r="G37" s="119">
        <v>153.19999999999999</v>
      </c>
      <c r="H37" s="119">
        <v>5</v>
      </c>
      <c r="I37" s="122">
        <v>1159</v>
      </c>
    </row>
    <row r="38" spans="4:10" ht="13.8" thickBot="1">
      <c r="D38" s="102" t="s">
        <v>53</v>
      </c>
      <c r="E38" s="113">
        <f>SUM(E34:E37)</f>
        <v>4991</v>
      </c>
      <c r="F38" s="113">
        <f>SUM(F34:F37)</f>
        <v>1170.3999999999999</v>
      </c>
      <c r="G38" s="113">
        <f>SUM(G34:G37)</f>
        <v>12910.6</v>
      </c>
      <c r="H38" s="113">
        <f>SUM(H34:H37)</f>
        <v>74858.5</v>
      </c>
      <c r="I38" s="118">
        <f>SUM(I34:I37)</f>
        <v>65559.5</v>
      </c>
    </row>
    <row r="39" spans="4:10">
      <c r="D39" s="123"/>
      <c r="E39" s="158"/>
      <c r="F39" s="115"/>
      <c r="G39" s="115"/>
      <c r="H39" s="115"/>
      <c r="I39" s="116"/>
    </row>
    <row r="40" spans="4:10" ht="13.8" thickBot="1">
      <c r="D40" s="102" t="s">
        <v>63</v>
      </c>
      <c r="E40" s="132">
        <v>453</v>
      </c>
      <c r="F40" s="103">
        <v>0</v>
      </c>
      <c r="G40" s="103">
        <v>7</v>
      </c>
      <c r="H40" s="103">
        <v>11192.5</v>
      </c>
      <c r="I40" s="124">
        <v>2498.5</v>
      </c>
      <c r="J40" s="37"/>
    </row>
    <row r="41" spans="4:10">
      <c r="D41" s="105"/>
      <c r="E41" s="127"/>
      <c r="F41" s="106"/>
      <c r="G41" s="106"/>
      <c r="H41" s="106"/>
      <c r="I41" s="125"/>
    </row>
    <row r="42" spans="4:10">
      <c r="D42" s="101" t="s">
        <v>67</v>
      </c>
      <c r="E42" s="119">
        <v>3799</v>
      </c>
      <c r="F42" s="119">
        <v>450.3800048828125</v>
      </c>
      <c r="G42" s="119">
        <v>6640.6201171875</v>
      </c>
      <c r="H42" s="119">
        <v>12480</v>
      </c>
      <c r="I42" s="122">
        <v>80654</v>
      </c>
    </row>
    <row r="43" spans="4:10">
      <c r="D43" s="101" t="s">
        <v>69</v>
      </c>
      <c r="E43" s="119">
        <v>1585</v>
      </c>
      <c r="F43" s="119">
        <v>204.65998840332031</v>
      </c>
      <c r="G43" s="119">
        <v>3682.340087890625</v>
      </c>
      <c r="H43" s="119">
        <v>6272</v>
      </c>
      <c r="I43" s="122">
        <v>32807</v>
      </c>
    </row>
    <row r="44" spans="4:10">
      <c r="D44" s="101" t="s">
        <v>71</v>
      </c>
      <c r="E44" s="119">
        <v>3009</v>
      </c>
      <c r="F44" s="119">
        <v>481.05001831054687</v>
      </c>
      <c r="G44" s="119">
        <v>4495.9501953125</v>
      </c>
      <c r="H44" s="119">
        <v>25543</v>
      </c>
      <c r="I44" s="122">
        <v>30740</v>
      </c>
    </row>
    <row r="45" spans="4:10">
      <c r="D45" s="101" t="s">
        <v>73</v>
      </c>
      <c r="E45" s="119">
        <v>1689</v>
      </c>
      <c r="F45" s="119">
        <v>256.75</v>
      </c>
      <c r="G45" s="119">
        <v>2855.25</v>
      </c>
      <c r="H45" s="119">
        <v>17435</v>
      </c>
      <c r="I45" s="122">
        <v>12496</v>
      </c>
    </row>
    <row r="46" spans="4:10">
      <c r="D46" s="101" t="s">
        <v>75</v>
      </c>
      <c r="E46" s="119">
        <v>15950</v>
      </c>
      <c r="F46" s="119">
        <v>5728.14013671875</v>
      </c>
      <c r="G46" s="119">
        <v>11845.859375</v>
      </c>
      <c r="H46" s="119">
        <v>4783</v>
      </c>
      <c r="I46" s="122">
        <v>250956</v>
      </c>
    </row>
    <row r="47" spans="4:10">
      <c r="D47" s="101" t="s">
        <v>77</v>
      </c>
      <c r="E47" s="119">
        <v>2355</v>
      </c>
      <c r="F47" s="119">
        <v>607.20001220703125</v>
      </c>
      <c r="G47" s="119">
        <v>1885.800048828125</v>
      </c>
      <c r="H47" s="119">
        <v>9408</v>
      </c>
      <c r="I47" s="122">
        <v>30982</v>
      </c>
    </row>
    <row r="48" spans="4:10">
      <c r="D48" s="101" t="s">
        <v>79</v>
      </c>
      <c r="E48" s="119">
        <v>406</v>
      </c>
      <c r="F48" s="119">
        <v>46.799999237060547</v>
      </c>
      <c r="G48" s="119">
        <v>903.20001220703125</v>
      </c>
      <c r="H48" s="119">
        <v>403</v>
      </c>
      <c r="I48" s="122">
        <v>10730</v>
      </c>
    </row>
    <row r="49" spans="4:13">
      <c r="D49" s="101" t="s">
        <v>81</v>
      </c>
      <c r="E49" s="119">
        <v>1037</v>
      </c>
      <c r="F49" s="119">
        <v>212.85000610351562</v>
      </c>
      <c r="G49" s="119">
        <v>807.1500244140625</v>
      </c>
      <c r="H49" s="119">
        <v>7827</v>
      </c>
      <c r="I49" s="122">
        <v>7263</v>
      </c>
    </row>
    <row r="50" spans="4:13">
      <c r="D50" s="101" t="s">
        <v>83</v>
      </c>
      <c r="E50" s="119">
        <v>1610</v>
      </c>
      <c r="F50" s="119">
        <v>594.15997314453125</v>
      </c>
      <c r="G50" s="119">
        <v>2031.840087890625</v>
      </c>
      <c r="H50" s="119">
        <v>11574</v>
      </c>
      <c r="I50" s="122">
        <v>30898</v>
      </c>
    </row>
    <row r="51" spans="4:13" ht="13.8" thickBot="1">
      <c r="D51" s="102" t="s">
        <v>85</v>
      </c>
      <c r="E51" s="132">
        <f>SUM(E42:E50)</f>
        <v>31440</v>
      </c>
      <c r="F51" s="103">
        <f>SUM(F42:F50)</f>
        <v>8581.9901390075684</v>
      </c>
      <c r="G51" s="103">
        <f>SUM(G42:G50)</f>
        <v>35148.009948730469</v>
      </c>
      <c r="H51" s="103">
        <f>SUM(H42:H50)</f>
        <v>95725</v>
      </c>
      <c r="I51" s="126">
        <f>SUM(I42:I50)</f>
        <v>487526</v>
      </c>
    </row>
    <row r="52" spans="4:13">
      <c r="D52" s="105"/>
      <c r="E52" s="127"/>
      <c r="F52" s="106"/>
      <c r="G52" s="106"/>
      <c r="H52" s="106"/>
      <c r="I52" s="125"/>
    </row>
    <row r="53" spans="4:13" ht="13.8" thickBot="1">
      <c r="D53" s="102" t="s">
        <v>87</v>
      </c>
      <c r="E53" s="113">
        <v>4082</v>
      </c>
      <c r="F53" s="108">
        <v>74.2</v>
      </c>
      <c r="G53" s="108">
        <v>1332.8</v>
      </c>
      <c r="H53" s="108">
        <v>6644</v>
      </c>
      <c r="I53" s="109">
        <v>36160</v>
      </c>
    </row>
    <row r="54" spans="4:13">
      <c r="D54" s="105"/>
      <c r="E54" s="127"/>
      <c r="F54" s="106"/>
      <c r="G54" s="106"/>
      <c r="H54" s="106"/>
      <c r="I54" s="107"/>
    </row>
    <row r="55" spans="4:13">
      <c r="D55" s="101" t="s">
        <v>91</v>
      </c>
      <c r="E55" s="70">
        <v>833</v>
      </c>
      <c r="F55" s="54">
        <v>72.8</v>
      </c>
      <c r="G55" s="54">
        <v>155.19999999999999</v>
      </c>
      <c r="H55" s="54">
        <v>1305</v>
      </c>
      <c r="I55" s="55">
        <v>1692</v>
      </c>
    </row>
    <row r="56" spans="4:13">
      <c r="D56" s="101" t="s">
        <v>93</v>
      </c>
      <c r="E56" s="70">
        <v>2241</v>
      </c>
      <c r="F56" s="54">
        <v>906.7</v>
      </c>
      <c r="G56" s="54">
        <v>650.29999999999995</v>
      </c>
      <c r="H56" s="54">
        <v>2523</v>
      </c>
      <c r="I56" s="55">
        <v>45894</v>
      </c>
    </row>
    <row r="57" spans="4:13">
      <c r="D57" s="101" t="s">
        <v>95</v>
      </c>
      <c r="E57" s="70">
        <v>182</v>
      </c>
      <c r="F57" s="54">
        <v>59.1</v>
      </c>
      <c r="G57" s="54">
        <v>31.9</v>
      </c>
      <c r="H57" s="54">
        <v>36</v>
      </c>
      <c r="I57" s="55">
        <v>2305</v>
      </c>
    </row>
    <row r="58" spans="4:13">
      <c r="D58" s="101" t="s">
        <v>97</v>
      </c>
      <c r="E58" s="70">
        <v>308</v>
      </c>
      <c r="F58" s="54">
        <v>143</v>
      </c>
      <c r="G58" s="54">
        <v>97</v>
      </c>
      <c r="H58" s="54">
        <v>140</v>
      </c>
      <c r="I58" s="55">
        <v>6269</v>
      </c>
    </row>
    <row r="59" spans="4:13">
      <c r="D59" s="101" t="s">
        <v>99</v>
      </c>
      <c r="E59" s="70">
        <v>4753</v>
      </c>
      <c r="F59" s="54">
        <v>949.6</v>
      </c>
      <c r="G59" s="54">
        <v>2089.4</v>
      </c>
      <c r="H59" s="54">
        <v>19336.599999999999</v>
      </c>
      <c r="I59" s="55">
        <v>38461.4</v>
      </c>
    </row>
    <row r="60" spans="4:13" ht="13.8" thickBot="1">
      <c r="D60" s="102" t="s">
        <v>89</v>
      </c>
      <c r="E60" s="159">
        <f>SUM(E55:E59)</f>
        <v>8317</v>
      </c>
      <c r="F60" s="128">
        <f>SUM(F55:F59)</f>
        <v>2131.1999999999998</v>
      </c>
      <c r="G60" s="128">
        <f>SUM(G55:G59)</f>
        <v>3023.8</v>
      </c>
      <c r="H60" s="128">
        <f>SUM(H55:H59)</f>
        <v>23340.6</v>
      </c>
      <c r="I60" s="129">
        <f>SUM(I55:I59)</f>
        <v>94621.4</v>
      </c>
    </row>
    <row r="61" spans="4:13">
      <c r="D61" s="105"/>
      <c r="E61" s="127"/>
      <c r="F61" s="106"/>
      <c r="G61" s="106"/>
      <c r="H61" s="106"/>
      <c r="I61" s="107"/>
    </row>
    <row r="62" spans="4:13">
      <c r="D62" s="101" t="s">
        <v>103</v>
      </c>
      <c r="E62" s="70">
        <v>309</v>
      </c>
      <c r="F62" s="54">
        <v>3</v>
      </c>
      <c r="G62" s="54">
        <v>168</v>
      </c>
      <c r="H62" s="54">
        <v>1796</v>
      </c>
      <c r="I62" s="55">
        <v>721</v>
      </c>
      <c r="K62" s="130"/>
      <c r="L62" s="130"/>
      <c r="M62" s="130"/>
    </row>
    <row r="63" spans="4:13">
      <c r="D63" s="101" t="s">
        <v>104</v>
      </c>
      <c r="E63" s="70">
        <v>1914</v>
      </c>
      <c r="F63" s="54">
        <v>89</v>
      </c>
      <c r="G63" s="54">
        <v>722</v>
      </c>
      <c r="H63" s="54">
        <v>435</v>
      </c>
      <c r="I63" s="55">
        <v>9260</v>
      </c>
      <c r="K63" s="130"/>
      <c r="L63" s="130"/>
      <c r="M63" s="130"/>
    </row>
    <row r="64" spans="4:13">
      <c r="D64" s="101" t="s">
        <v>106</v>
      </c>
      <c r="E64" s="70">
        <v>1045</v>
      </c>
      <c r="F64" s="54">
        <v>184</v>
      </c>
      <c r="G64" s="54">
        <v>977</v>
      </c>
      <c r="H64" s="54">
        <v>3797</v>
      </c>
      <c r="I64" s="55">
        <v>1971</v>
      </c>
      <c r="K64" s="130"/>
      <c r="L64" s="130"/>
      <c r="M64" s="130"/>
    </row>
    <row r="65" spans="4:13" ht="13.8" thickBot="1">
      <c r="D65" s="102" t="s">
        <v>108</v>
      </c>
      <c r="E65" s="159">
        <f>SUM(E62:E64)</f>
        <v>3268</v>
      </c>
      <c r="F65" s="128">
        <f>SUM(F62:F64)</f>
        <v>276</v>
      </c>
      <c r="G65" s="128">
        <v>1867</v>
      </c>
      <c r="H65" s="128">
        <v>6028</v>
      </c>
      <c r="I65" s="140">
        <f>SUM(I62:I64)</f>
        <v>11952</v>
      </c>
      <c r="K65" s="130"/>
      <c r="L65" s="130"/>
      <c r="M65" s="130"/>
    </row>
    <row r="66" spans="4:13">
      <c r="D66" s="105"/>
      <c r="E66" s="127"/>
      <c r="F66" s="106"/>
      <c r="G66" s="106"/>
      <c r="H66" s="106"/>
      <c r="I66" s="107"/>
    </row>
    <row r="67" spans="4:13" ht="13.8" thickBot="1">
      <c r="D67" s="102" t="s">
        <v>110</v>
      </c>
      <c r="E67" s="113">
        <v>751</v>
      </c>
      <c r="F67" s="108">
        <v>0</v>
      </c>
      <c r="G67" s="108">
        <v>9</v>
      </c>
      <c r="H67" s="108">
        <v>7677</v>
      </c>
      <c r="I67" s="109">
        <v>880</v>
      </c>
      <c r="J67" s="37"/>
    </row>
    <row r="68" spans="4:13">
      <c r="D68" s="105"/>
      <c r="E68" s="127"/>
      <c r="F68" s="106"/>
      <c r="G68" s="106"/>
      <c r="H68" s="106"/>
      <c r="I68" s="107"/>
    </row>
    <row r="69" spans="4:13">
      <c r="D69" s="101" t="s">
        <v>113</v>
      </c>
      <c r="E69" s="70">
        <v>9351</v>
      </c>
      <c r="F69" s="54">
        <v>1753.3</v>
      </c>
      <c r="G69" s="54">
        <v>9372.7000000000007</v>
      </c>
      <c r="H69" s="54">
        <v>1433</v>
      </c>
      <c r="I69" s="55">
        <v>146794</v>
      </c>
      <c r="J69" s="37"/>
    </row>
    <row r="70" spans="4:13">
      <c r="D70" s="101" t="s">
        <v>114</v>
      </c>
      <c r="E70" s="70">
        <v>14144</v>
      </c>
      <c r="F70" s="54">
        <v>3043.5</v>
      </c>
      <c r="G70" s="54">
        <v>16434.5</v>
      </c>
      <c r="H70" s="54">
        <v>1896</v>
      </c>
      <c r="I70" s="55">
        <v>253769</v>
      </c>
      <c r="J70" s="37"/>
    </row>
    <row r="71" spans="4:13" ht="13.8" thickBot="1">
      <c r="D71" s="120" t="s">
        <v>111</v>
      </c>
      <c r="E71" s="72">
        <f>SUM(E69:E70)</f>
        <v>23495</v>
      </c>
      <c r="F71" s="73">
        <f>SUM(F69:F70)</f>
        <v>4796.8</v>
      </c>
      <c r="G71" s="73">
        <f>SUM(G69:G70)</f>
        <v>25807.200000000001</v>
      </c>
      <c r="H71" s="73">
        <f>SUM(H69:H70)</f>
        <v>3329</v>
      </c>
      <c r="I71" s="131">
        <f>SUM(I69:I70)</f>
        <v>400563</v>
      </c>
      <c r="J71" s="37"/>
    </row>
    <row r="72" spans="4:13">
      <c r="D72" s="105"/>
      <c r="E72" s="127"/>
      <c r="F72" s="106"/>
      <c r="G72" s="106"/>
      <c r="H72" s="106"/>
      <c r="I72" s="107"/>
    </row>
    <row r="73" spans="4:13">
      <c r="D73" s="101" t="s">
        <v>117</v>
      </c>
      <c r="E73" s="70">
        <v>16</v>
      </c>
      <c r="F73" s="54">
        <v>1.25</v>
      </c>
      <c r="G73" s="54">
        <v>26.75</v>
      </c>
      <c r="H73" s="54">
        <v>371</v>
      </c>
      <c r="I73" s="55">
        <v>118</v>
      </c>
    </row>
    <row r="74" spans="4:13">
      <c r="D74" s="101" t="s">
        <v>119</v>
      </c>
      <c r="E74" s="70">
        <v>7395</v>
      </c>
      <c r="F74" s="54">
        <v>767</v>
      </c>
      <c r="G74" s="54">
        <v>5656</v>
      </c>
      <c r="H74" s="54">
        <v>6151</v>
      </c>
      <c r="I74" s="55">
        <v>67322</v>
      </c>
    </row>
    <row r="75" spans="4:13">
      <c r="D75" s="101" t="s">
        <v>121</v>
      </c>
      <c r="E75" s="70">
        <v>3031</v>
      </c>
      <c r="F75" s="54">
        <v>375.75</v>
      </c>
      <c r="G75" s="54">
        <v>4676.25</v>
      </c>
      <c r="H75" s="54">
        <v>32213</v>
      </c>
      <c r="I75" s="55">
        <v>46522</v>
      </c>
    </row>
    <row r="76" spans="4:13">
      <c r="D76" s="101" t="s">
        <v>123</v>
      </c>
      <c r="E76" s="70">
        <v>767</v>
      </c>
      <c r="F76" s="54">
        <v>49.375</v>
      </c>
      <c r="G76" s="54">
        <v>575.625</v>
      </c>
      <c r="H76" s="54">
        <v>4607</v>
      </c>
      <c r="I76" s="55">
        <v>4290</v>
      </c>
    </row>
    <row r="77" spans="4:13">
      <c r="D77" s="101" t="s">
        <v>125</v>
      </c>
      <c r="E77" s="70">
        <v>4042</v>
      </c>
      <c r="F77" s="54">
        <v>335.875</v>
      </c>
      <c r="G77" s="54">
        <v>2354.125</v>
      </c>
      <c r="H77" s="54">
        <v>20</v>
      </c>
      <c r="I77" s="55">
        <v>34232</v>
      </c>
    </row>
    <row r="78" spans="4:13">
      <c r="D78" s="101" t="s">
        <v>127</v>
      </c>
      <c r="E78" s="70">
        <v>3301</v>
      </c>
      <c r="F78" s="54">
        <v>202</v>
      </c>
      <c r="G78" s="54">
        <v>1621</v>
      </c>
      <c r="H78" s="54">
        <v>2713</v>
      </c>
      <c r="I78" s="55">
        <v>13802</v>
      </c>
    </row>
    <row r="79" spans="4:13">
      <c r="D79" s="101" t="s">
        <v>129</v>
      </c>
      <c r="E79" s="70">
        <v>602</v>
      </c>
      <c r="F79" s="54">
        <v>57.875</v>
      </c>
      <c r="G79" s="54">
        <v>461.125</v>
      </c>
      <c r="H79" s="54">
        <v>1280</v>
      </c>
      <c r="I79" s="55">
        <v>6229</v>
      </c>
    </row>
    <row r="80" spans="4:13">
      <c r="D80" s="101" t="s">
        <v>131</v>
      </c>
      <c r="E80" s="70">
        <v>7247</v>
      </c>
      <c r="F80" s="54">
        <v>503.25</v>
      </c>
      <c r="G80" s="54">
        <v>3979.75</v>
      </c>
      <c r="H80" s="54">
        <v>7848</v>
      </c>
      <c r="I80" s="55">
        <v>42448</v>
      </c>
    </row>
    <row r="81" spans="4:11" ht="13.8" thickBot="1">
      <c r="D81" s="102" t="s">
        <v>116</v>
      </c>
      <c r="E81" s="132">
        <f>SUM(E73:E80)</f>
        <v>26401</v>
      </c>
      <c r="F81" s="103">
        <f>SUM(F73:F80)</f>
        <v>2292.375</v>
      </c>
      <c r="G81" s="103">
        <f>SUM(G73:G80)</f>
        <v>19350.625</v>
      </c>
      <c r="H81" s="103">
        <f>SUM(H73:H80)</f>
        <v>55203</v>
      </c>
      <c r="I81" s="104">
        <f>SUM(I73:I80)</f>
        <v>214963</v>
      </c>
    </row>
    <row r="82" spans="4:11">
      <c r="D82" s="123"/>
      <c r="E82" s="158"/>
      <c r="F82" s="115"/>
      <c r="G82" s="115"/>
      <c r="H82" s="115"/>
      <c r="I82" s="116"/>
    </row>
    <row r="83" spans="4:11">
      <c r="D83" s="101" t="s">
        <v>135</v>
      </c>
      <c r="E83" s="87">
        <v>500</v>
      </c>
      <c r="F83" s="88">
        <v>2</v>
      </c>
      <c r="G83" s="88">
        <v>96.304306030273438</v>
      </c>
      <c r="H83" s="88">
        <v>4668.39990234375</v>
      </c>
      <c r="I83" s="89">
        <v>643.5999755859375</v>
      </c>
    </row>
    <row r="84" spans="4:11">
      <c r="D84" s="101" t="s">
        <v>137</v>
      </c>
      <c r="E84" s="87">
        <v>340</v>
      </c>
      <c r="F84" s="88">
        <v>2</v>
      </c>
      <c r="G84" s="88">
        <v>57.295997619628906</v>
      </c>
      <c r="H84" s="88">
        <v>1684.300048828125</v>
      </c>
      <c r="I84" s="89">
        <v>764.699951171875</v>
      </c>
    </row>
    <row r="85" spans="4:11" ht="13.8" thickBot="1">
      <c r="D85" s="102" t="s">
        <v>133</v>
      </c>
      <c r="E85" s="160">
        <f>SUM(E83:E84)</f>
        <v>840</v>
      </c>
      <c r="F85" s="133">
        <f>SUM(F83:F84)</f>
        <v>4</v>
      </c>
      <c r="G85" s="133">
        <f>SUM(G83:G84)</f>
        <v>153.60030364990234</v>
      </c>
      <c r="H85" s="133">
        <f>SUM(H83:H84)</f>
        <v>6352.699951171875</v>
      </c>
      <c r="I85" s="104">
        <f>SUM(I83:I84)</f>
        <v>1408.2999267578125</v>
      </c>
    </row>
    <row r="86" spans="4:11" ht="13.8" thickBot="1">
      <c r="D86" s="143"/>
      <c r="E86" s="161"/>
      <c r="F86" s="144"/>
      <c r="G86" s="144"/>
      <c r="H86" s="144"/>
      <c r="I86" s="145"/>
    </row>
    <row r="87" spans="4:11" ht="13.8" thickBot="1">
      <c r="D87" s="146" t="s">
        <v>140</v>
      </c>
      <c r="E87" s="162">
        <f>E85+E81+E71+E67+E65+E60+E53+E51+E40+E38+E32+E27+E25+E23+E18+E16+E14</f>
        <v>133850</v>
      </c>
      <c r="F87" s="147">
        <f>F85+F81+F71+F67+F65+F60+F53+F51+F40+F38+F32+F27+F25+F23+F18+F16+F14</f>
        <v>22315.435150718691</v>
      </c>
      <c r="G87" s="147">
        <f>G85+G81+G71+G67+G65+G60+G53+G51+G40+G38+G32+G27+G25+G23+G18+G16+G14</f>
        <v>231841.16537323</v>
      </c>
      <c r="H87" s="147">
        <f>H85+H81+H71+H67+H65+H60+H53+H51+H40+H38+H32+H27+H25+H23+H18+H16+H14</f>
        <v>853856.79995117185</v>
      </c>
      <c r="I87" s="148">
        <f>I85+I81+I71+I67+I65+I60+I53+I51+I40+I38+I32+I27+I25+I23+I18+I16+I14</f>
        <v>1800584.1999267577</v>
      </c>
    </row>
    <row r="88" spans="4:11">
      <c r="E88" s="134"/>
      <c r="F88" s="134"/>
      <c r="G88" s="134"/>
      <c r="H88" s="134"/>
      <c r="I88" s="134"/>
    </row>
    <row r="89" spans="4:11">
      <c r="D89" s="46" t="s">
        <v>147</v>
      </c>
      <c r="E89" s="134"/>
      <c r="F89" s="134"/>
      <c r="G89" s="134"/>
      <c r="H89" s="134"/>
      <c r="I89" s="134"/>
    </row>
    <row r="94" spans="4:11">
      <c r="D94" s="2"/>
      <c r="E94" s="2"/>
      <c r="F94" s="2"/>
      <c r="G94" s="2"/>
      <c r="H94" s="2"/>
      <c r="I94" s="2"/>
      <c r="K94" s="2"/>
    </row>
  </sheetData>
  <mergeCells count="8">
    <mergeCell ref="D4:I4"/>
    <mergeCell ref="D5:I5"/>
    <mergeCell ref="D6:I6"/>
    <mergeCell ref="D7:D9"/>
    <mergeCell ref="E7:I7"/>
    <mergeCell ref="E8:E9"/>
    <mergeCell ref="F8:G8"/>
    <mergeCell ref="H8:I8"/>
  </mergeCells>
  <printOptions horizontalCentered="1"/>
  <pageMargins left="0.19685039370078741" right="0.19685039370078741" top="0.39370078740157483" bottom="0.39370078740157483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Bovino1</vt:lpstr>
      <vt:lpstr>Bovino2</vt:lpstr>
      <vt:lpstr>Bovino1!Área_de_impresión</vt:lpstr>
      <vt:lpstr>Bovino2!Área_de_impresión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2015-08-21T12:29:25Z</dcterms:modified>
</cp:coreProperties>
</file>