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0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'[7]GANADE1'!$B$77</definedName>
    <definedName name="\A">#REF!</definedName>
    <definedName name="\B" localSheetId="0">'[6]19.22'!#REF!</definedName>
    <definedName name="\B">#REF!</definedName>
    <definedName name="\C" localSheetId="0">'[7]GANADE1'!$B$79</definedName>
    <definedName name="\C">#REF!</definedName>
    <definedName name="\D">'[6]19.11-12'!$B$51</definedName>
    <definedName name="\G" localSheetId="0">'[7]GANADE1'!$B$75</definedName>
    <definedName name="\G">#REF!</definedName>
    <definedName name="\I">#REF!</definedName>
    <definedName name="\L">'[6]19.11-12'!$B$53</definedName>
    <definedName name="\N" localSheetId="0">#REF!</definedName>
    <definedName name="\N">#REF!</definedName>
    <definedName name="\T" localSheetId="0">'[6]19.18-19'!#REF!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localSheetId="0" hidden="1">'[5]p122'!#REF!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localSheetId="0" hidden="1">'[5]p122'!#REF!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localSheetId="0" hidden="1">'[5]p122'!#REF!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localSheetId="0" hidden="1">'[5]p122'!#REF!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'10.13'!$A$1:$G$85</definedName>
    <definedName name="GUION">#REF!</definedName>
    <definedName name="Imprimir_área_IM" localSheetId="0">'[7]GANADE15'!$A$35:$AG$39</definedName>
    <definedName name="Imprimir_área_IM">#REF!</definedName>
    <definedName name="p421">'[8]CARNE1'!$B$44</definedName>
    <definedName name="p431" hidden="1">'[8]CARNE7'!$G$11:$G$93</definedName>
    <definedName name="PEP">'[7]GANADE1'!$B$79</definedName>
    <definedName name="PEP1">'[9]19.11-12'!$B$51</definedName>
    <definedName name="PEP2">'[7]GANADE1'!$B$75</definedName>
    <definedName name="PEP3">'[9]19.11-12'!$B$53</definedName>
    <definedName name="PEP4" hidden="1">'[9]19.14-15'!$B$34:$B$37</definedName>
    <definedName name="PP1">'[7]GANADE1'!$B$77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'[7]GANADE1'!$B$79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<sst xmlns="http://schemas.openxmlformats.org/spreadsheetml/2006/main" count="130" uniqueCount="77">
  <si>
    <t>CULTIVOS FORRAJEROS</t>
  </si>
  <si>
    <t>10.13.  VEZA PARA  FORRAJE: Análisis provincial de superficie, rendimiento y producción, 2000</t>
  </si>
  <si>
    <t>Provincias y</t>
  </si>
  <si>
    <t>Superficie</t>
  </si>
  <si>
    <t>Rendimiento</t>
  </si>
  <si>
    <t>Producción</t>
  </si>
  <si>
    <t>Comunidades Autónomas</t>
  </si>
  <si>
    <t>(hectáreas)</t>
  </si>
  <si>
    <t/>
  </si>
  <si>
    <t>(kg/ha)</t>
  </si>
  <si>
    <t>en verde</t>
  </si>
  <si>
    <t>Secano</t>
  </si>
  <si>
    <t>Regadío</t>
  </si>
  <si>
    <t>Total</t>
  </si>
  <si>
    <t>(toneladas)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</si>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</sst>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 quotePrefix="1">
      <alignment horizontal="left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168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8" fontId="0" fillId="2" borderId="8" xfId="0" applyNumberFormat="1" applyFont="1" applyFill="1" applyBorder="1" applyAlignment="1" applyProtection="1">
      <alignment horizontal="right"/>
      <protection/>
    </xf>
    <xf numFmtId="168" fontId="0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8" fontId="1" fillId="2" borderId="8" xfId="0" applyNumberFormat="1" applyFont="1" applyFill="1" applyBorder="1" applyAlignment="1">
      <alignment horizontal="right"/>
    </xf>
    <xf numFmtId="168" fontId="1" fillId="2" borderId="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68" fontId="0" fillId="2" borderId="8" xfId="0" applyNumberFormat="1" applyFont="1" applyFill="1" applyBorder="1" applyAlignment="1" quotePrefix="1">
      <alignment horizontal="right"/>
    </xf>
    <xf numFmtId="168" fontId="0" fillId="2" borderId="8" xfId="0" applyNumberFormat="1" applyFont="1" applyFill="1" applyBorder="1" applyAlignment="1" applyProtection="1">
      <alignment horizontal="right"/>
      <protection locked="0"/>
    </xf>
    <xf numFmtId="168" fontId="1" fillId="2" borderId="8" xfId="0" applyNumberFormat="1" applyFont="1" applyFill="1" applyBorder="1" applyAlignment="1" quotePrefix="1">
      <alignment horizontal="right"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21"/>
  <dimension ref="A1:I85"/>
  <sheetViews>
    <sheetView showGridLines="0" tabSelected="1" zoomScale="75" zoomScaleNormal="75" workbookViewId="0" topLeftCell="A1">
      <selection activeCell="G5" sqref="G5:G7"/>
    </sheetView>
  </sheetViews>
  <sheetFormatPr defaultColWidth="11.421875" defaultRowHeight="12.75"/>
  <cols>
    <col min="1" max="1" width="28.7109375" style="5" customWidth="1"/>
    <col min="2" max="9" width="12.7109375" style="5" customWidth="1"/>
    <col min="10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7" ht="12.75">
      <c r="A2" s="4"/>
      <c r="B2" s="4"/>
      <c r="C2" s="4"/>
      <c r="D2" s="4"/>
      <c r="E2" s="4"/>
      <c r="F2" s="4"/>
      <c r="G2" s="4"/>
    </row>
    <row r="3" spans="1:9" s="8" customFormat="1" ht="15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9" s="8" customFormat="1" ht="12.75" customHeight="1" thickBot="1">
      <c r="A4" s="9"/>
      <c r="B4" s="10"/>
      <c r="C4" s="10"/>
      <c r="D4" s="10"/>
      <c r="E4" s="10"/>
      <c r="F4" s="10"/>
      <c r="G4" s="11"/>
      <c r="H4" s="12"/>
      <c r="I4" s="12"/>
    </row>
    <row r="5" spans="1:9" ht="12.75">
      <c r="A5" s="13" t="s">
        <v>2</v>
      </c>
      <c r="B5" s="14"/>
      <c r="C5" s="15" t="s">
        <v>3</v>
      </c>
      <c r="D5" s="16"/>
      <c r="E5" s="17" t="s">
        <v>4</v>
      </c>
      <c r="F5" s="18"/>
      <c r="G5" s="19" t="s">
        <v>5</v>
      </c>
      <c r="H5" s="20"/>
      <c r="I5" s="20"/>
    </row>
    <row r="6" spans="1:7" ht="12.75">
      <c r="A6" s="21" t="s">
        <v>6</v>
      </c>
      <c r="B6" s="22"/>
      <c r="C6" s="23" t="s">
        <v>7</v>
      </c>
      <c r="D6" s="24" t="s">
        <v>8</v>
      </c>
      <c r="E6" s="25" t="s">
        <v>9</v>
      </c>
      <c r="F6" s="26"/>
      <c r="G6" s="27" t="s">
        <v>10</v>
      </c>
    </row>
    <row r="7" spans="1:7" ht="13.5" thickBot="1">
      <c r="A7" s="21"/>
      <c r="B7" s="28" t="s">
        <v>11</v>
      </c>
      <c r="C7" s="28" t="s">
        <v>12</v>
      </c>
      <c r="D7" s="29" t="s">
        <v>13</v>
      </c>
      <c r="E7" s="28" t="s">
        <v>11</v>
      </c>
      <c r="F7" s="28" t="s">
        <v>12</v>
      </c>
      <c r="G7" s="28" t="s">
        <v>14</v>
      </c>
    </row>
    <row r="8" spans="1:7" ht="12.75">
      <c r="A8" s="30" t="s">
        <v>15</v>
      </c>
      <c r="B8" s="31">
        <v>12</v>
      </c>
      <c r="C8" s="31" t="s">
        <v>16</v>
      </c>
      <c r="D8" s="31">
        <f>SUM(B8:C8)</f>
        <v>12</v>
      </c>
      <c r="E8" s="31">
        <v>30000</v>
      </c>
      <c r="F8" s="31" t="s">
        <v>16</v>
      </c>
      <c r="G8" s="31">
        <v>360</v>
      </c>
    </row>
    <row r="9" spans="1:7" ht="12.75">
      <c r="A9" s="32" t="s">
        <v>17</v>
      </c>
      <c r="B9" s="33" t="s">
        <v>16</v>
      </c>
      <c r="C9" s="33" t="s">
        <v>16</v>
      </c>
      <c r="D9" s="33" t="s">
        <v>16</v>
      </c>
      <c r="E9" s="33" t="s">
        <v>16</v>
      </c>
      <c r="F9" s="33" t="s">
        <v>16</v>
      </c>
      <c r="G9" s="33" t="s">
        <v>16</v>
      </c>
    </row>
    <row r="10" spans="1:7" ht="12.75">
      <c r="A10" s="32" t="s">
        <v>18</v>
      </c>
      <c r="B10" s="34">
        <v>2</v>
      </c>
      <c r="C10" s="34" t="s">
        <v>16</v>
      </c>
      <c r="D10" s="34">
        <f>SUM(B10:C10)</f>
        <v>2</v>
      </c>
      <c r="E10" s="34">
        <v>20000</v>
      </c>
      <c r="F10" s="34" t="s">
        <v>16</v>
      </c>
      <c r="G10" s="34">
        <v>40</v>
      </c>
    </row>
    <row r="11" spans="1:7" ht="12.75">
      <c r="A11" s="32" t="s">
        <v>19</v>
      </c>
      <c r="B11" s="33">
        <v>19</v>
      </c>
      <c r="C11" s="33" t="s">
        <v>16</v>
      </c>
      <c r="D11" s="33">
        <f>SUM(B11:C11)</f>
        <v>19</v>
      </c>
      <c r="E11" s="33">
        <v>20000</v>
      </c>
      <c r="F11" s="33" t="s">
        <v>16</v>
      </c>
      <c r="G11" s="33">
        <v>380</v>
      </c>
    </row>
    <row r="12" spans="1:7" ht="12.75">
      <c r="A12" s="35" t="s">
        <v>20</v>
      </c>
      <c r="B12" s="36">
        <v>33</v>
      </c>
      <c r="C12" s="36" t="s">
        <v>16</v>
      </c>
      <c r="D12" s="36">
        <f>SUM(D8:D11)</f>
        <v>33</v>
      </c>
      <c r="E12" s="36">
        <v>23636</v>
      </c>
      <c r="F12" s="36" t="s">
        <v>16</v>
      </c>
      <c r="G12" s="36">
        <v>780</v>
      </c>
    </row>
    <row r="13" spans="1:7" ht="12.75">
      <c r="A13" s="35"/>
      <c r="B13" s="36"/>
      <c r="C13" s="36"/>
      <c r="D13" s="36"/>
      <c r="E13" s="36"/>
      <c r="F13" s="36"/>
      <c r="G13" s="36"/>
    </row>
    <row r="14" spans="1:7" s="38" customFormat="1" ht="12.75">
      <c r="A14" s="35" t="s">
        <v>21</v>
      </c>
      <c r="B14" s="37" t="s">
        <v>16</v>
      </c>
      <c r="C14" s="37" t="s">
        <v>16</v>
      </c>
      <c r="D14" s="37" t="s">
        <v>16</v>
      </c>
      <c r="E14" s="37" t="s">
        <v>16</v>
      </c>
      <c r="F14" s="37" t="s">
        <v>16</v>
      </c>
      <c r="G14" s="37" t="s">
        <v>16</v>
      </c>
    </row>
    <row r="15" spans="1:7" ht="12.75">
      <c r="A15" s="35"/>
      <c r="B15" s="36"/>
      <c r="C15" s="36"/>
      <c r="D15" s="36"/>
      <c r="E15" s="36"/>
      <c r="F15" s="36"/>
      <c r="G15" s="36"/>
    </row>
    <row r="16" spans="1:7" s="38" customFormat="1" ht="12.75">
      <c r="A16" s="35" t="s">
        <v>22</v>
      </c>
      <c r="B16" s="36">
        <v>61</v>
      </c>
      <c r="C16" s="36" t="s">
        <v>16</v>
      </c>
      <c r="D16" s="36">
        <f>SUM(B16:C16)</f>
        <v>61</v>
      </c>
      <c r="E16" s="36">
        <v>40000</v>
      </c>
      <c r="F16" s="36" t="s">
        <v>16</v>
      </c>
      <c r="G16" s="36">
        <v>2440</v>
      </c>
    </row>
    <row r="17" spans="1:7" ht="12.75">
      <c r="A17" s="32"/>
      <c r="B17" s="34"/>
      <c r="C17" s="34"/>
      <c r="D17" s="34"/>
      <c r="E17" s="34"/>
      <c r="F17" s="34"/>
      <c r="G17" s="34"/>
    </row>
    <row r="18" spans="1:7" ht="12.75">
      <c r="A18" s="32" t="s">
        <v>23</v>
      </c>
      <c r="B18" s="33">
        <v>259</v>
      </c>
      <c r="C18" s="33" t="s">
        <v>16</v>
      </c>
      <c r="D18" s="33">
        <f>SUM(B18:C18)</f>
        <v>259</v>
      </c>
      <c r="E18" s="33">
        <v>30000</v>
      </c>
      <c r="F18" s="33" t="s">
        <v>16</v>
      </c>
      <c r="G18" s="33">
        <v>7770</v>
      </c>
    </row>
    <row r="19" spans="1:7" ht="12.75">
      <c r="A19" s="32" t="s">
        <v>24</v>
      </c>
      <c r="B19" s="33">
        <v>45</v>
      </c>
      <c r="C19" s="33" t="s">
        <v>16</v>
      </c>
      <c r="D19" s="33">
        <f>SUM(B19:C19)</f>
        <v>45</v>
      </c>
      <c r="E19" s="33">
        <v>24000</v>
      </c>
      <c r="F19" s="33" t="s">
        <v>16</v>
      </c>
      <c r="G19" s="33">
        <v>1080</v>
      </c>
    </row>
    <row r="20" spans="1:7" ht="12.75">
      <c r="A20" s="32" t="s">
        <v>25</v>
      </c>
      <c r="B20" s="33">
        <v>35</v>
      </c>
      <c r="C20" s="33" t="s">
        <v>16</v>
      </c>
      <c r="D20" s="33">
        <f>SUM(B20:C20)</f>
        <v>35</v>
      </c>
      <c r="E20" s="33">
        <v>25000</v>
      </c>
      <c r="F20" s="33" t="s">
        <v>16</v>
      </c>
      <c r="G20" s="33">
        <v>875</v>
      </c>
    </row>
    <row r="21" spans="1:7" ht="12.75">
      <c r="A21" s="35" t="s">
        <v>26</v>
      </c>
      <c r="B21" s="36">
        <v>339</v>
      </c>
      <c r="C21" s="36" t="s">
        <v>16</v>
      </c>
      <c r="D21" s="36">
        <f>SUM(D18:D20)</f>
        <v>339</v>
      </c>
      <c r="E21" s="36">
        <v>28687</v>
      </c>
      <c r="F21" s="36" t="s">
        <v>16</v>
      </c>
      <c r="G21" s="36">
        <v>9725</v>
      </c>
    </row>
    <row r="22" spans="1:7" ht="12.75">
      <c r="A22" s="35"/>
      <c r="B22" s="36"/>
      <c r="C22" s="36"/>
      <c r="D22" s="36"/>
      <c r="E22" s="36"/>
      <c r="F22" s="36"/>
      <c r="G22" s="36"/>
    </row>
    <row r="23" spans="1:7" s="38" customFormat="1" ht="12.75">
      <c r="A23" s="35" t="s">
        <v>27</v>
      </c>
      <c r="B23" s="37">
        <v>1006</v>
      </c>
      <c r="C23" s="37">
        <v>401</v>
      </c>
      <c r="D23" s="37">
        <f>SUM(B23:C23)</f>
        <v>1407</v>
      </c>
      <c r="E23" s="37">
        <v>11849</v>
      </c>
      <c r="F23" s="37">
        <v>14158</v>
      </c>
      <c r="G23" s="37">
        <v>17598</v>
      </c>
    </row>
    <row r="24" spans="1:7" ht="12.75">
      <c r="A24" s="35"/>
      <c r="B24" s="36"/>
      <c r="C24" s="36"/>
      <c r="D24" s="36"/>
      <c r="E24" s="36"/>
      <c r="F24" s="36"/>
      <c r="G24" s="36"/>
    </row>
    <row r="25" spans="1:7" s="38" customFormat="1" ht="12.75">
      <c r="A25" s="35" t="s">
        <v>28</v>
      </c>
      <c r="B25" s="37">
        <v>386</v>
      </c>
      <c r="C25" s="37">
        <v>190</v>
      </c>
      <c r="D25" s="37">
        <f>SUM(B25:C25)</f>
        <v>576</v>
      </c>
      <c r="E25" s="37">
        <v>18326</v>
      </c>
      <c r="F25" s="37">
        <v>39211</v>
      </c>
      <c r="G25" s="37">
        <v>14524</v>
      </c>
    </row>
    <row r="26" spans="1:7" ht="12.75">
      <c r="A26" s="32"/>
      <c r="B26" s="34"/>
      <c r="C26" s="34"/>
      <c r="D26" s="34"/>
      <c r="E26" s="34"/>
      <c r="F26" s="34"/>
      <c r="G26" s="34"/>
    </row>
    <row r="27" spans="1:7" ht="12.75">
      <c r="A27" s="32" t="s">
        <v>29</v>
      </c>
      <c r="B27" s="34">
        <v>741</v>
      </c>
      <c r="C27" s="34">
        <v>117</v>
      </c>
      <c r="D27" s="34">
        <f>SUM(B27:C27)</f>
        <v>858</v>
      </c>
      <c r="E27" s="34">
        <v>22575</v>
      </c>
      <c r="F27" s="34">
        <v>30000</v>
      </c>
      <c r="G27" s="34">
        <v>20238</v>
      </c>
    </row>
    <row r="28" spans="1:7" ht="12.75">
      <c r="A28" s="32" t="s">
        <v>30</v>
      </c>
      <c r="B28" s="34">
        <v>72</v>
      </c>
      <c r="C28" s="34">
        <v>24</v>
      </c>
      <c r="D28" s="34">
        <f>SUM(B28:C28)</f>
        <v>96</v>
      </c>
      <c r="E28" s="34">
        <v>7403</v>
      </c>
      <c r="F28" s="34">
        <v>25000</v>
      </c>
      <c r="G28" s="34">
        <v>1133</v>
      </c>
    </row>
    <row r="29" spans="1:7" ht="12.75">
      <c r="A29" s="32" t="s">
        <v>31</v>
      </c>
      <c r="B29" s="39">
        <v>71</v>
      </c>
      <c r="C29" s="39">
        <v>48</v>
      </c>
      <c r="D29" s="39">
        <f>SUM(B29:C29)</f>
        <v>119</v>
      </c>
      <c r="E29" s="39">
        <v>7000</v>
      </c>
      <c r="F29" s="39">
        <v>25000</v>
      </c>
      <c r="G29" s="39">
        <v>1697</v>
      </c>
    </row>
    <row r="30" spans="1:7" ht="12.75">
      <c r="A30" s="35" t="s">
        <v>32</v>
      </c>
      <c r="B30" s="36">
        <v>884</v>
      </c>
      <c r="C30" s="36">
        <v>189</v>
      </c>
      <c r="D30" s="36">
        <f>SUM(D27:D29)</f>
        <v>1073</v>
      </c>
      <c r="E30" s="36">
        <v>20088</v>
      </c>
      <c r="F30" s="36">
        <v>28095</v>
      </c>
      <c r="G30" s="36">
        <v>23068</v>
      </c>
    </row>
    <row r="31" spans="1:7" ht="12.75">
      <c r="A31" s="32"/>
      <c r="B31" s="34"/>
      <c r="C31" s="34"/>
      <c r="D31" s="34"/>
      <c r="E31" s="34"/>
      <c r="F31" s="34"/>
      <c r="G31" s="34"/>
    </row>
    <row r="32" spans="1:7" ht="12.75">
      <c r="A32" s="32" t="s">
        <v>33</v>
      </c>
      <c r="B32" s="40">
        <v>563</v>
      </c>
      <c r="C32" s="40">
        <v>1</v>
      </c>
      <c r="D32" s="40">
        <f>SUM(B32:C32)</f>
        <v>564</v>
      </c>
      <c r="E32" s="40">
        <v>12015</v>
      </c>
      <c r="F32" s="40">
        <v>29000</v>
      </c>
      <c r="G32" s="40">
        <v>6793</v>
      </c>
    </row>
    <row r="33" spans="1:7" ht="12.75">
      <c r="A33" s="32" t="s">
        <v>34</v>
      </c>
      <c r="B33" s="40">
        <v>327</v>
      </c>
      <c r="C33" s="40">
        <v>94</v>
      </c>
      <c r="D33" s="40">
        <f>SUM(B33:C33)</f>
        <v>421</v>
      </c>
      <c r="E33" s="40">
        <v>13150</v>
      </c>
      <c r="F33" s="40">
        <v>30000</v>
      </c>
      <c r="G33" s="40">
        <v>7120</v>
      </c>
    </row>
    <row r="34" spans="1:7" ht="12.75">
      <c r="A34" s="32" t="s">
        <v>35</v>
      </c>
      <c r="B34" s="40">
        <v>1885</v>
      </c>
      <c r="C34" s="40">
        <v>1318</v>
      </c>
      <c r="D34" s="40">
        <f>SUM(B34:C34)</f>
        <v>3203</v>
      </c>
      <c r="E34" s="40">
        <v>15455</v>
      </c>
      <c r="F34" s="40">
        <v>30379</v>
      </c>
      <c r="G34" s="40">
        <v>69172</v>
      </c>
    </row>
    <row r="35" spans="1:7" ht="12.75">
      <c r="A35" s="32" t="s">
        <v>36</v>
      </c>
      <c r="B35" s="40">
        <v>423</v>
      </c>
      <c r="C35" s="40" t="s">
        <v>16</v>
      </c>
      <c r="D35" s="40">
        <f>SUM(B35:C35)</f>
        <v>423</v>
      </c>
      <c r="E35" s="40">
        <v>12998</v>
      </c>
      <c r="F35" s="40" t="s">
        <v>16</v>
      </c>
      <c r="G35" s="40">
        <v>5498</v>
      </c>
    </row>
    <row r="36" spans="1:7" ht="12.75">
      <c r="A36" s="35" t="s">
        <v>37</v>
      </c>
      <c r="B36" s="36">
        <v>3198</v>
      </c>
      <c r="C36" s="36">
        <v>1413</v>
      </c>
      <c r="D36" s="36">
        <f>SUM(D32:D35)</f>
        <v>4611</v>
      </c>
      <c r="E36" s="36">
        <v>14289</v>
      </c>
      <c r="F36" s="36">
        <v>30353</v>
      </c>
      <c r="G36" s="36">
        <v>88583</v>
      </c>
    </row>
    <row r="37" spans="1:7" ht="12.75">
      <c r="A37" s="35"/>
      <c r="B37" s="36"/>
      <c r="C37" s="36"/>
      <c r="D37" s="36"/>
      <c r="E37" s="36"/>
      <c r="F37" s="36"/>
      <c r="G37" s="36"/>
    </row>
    <row r="38" spans="1:7" s="38" customFormat="1" ht="12.75">
      <c r="A38" s="35" t="s">
        <v>38</v>
      </c>
      <c r="B38" s="37" t="s">
        <v>16</v>
      </c>
      <c r="C38" s="37">
        <v>43</v>
      </c>
      <c r="D38" s="37">
        <f>SUM(B38:C38)</f>
        <v>43</v>
      </c>
      <c r="E38" s="37" t="s">
        <v>16</v>
      </c>
      <c r="F38" s="37">
        <v>28000</v>
      </c>
      <c r="G38" s="37">
        <v>1204</v>
      </c>
    </row>
    <row r="39" spans="1:7" ht="12.75">
      <c r="A39" s="32"/>
      <c r="B39" s="34"/>
      <c r="C39" s="34"/>
      <c r="D39" s="34"/>
      <c r="E39" s="34"/>
      <c r="F39" s="34"/>
      <c r="G39" s="34"/>
    </row>
    <row r="40" spans="1:7" ht="12.75">
      <c r="A40" s="32" t="s">
        <v>39</v>
      </c>
      <c r="B40" s="39">
        <v>427</v>
      </c>
      <c r="C40" s="39">
        <v>10</v>
      </c>
      <c r="D40" s="39">
        <f aca="true" t="shared" si="0" ref="D40:D48">SUM(B40:C40)</f>
        <v>437</v>
      </c>
      <c r="E40" s="39">
        <v>20000</v>
      </c>
      <c r="F40" s="39">
        <v>30000</v>
      </c>
      <c r="G40" s="39">
        <v>8840</v>
      </c>
    </row>
    <row r="41" spans="1:7" ht="12.75">
      <c r="A41" s="32" t="s">
        <v>40</v>
      </c>
      <c r="B41" s="34">
        <v>5869</v>
      </c>
      <c r="C41" s="34">
        <v>110</v>
      </c>
      <c r="D41" s="34">
        <f t="shared" si="0"/>
        <v>5979</v>
      </c>
      <c r="E41" s="34">
        <v>20000</v>
      </c>
      <c r="F41" s="34">
        <v>25000</v>
      </c>
      <c r="G41" s="34">
        <v>120130</v>
      </c>
    </row>
    <row r="42" spans="1:7" ht="12.75">
      <c r="A42" s="32" t="s">
        <v>41</v>
      </c>
      <c r="B42" s="33">
        <v>2670</v>
      </c>
      <c r="C42" s="33">
        <v>285</v>
      </c>
      <c r="D42" s="33">
        <f t="shared" si="0"/>
        <v>2955</v>
      </c>
      <c r="E42" s="33">
        <v>12000</v>
      </c>
      <c r="F42" s="33">
        <v>25000</v>
      </c>
      <c r="G42" s="33">
        <v>39165</v>
      </c>
    </row>
    <row r="43" spans="1:7" ht="12.75">
      <c r="A43" s="32" t="s">
        <v>42</v>
      </c>
      <c r="B43" s="33">
        <v>3506</v>
      </c>
      <c r="C43" s="33">
        <v>105</v>
      </c>
      <c r="D43" s="33">
        <f t="shared" si="0"/>
        <v>3611</v>
      </c>
      <c r="E43" s="33">
        <v>14000</v>
      </c>
      <c r="F43" s="33">
        <v>15000</v>
      </c>
      <c r="G43" s="33">
        <v>50659</v>
      </c>
    </row>
    <row r="44" spans="1:7" ht="12.75">
      <c r="A44" s="32" t="s">
        <v>43</v>
      </c>
      <c r="B44" s="33">
        <v>3660</v>
      </c>
      <c r="C44" s="33">
        <v>105</v>
      </c>
      <c r="D44" s="33">
        <f t="shared" si="0"/>
        <v>3765</v>
      </c>
      <c r="E44" s="33">
        <v>20000</v>
      </c>
      <c r="F44" s="33">
        <v>28000</v>
      </c>
      <c r="G44" s="33">
        <v>76140</v>
      </c>
    </row>
    <row r="45" spans="1:7" ht="12.75">
      <c r="A45" s="32" t="s">
        <v>44</v>
      </c>
      <c r="B45" s="33">
        <v>2958</v>
      </c>
      <c r="C45" s="33">
        <v>79</v>
      </c>
      <c r="D45" s="33">
        <f t="shared" si="0"/>
        <v>3037</v>
      </c>
      <c r="E45" s="33">
        <v>12000</v>
      </c>
      <c r="F45" s="33">
        <v>25000</v>
      </c>
      <c r="G45" s="33">
        <v>37471</v>
      </c>
    </row>
    <row r="46" spans="1:7" ht="12.75">
      <c r="A46" s="32" t="s">
        <v>45</v>
      </c>
      <c r="B46" s="33">
        <v>26</v>
      </c>
      <c r="C46" s="33">
        <v>2</v>
      </c>
      <c r="D46" s="33">
        <f t="shared" si="0"/>
        <v>28</v>
      </c>
      <c r="E46" s="33">
        <v>15000</v>
      </c>
      <c r="F46" s="33">
        <v>28000</v>
      </c>
      <c r="G46" s="33">
        <v>446</v>
      </c>
    </row>
    <row r="47" spans="1:7" ht="12.75">
      <c r="A47" s="32" t="s">
        <v>46</v>
      </c>
      <c r="B47" s="33">
        <v>300</v>
      </c>
      <c r="C47" s="33">
        <v>23</v>
      </c>
      <c r="D47" s="33">
        <f t="shared" si="0"/>
        <v>323</v>
      </c>
      <c r="E47" s="33">
        <v>12000</v>
      </c>
      <c r="F47" s="33">
        <v>14000</v>
      </c>
      <c r="G47" s="33">
        <v>3922</v>
      </c>
    </row>
    <row r="48" spans="1:7" ht="12.75">
      <c r="A48" s="32" t="s">
        <v>47</v>
      </c>
      <c r="B48" s="33">
        <v>3964</v>
      </c>
      <c r="C48" s="33" t="s">
        <v>16</v>
      </c>
      <c r="D48" s="33">
        <f t="shared" si="0"/>
        <v>3964</v>
      </c>
      <c r="E48" s="33">
        <v>24000</v>
      </c>
      <c r="F48" s="33" t="s">
        <v>16</v>
      </c>
      <c r="G48" s="33">
        <v>95136</v>
      </c>
    </row>
    <row r="49" spans="1:7" ht="12.75">
      <c r="A49" s="35" t="s">
        <v>48</v>
      </c>
      <c r="B49" s="36">
        <v>23380</v>
      </c>
      <c r="C49" s="36">
        <v>719</v>
      </c>
      <c r="D49" s="36">
        <f>SUM(D40:D48)</f>
        <v>24099</v>
      </c>
      <c r="E49" s="36">
        <v>17744</v>
      </c>
      <c r="F49" s="36">
        <v>23704</v>
      </c>
      <c r="G49" s="36">
        <v>431909</v>
      </c>
    </row>
    <row r="50" spans="1:7" ht="12.75">
      <c r="A50" s="35"/>
      <c r="B50" s="36"/>
      <c r="C50" s="36"/>
      <c r="D50" s="36"/>
      <c r="E50" s="36"/>
      <c r="F50" s="36"/>
      <c r="G50" s="36"/>
    </row>
    <row r="51" spans="1:7" s="38" customFormat="1" ht="12.75">
      <c r="A51" s="35" t="s">
        <v>49</v>
      </c>
      <c r="B51" s="37">
        <v>300</v>
      </c>
      <c r="C51" s="37">
        <v>91</v>
      </c>
      <c r="D51" s="37">
        <f>SUM(B51:C51)</f>
        <v>391</v>
      </c>
      <c r="E51" s="37">
        <v>9000</v>
      </c>
      <c r="F51" s="37">
        <v>30000</v>
      </c>
      <c r="G51" s="37">
        <v>5430</v>
      </c>
    </row>
    <row r="52" spans="1:7" ht="12.75">
      <c r="A52" s="32"/>
      <c r="B52" s="34"/>
      <c r="C52" s="34"/>
      <c r="D52" s="34"/>
      <c r="E52" s="34"/>
      <c r="F52" s="34"/>
      <c r="G52" s="34"/>
    </row>
    <row r="53" spans="1:7" ht="12.75">
      <c r="A53" s="32" t="s">
        <v>50</v>
      </c>
      <c r="B53" s="39">
        <v>557</v>
      </c>
      <c r="C53" s="39">
        <v>364</v>
      </c>
      <c r="D53" s="39">
        <f>SUM(B53:C53)</f>
        <v>921</v>
      </c>
      <c r="E53" s="39">
        <v>4500</v>
      </c>
      <c r="F53" s="39">
        <v>7000</v>
      </c>
      <c r="G53" s="39">
        <v>5055</v>
      </c>
    </row>
    <row r="54" spans="1:7" ht="12.75">
      <c r="A54" s="32" t="s">
        <v>51</v>
      </c>
      <c r="B54" s="39">
        <v>4100</v>
      </c>
      <c r="C54" s="39">
        <v>399</v>
      </c>
      <c r="D54" s="39">
        <f>SUM(B54:C54)</f>
        <v>4499</v>
      </c>
      <c r="E54" s="39">
        <v>8300</v>
      </c>
      <c r="F54" s="39">
        <v>25740</v>
      </c>
      <c r="G54" s="39">
        <v>44300</v>
      </c>
    </row>
    <row r="55" spans="1:7" ht="12.75">
      <c r="A55" s="32" t="s">
        <v>52</v>
      </c>
      <c r="B55" s="34">
        <v>460</v>
      </c>
      <c r="C55" s="34">
        <v>165</v>
      </c>
      <c r="D55" s="34">
        <f>SUM(B55:C55)</f>
        <v>625</v>
      </c>
      <c r="E55" s="34">
        <v>5500</v>
      </c>
      <c r="F55" s="34">
        <v>25000</v>
      </c>
      <c r="G55" s="34">
        <v>6655</v>
      </c>
    </row>
    <row r="56" spans="1:7" ht="12.75" customHeight="1">
      <c r="A56" s="32" t="s">
        <v>53</v>
      </c>
      <c r="B56" s="34">
        <v>1771</v>
      </c>
      <c r="C56" s="34">
        <v>135</v>
      </c>
      <c r="D56" s="34">
        <f>SUM(B56:C56)</f>
        <v>1906</v>
      </c>
      <c r="E56" s="34">
        <v>12000</v>
      </c>
      <c r="F56" s="34">
        <v>35000</v>
      </c>
      <c r="G56" s="34">
        <v>25977</v>
      </c>
    </row>
    <row r="57" spans="1:7" ht="12.75" customHeight="1">
      <c r="A57" s="32" t="s">
        <v>54</v>
      </c>
      <c r="B57" s="34">
        <v>5110</v>
      </c>
      <c r="C57" s="34">
        <v>636</v>
      </c>
      <c r="D57" s="34">
        <f>SUM(B57:C57)</f>
        <v>5746</v>
      </c>
      <c r="E57" s="34">
        <v>12000</v>
      </c>
      <c r="F57" s="34">
        <v>30000</v>
      </c>
      <c r="G57" s="34">
        <v>80400</v>
      </c>
    </row>
    <row r="58" spans="1:7" ht="12.75">
      <c r="A58" s="35" t="s">
        <v>55</v>
      </c>
      <c r="B58" s="36">
        <v>11998</v>
      </c>
      <c r="C58" s="36">
        <v>1699</v>
      </c>
      <c r="D58" s="36">
        <f>SUM(D53:D57)</f>
        <v>13697</v>
      </c>
      <c r="E58" s="36">
        <v>10138</v>
      </c>
      <c r="F58" s="36">
        <v>23984</v>
      </c>
      <c r="G58" s="36">
        <v>162387</v>
      </c>
    </row>
    <row r="59" spans="1:7" ht="12.75">
      <c r="A59" s="32"/>
      <c r="B59" s="34"/>
      <c r="C59" s="34"/>
      <c r="D59" s="34"/>
      <c r="E59" s="34"/>
      <c r="F59" s="34"/>
      <c r="G59" s="34"/>
    </row>
    <row r="60" spans="1:7" ht="12.75">
      <c r="A60" s="32" t="s">
        <v>56</v>
      </c>
      <c r="B60" s="39">
        <v>21</v>
      </c>
      <c r="C60" s="39" t="s">
        <v>16</v>
      </c>
      <c r="D60" s="39">
        <f>SUM(B60:C60)</f>
        <v>21</v>
      </c>
      <c r="E60" s="39">
        <v>8000</v>
      </c>
      <c r="F60" s="39" t="s">
        <v>16</v>
      </c>
      <c r="G60" s="39">
        <v>168</v>
      </c>
    </row>
    <row r="61" spans="1:7" ht="12.75">
      <c r="A61" s="32" t="s">
        <v>57</v>
      </c>
      <c r="B61" s="40">
        <v>185</v>
      </c>
      <c r="C61" s="40">
        <v>35</v>
      </c>
      <c r="D61" s="40">
        <f>SUM(B61:C61)</f>
        <v>220</v>
      </c>
      <c r="E61" s="40">
        <v>7600</v>
      </c>
      <c r="F61" s="40">
        <v>20000</v>
      </c>
      <c r="G61" s="40">
        <v>2106</v>
      </c>
    </row>
    <row r="62" spans="1:7" ht="12.75">
      <c r="A62" s="32" t="s">
        <v>58</v>
      </c>
      <c r="B62" s="40">
        <v>6650</v>
      </c>
      <c r="C62" s="40" t="s">
        <v>16</v>
      </c>
      <c r="D62" s="40">
        <f>SUM(B62:C62)</f>
        <v>6650</v>
      </c>
      <c r="E62" s="40">
        <v>6000</v>
      </c>
      <c r="F62" s="40" t="s">
        <v>16</v>
      </c>
      <c r="G62" s="40">
        <v>39900</v>
      </c>
    </row>
    <row r="63" spans="1:7" ht="12.75">
      <c r="A63" s="35" t="s">
        <v>59</v>
      </c>
      <c r="B63" s="36">
        <v>6856</v>
      </c>
      <c r="C63" s="36">
        <v>35</v>
      </c>
      <c r="D63" s="36">
        <f>SUM(D60:D62)</f>
        <v>6891</v>
      </c>
      <c r="E63" s="36">
        <v>6049</v>
      </c>
      <c r="F63" s="36">
        <v>20000</v>
      </c>
      <c r="G63" s="36">
        <v>42174</v>
      </c>
    </row>
    <row r="64" spans="1:7" ht="12.75">
      <c r="A64" s="35"/>
      <c r="B64" s="36"/>
      <c r="C64" s="36"/>
      <c r="D64" s="36"/>
      <c r="E64" s="36"/>
      <c r="F64" s="36"/>
      <c r="G64" s="36"/>
    </row>
    <row r="65" spans="1:7" s="38" customFormat="1" ht="12.75">
      <c r="A65" s="35" t="s">
        <v>60</v>
      </c>
      <c r="B65" s="41">
        <v>30</v>
      </c>
      <c r="C65" s="41">
        <v>258</v>
      </c>
      <c r="D65" s="41">
        <f>SUM(B65:C65)</f>
        <v>288</v>
      </c>
      <c r="E65" s="41">
        <v>1800</v>
      </c>
      <c r="F65" s="41">
        <v>23800</v>
      </c>
      <c r="G65" s="41">
        <v>6194</v>
      </c>
    </row>
    <row r="66" spans="1:7" ht="12.75">
      <c r="A66" s="32"/>
      <c r="B66" s="34"/>
      <c r="C66" s="34"/>
      <c r="D66" s="34"/>
      <c r="E66" s="34"/>
      <c r="F66" s="34"/>
      <c r="G66" s="34"/>
    </row>
    <row r="67" spans="1:7" ht="12.75">
      <c r="A67" s="32" t="s">
        <v>61</v>
      </c>
      <c r="B67" s="39">
        <v>5500</v>
      </c>
      <c r="C67" s="39" t="s">
        <v>16</v>
      </c>
      <c r="D67" s="39">
        <f>SUM(B67:C67)</f>
        <v>5500</v>
      </c>
      <c r="E67" s="39">
        <v>10000</v>
      </c>
      <c r="F67" s="39" t="s">
        <v>16</v>
      </c>
      <c r="G67" s="39">
        <v>55000</v>
      </c>
    </row>
    <row r="68" spans="1:7" ht="12.75">
      <c r="A68" s="32" t="s">
        <v>62</v>
      </c>
      <c r="B68" s="39">
        <v>3500</v>
      </c>
      <c r="C68" s="39" t="s">
        <v>16</v>
      </c>
      <c r="D68" s="39">
        <f>SUM(B68:C68)</f>
        <v>3500</v>
      </c>
      <c r="E68" s="39">
        <v>7000</v>
      </c>
      <c r="F68" s="39" t="s">
        <v>16</v>
      </c>
      <c r="G68" s="39">
        <v>24500</v>
      </c>
    </row>
    <row r="69" spans="1:7" ht="12.75">
      <c r="A69" s="35" t="s">
        <v>63</v>
      </c>
      <c r="B69" s="41">
        <v>9000</v>
      </c>
      <c r="C69" s="41" t="s">
        <v>16</v>
      </c>
      <c r="D69" s="41">
        <f>SUM(D67:D68)</f>
        <v>9000</v>
      </c>
      <c r="E69" s="41">
        <v>8833</v>
      </c>
      <c r="F69" s="41" t="s">
        <v>16</v>
      </c>
      <c r="G69" s="41">
        <v>79500</v>
      </c>
    </row>
    <row r="70" spans="1:7" ht="12.75">
      <c r="A70" s="32"/>
      <c r="B70" s="34"/>
      <c r="C70" s="34"/>
      <c r="D70" s="34"/>
      <c r="E70" s="34"/>
      <c r="F70" s="34"/>
      <c r="G70" s="34"/>
    </row>
    <row r="71" spans="1:7" ht="12.75">
      <c r="A71" s="32" t="s">
        <v>64</v>
      </c>
      <c r="B71" s="39">
        <v>5</v>
      </c>
      <c r="C71" s="39">
        <v>25</v>
      </c>
      <c r="D71" s="39">
        <f aca="true" t="shared" si="1" ref="D71:D78">SUM(B71:C71)</f>
        <v>30</v>
      </c>
      <c r="E71" s="39">
        <v>3000</v>
      </c>
      <c r="F71" s="39">
        <v>48000</v>
      </c>
      <c r="G71" s="39">
        <v>1215</v>
      </c>
    </row>
    <row r="72" spans="1:7" ht="12.75">
      <c r="A72" s="32" t="s">
        <v>65</v>
      </c>
      <c r="B72" s="39">
        <v>30</v>
      </c>
      <c r="C72" s="39">
        <v>55</v>
      </c>
      <c r="D72" s="39">
        <f t="shared" si="1"/>
        <v>85</v>
      </c>
      <c r="E72" s="39">
        <v>28000</v>
      </c>
      <c r="F72" s="39">
        <v>38000</v>
      </c>
      <c r="G72" s="39">
        <v>2930</v>
      </c>
    </row>
    <row r="73" spans="1:7" ht="12.75">
      <c r="A73" s="32" t="s">
        <v>66</v>
      </c>
      <c r="B73" s="33">
        <v>1551</v>
      </c>
      <c r="C73" s="33">
        <v>39</v>
      </c>
      <c r="D73" s="33">
        <f t="shared" si="1"/>
        <v>1590</v>
      </c>
      <c r="E73" s="33">
        <v>17000</v>
      </c>
      <c r="F73" s="33">
        <v>30000</v>
      </c>
      <c r="G73" s="33">
        <v>27537</v>
      </c>
    </row>
    <row r="74" spans="1:7" ht="12.75">
      <c r="A74" s="32" t="s">
        <v>67</v>
      </c>
      <c r="B74" s="39">
        <v>1700</v>
      </c>
      <c r="C74" s="39">
        <v>550</v>
      </c>
      <c r="D74" s="39">
        <f t="shared" si="1"/>
        <v>2250</v>
      </c>
      <c r="E74" s="39">
        <v>10000</v>
      </c>
      <c r="F74" s="39">
        <v>27000</v>
      </c>
      <c r="G74" s="39">
        <v>31850</v>
      </c>
    </row>
    <row r="75" spans="1:7" ht="12.75">
      <c r="A75" s="32" t="s">
        <v>68</v>
      </c>
      <c r="B75" s="34">
        <v>855</v>
      </c>
      <c r="C75" s="34">
        <v>5</v>
      </c>
      <c r="D75" s="34">
        <f t="shared" si="1"/>
        <v>860</v>
      </c>
      <c r="E75" s="34">
        <v>13900</v>
      </c>
      <c r="F75" s="34">
        <v>24500</v>
      </c>
      <c r="G75" s="34">
        <v>12008</v>
      </c>
    </row>
    <row r="76" spans="1:7" ht="12.75">
      <c r="A76" s="32" t="s">
        <v>69</v>
      </c>
      <c r="B76" s="34">
        <v>1210</v>
      </c>
      <c r="C76" s="34">
        <v>290</v>
      </c>
      <c r="D76" s="34">
        <f t="shared" si="1"/>
        <v>1500</v>
      </c>
      <c r="E76" s="34">
        <v>8700</v>
      </c>
      <c r="F76" s="34">
        <v>21200</v>
      </c>
      <c r="G76" s="34">
        <v>16675</v>
      </c>
    </row>
    <row r="77" spans="1:7" ht="12.75">
      <c r="A77" s="32" t="s">
        <v>70</v>
      </c>
      <c r="B77" s="39">
        <v>3205</v>
      </c>
      <c r="C77" s="39">
        <v>108</v>
      </c>
      <c r="D77" s="39">
        <f t="shared" si="1"/>
        <v>3313</v>
      </c>
      <c r="E77" s="39">
        <v>4000</v>
      </c>
      <c r="F77" s="39">
        <v>20000</v>
      </c>
      <c r="G77" s="39">
        <v>14980</v>
      </c>
    </row>
    <row r="78" spans="1:7" ht="12.75">
      <c r="A78" s="32" t="s">
        <v>71</v>
      </c>
      <c r="B78" s="33">
        <v>1856</v>
      </c>
      <c r="C78" s="33">
        <v>210</v>
      </c>
      <c r="D78" s="33">
        <f t="shared" si="1"/>
        <v>2066</v>
      </c>
      <c r="E78" s="33">
        <v>7500</v>
      </c>
      <c r="F78" s="33">
        <v>17500</v>
      </c>
      <c r="G78" s="33">
        <v>17595</v>
      </c>
    </row>
    <row r="79" spans="1:7" ht="12.75">
      <c r="A79" s="35" t="s">
        <v>72</v>
      </c>
      <c r="B79" s="36">
        <v>10412</v>
      </c>
      <c r="C79" s="36">
        <v>1282</v>
      </c>
      <c r="D79" s="36">
        <f>SUM(D71:D78)</f>
        <v>11694</v>
      </c>
      <c r="E79" s="36">
        <v>8968</v>
      </c>
      <c r="F79" s="36">
        <v>24505</v>
      </c>
      <c r="G79" s="36">
        <v>124790</v>
      </c>
    </row>
    <row r="80" spans="1:7" ht="12.75">
      <c r="A80" s="32"/>
      <c r="B80" s="34"/>
      <c r="C80" s="34"/>
      <c r="D80" s="34"/>
      <c r="E80" s="34"/>
      <c r="F80" s="34"/>
      <c r="G80" s="34"/>
    </row>
    <row r="81" spans="1:7" ht="12.75">
      <c r="A81" s="32" t="s">
        <v>73</v>
      </c>
      <c r="B81" s="39" t="s">
        <v>16</v>
      </c>
      <c r="C81" s="39" t="s">
        <v>16</v>
      </c>
      <c r="D81" s="39" t="s">
        <v>16</v>
      </c>
      <c r="E81" s="39" t="s">
        <v>16</v>
      </c>
      <c r="F81" s="39" t="s">
        <v>16</v>
      </c>
      <c r="G81" s="39" t="s">
        <v>16</v>
      </c>
    </row>
    <row r="82" spans="1:7" ht="12.75">
      <c r="A82" s="32" t="s">
        <v>74</v>
      </c>
      <c r="B82" s="33">
        <v>58</v>
      </c>
      <c r="C82" s="33">
        <v>7</v>
      </c>
      <c r="D82" s="33">
        <f>SUM(B82:C82)</f>
        <v>65</v>
      </c>
      <c r="E82" s="33">
        <v>3000</v>
      </c>
      <c r="F82" s="33">
        <v>20000</v>
      </c>
      <c r="G82" s="33">
        <v>314</v>
      </c>
    </row>
    <row r="83" spans="1:7" ht="12.75">
      <c r="A83" s="35" t="s">
        <v>75</v>
      </c>
      <c r="B83" s="36">
        <v>58</v>
      </c>
      <c r="C83" s="36">
        <v>7</v>
      </c>
      <c r="D83" s="36">
        <f>SUM(D81:D82)</f>
        <v>65</v>
      </c>
      <c r="E83" s="36">
        <v>3000</v>
      </c>
      <c r="F83" s="36">
        <v>20000</v>
      </c>
      <c r="G83" s="36">
        <v>314</v>
      </c>
    </row>
    <row r="84" spans="1:7" ht="12.75">
      <c r="A84" s="35"/>
      <c r="B84" s="36"/>
      <c r="C84" s="36"/>
      <c r="D84" s="36"/>
      <c r="E84" s="36"/>
      <c r="F84" s="36"/>
      <c r="G84" s="36"/>
    </row>
    <row r="85" spans="1:8" s="38" customFormat="1" ht="13.5" thickBot="1">
      <c r="A85" s="42" t="s">
        <v>76</v>
      </c>
      <c r="B85" s="43">
        <f>SUM(B12,B14,B16,B21,B23,B25,B30,B36,B38,B49,B51,B58,B63,B65,B69,B79,B83)</f>
        <v>67941</v>
      </c>
      <c r="C85" s="43">
        <f>SUM(C12,C14,C16,C21,C23,C25,C30,C36,C38,C49,C51,C58,C63,C65,C69,C79,C83)</f>
        <v>6327</v>
      </c>
      <c r="D85" s="43">
        <f>SUM(D12,D14,D16,D21,D23,D25,D30,D36,D38,D49,D51,D58,D63,D65,D69,D79,D83)</f>
        <v>74268</v>
      </c>
      <c r="E85" s="43">
        <f>((E12*B12)+(E16*B16)+(E21*B21)+(E23*B23)+(E25*B25)+(E30*B30)+(E36*B36)+(E49*B49)+(E51*B51)+(E58*B58)+(E63*B63)+(E65*B65)+(E69*B69)+(E79*B79)+(E83*B83))/B85</f>
        <v>12498.418171648931</v>
      </c>
      <c r="F85" s="43">
        <f>((F23*C23)+(F25*C25)+(F30*C30)+(F36*C36)+(F38*C38)+(F49*C49)+(F51*C51)+(F58*C58)+(F63*C63)+(F65*C65)+(F79*C79)+(F83*C83))/C85</f>
        <v>25517.305832147937</v>
      </c>
      <c r="G85" s="43">
        <f>SUM(G12,G14,G16,G21,G23,G25,G30,G36,G38,G49,G51,G58,G63,G65,G69,G79,G83)</f>
        <v>1010620</v>
      </c>
      <c r="H85" s="44"/>
    </row>
  </sheetData>
  <mergeCells count="2">
    <mergeCell ref="E5:F5"/>
    <mergeCell ref="E6:F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2003-07-02T11:32:15Z</dcterms:created>
  <dcterms:modified xsi:type="dcterms:W3CDTF">2003-07-02T11:32:23Z</dcterms:modified>
  <cp:category/>
  <cp:version/>
  <cp:contentType/>
  <cp:contentStatus/>
</cp:coreProperties>
</file>