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165" activeTab="0"/>
  </bookViews>
  <sheets>
    <sheet name="24.2" sheetId="1" r:id="rId1"/>
    <sheet name="24.3" sheetId="2" r:id="rId2"/>
    <sheet name="24.5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'[8]p395fao'!$B$75</definedName>
    <definedName name="\A" localSheetId="1">'[8]p395fao'!$B$75</definedName>
    <definedName name="\A" localSheetId="2">'[8]p395fao'!$B$75</definedName>
    <definedName name="\A">#REF!</definedName>
    <definedName name="\B" localSheetId="0">'[9]p405'!#REF!</definedName>
    <definedName name="\B" localSheetId="1">'[9]p405'!#REF!</definedName>
    <definedName name="\B" localSheetId="2">'[9]p405'!#REF!</definedName>
    <definedName name="\B">#REF!</definedName>
    <definedName name="\C" localSheetId="0">'[8]p395fao'!$B$77</definedName>
    <definedName name="\C" localSheetId="1">'[8]p395fao'!$B$77</definedName>
    <definedName name="\C" localSheetId="2">#REF!</definedName>
    <definedName name="\C">#REF!</definedName>
    <definedName name="\D" localSheetId="0">'[8]p395fao'!$B$79</definedName>
    <definedName name="\D" localSheetId="1">'[8]p395fao'!$B$79</definedName>
    <definedName name="\D" localSheetId="2">'[8]p395fao'!$B$79</definedName>
    <definedName name="\D">'[5]19.11-12'!$B$51</definedName>
    <definedName name="\G" localSheetId="0">'[8]p395fao'!#REF!</definedName>
    <definedName name="\G" localSheetId="1">'[8]p395fao'!#REF!</definedName>
    <definedName name="\G" localSheetId="2">#REF!</definedName>
    <definedName name="\G">#REF!</definedName>
    <definedName name="\I">#REF!</definedName>
    <definedName name="\L" localSheetId="0">'[8]p395fao'!$B$81</definedName>
    <definedName name="\L" localSheetId="1">'[8]p395fao'!$B$81</definedName>
    <definedName name="\L" localSheetId="2">'[8]p395fao'!$B$81</definedName>
    <definedName name="\L">'[5]19.11-12'!$B$53</definedName>
    <definedName name="\N" localSheetId="0">#REF!</definedName>
    <definedName name="\N" localSheetId="1">#REF!</definedName>
    <definedName name="\N" localSheetId="2">#REF!</definedName>
    <definedName name="\N">#REF!</definedName>
    <definedName name="\T" localSheetId="0">'[8]19.18-19'!#REF!</definedName>
    <definedName name="\T" localSheetId="1">'[8]19.18-19'!#REF!</definedName>
    <definedName name="\T" localSheetId="2">'[8]19.18-19'!#REF!</definedName>
    <definedName name="\T">'[4]GANADE10'!$B$90</definedName>
    <definedName name="__123Graph_A" localSheetId="0" hidden="1">'[8]p399fao'!#REF!</definedName>
    <definedName name="__123Graph_A" localSheetId="1" hidden="1">'[8]p399fao'!#REF!</definedName>
    <definedName name="__123Graph_A" localSheetId="2" hidden="1">'[8]p399fao'!#REF!</definedName>
    <definedName name="__123Graph_A" hidden="1">'[5]19.14-15'!$B$34:$B$37</definedName>
    <definedName name="__123Graph_ACurrent" localSheetId="0" hidden="1">'[8]p399fao'!#REF!</definedName>
    <definedName name="__123Graph_ACurrent" localSheetId="1" hidden="1">'[8]p399fao'!#REF!</definedName>
    <definedName name="__123Graph_ACurrent" localSheetId="2" hidden="1">'[8]p399fao'!#REF!</definedName>
    <definedName name="__123Graph_ACurrent" hidden="1">'[5]19.14-15'!$B$34:$B$37</definedName>
    <definedName name="__123Graph_AGrßfico1" localSheetId="0" hidden="1">'[8]p399fao'!#REF!</definedName>
    <definedName name="__123Graph_AGrßfico1" localSheetId="1" hidden="1">'[8]p399fao'!#REF!</definedName>
    <definedName name="__123Graph_AGrßfico1" localSheetId="2" hidden="1">'[8]p399fao'!#REF!</definedName>
    <definedName name="__123Graph_AGrßfico1" hidden="1">'[5]19.14-15'!$B$34:$B$37</definedName>
    <definedName name="__123Graph_B" localSheetId="0" hidden="1">'[8]p399fao'!#REF!</definedName>
    <definedName name="__123Graph_B" localSheetId="1" hidden="1">'[8]p399fao'!#REF!</definedName>
    <definedName name="__123Graph_B" localSheetId="2" hidden="1">'[8]p399fao'!#REF!</definedName>
    <definedName name="__123Graph_B" hidden="1">'[1]p122'!#REF!</definedName>
    <definedName name="__123Graph_BCurrent" localSheetId="0" hidden="1">'[8]p399fao'!#REF!</definedName>
    <definedName name="__123Graph_BCurrent" localSheetId="1" hidden="1">'[8]p399fao'!#REF!</definedName>
    <definedName name="__123Graph_BCurrent" localSheetId="2" hidden="1">'[8]p399fao'!#REF!</definedName>
    <definedName name="__123Graph_BCurrent" hidden="1">'[5]19.14-15'!#REF!</definedName>
    <definedName name="__123Graph_BGrßfico1" localSheetId="0" hidden="1">'[8]p399fao'!#REF!</definedName>
    <definedName name="__123Graph_BGrßfico1" localSheetId="1" hidden="1">'[8]p399fao'!#REF!</definedName>
    <definedName name="__123Graph_BGrßfico1" localSheetId="2" hidden="1">'[8]p399fao'!#REF!</definedName>
    <definedName name="__123Graph_BGrßfico1" hidden="1">'[5]19.14-15'!#REF!</definedName>
    <definedName name="__123Graph_C" localSheetId="0" hidden="1">'[8]p399fao'!#REF!</definedName>
    <definedName name="__123Graph_C" localSheetId="1" hidden="1">'[8]p399fao'!#REF!</definedName>
    <definedName name="__123Graph_C" localSheetId="2" hidden="1">'[8]p399fao'!#REF!</definedName>
    <definedName name="__123Graph_C" hidden="1">'[5]19.14-15'!$C$34:$C$37</definedName>
    <definedName name="__123Graph_CCurrent" localSheetId="0" hidden="1">'[8]p399fao'!#REF!</definedName>
    <definedName name="__123Graph_CCurrent" localSheetId="1" hidden="1">'[8]p399fao'!#REF!</definedName>
    <definedName name="__123Graph_CCurrent" localSheetId="2" hidden="1">'[8]p399fao'!#REF!</definedName>
    <definedName name="__123Graph_CCurrent" hidden="1">'[5]19.14-15'!$C$34:$C$37</definedName>
    <definedName name="__123Graph_CGrßfico1" localSheetId="0" hidden="1">'[8]p399fao'!#REF!</definedName>
    <definedName name="__123Graph_CGrßfico1" localSheetId="1" hidden="1">'[8]p399fao'!#REF!</definedName>
    <definedName name="__123Graph_CGrßfico1" localSheetId="2" hidden="1">'[8]p399fao'!#REF!</definedName>
    <definedName name="__123Graph_CGrßfico1" hidden="1">'[5]19.14-15'!$C$34:$C$37</definedName>
    <definedName name="__123Graph_D" localSheetId="0" hidden="1">'[8]p399fao'!#REF!</definedName>
    <definedName name="__123Graph_D" localSheetId="1" hidden="1">'[8]p399fao'!#REF!</definedName>
    <definedName name="__123Graph_D" localSheetId="2" hidden="1">'[8]p399fao'!#REF!</definedName>
    <definedName name="__123Graph_D" hidden="1">'[1]p122'!#REF!</definedName>
    <definedName name="__123Graph_DCurrent" localSheetId="0" hidden="1">'[8]p399fao'!#REF!</definedName>
    <definedName name="__123Graph_DCurrent" localSheetId="1" hidden="1">'[8]p399fao'!#REF!</definedName>
    <definedName name="__123Graph_DCurrent" localSheetId="2" hidden="1">'[8]p399fao'!#REF!</definedName>
    <definedName name="__123Graph_DCurrent" hidden="1">'[5]19.14-15'!#REF!</definedName>
    <definedName name="__123Graph_DGrßfico1" localSheetId="0" hidden="1">'[8]p399fao'!#REF!</definedName>
    <definedName name="__123Graph_DGrßfico1" localSheetId="1" hidden="1">'[8]p399fao'!#REF!</definedName>
    <definedName name="__123Graph_DGrßfico1" localSheetId="2" hidden="1">'[8]p399fao'!#REF!</definedName>
    <definedName name="__123Graph_DGrßfico1" hidden="1">'[5]19.14-15'!#REF!</definedName>
    <definedName name="__123Graph_E" localSheetId="0" hidden="1">'[8]p399fao'!#REF!</definedName>
    <definedName name="__123Graph_E" localSheetId="1" hidden="1">'[8]p399fao'!#REF!</definedName>
    <definedName name="__123Graph_E" localSheetId="2" hidden="1">'[8]p399fao'!#REF!</definedName>
    <definedName name="__123Graph_E" hidden="1">'[5]19.14-15'!$D$34:$D$37</definedName>
    <definedName name="__123Graph_ECurrent" localSheetId="0" hidden="1">'[8]p399fao'!#REF!</definedName>
    <definedName name="__123Graph_ECurrent" localSheetId="1" hidden="1">'[8]p399fao'!#REF!</definedName>
    <definedName name="__123Graph_ECurrent" localSheetId="2" hidden="1">'[8]p399fao'!#REF!</definedName>
    <definedName name="__123Graph_ECurrent" hidden="1">'[5]19.14-15'!$D$34:$D$37</definedName>
    <definedName name="__123Graph_EGrßfico1" localSheetId="0" hidden="1">'[8]p399fao'!#REF!</definedName>
    <definedName name="__123Graph_EGrßfico1" localSheetId="1" hidden="1">'[8]p399fao'!#REF!</definedName>
    <definedName name="__123Graph_EGrßfico1" localSheetId="2" hidden="1">'[8]p399fao'!#REF!</definedName>
    <definedName name="__123Graph_EGrßfico1" hidden="1">'[5]19.14-15'!$D$34:$D$37</definedName>
    <definedName name="__123Graph_F" localSheetId="0" hidden="1">'[8]p399fao'!#REF!</definedName>
    <definedName name="__123Graph_F" localSheetId="1" hidden="1">'[8]p399fao'!#REF!</definedName>
    <definedName name="__123Graph_F" localSheetId="2" hidden="1">'[8]p399fao'!#REF!</definedName>
    <definedName name="__123Graph_F" hidden="1">'[1]p122'!#REF!</definedName>
    <definedName name="__123Graph_FCurrent" localSheetId="0" hidden="1">'[8]p399fao'!#REF!</definedName>
    <definedName name="__123Graph_FCurrent" localSheetId="1" hidden="1">'[8]p399fao'!#REF!</definedName>
    <definedName name="__123Graph_FCurrent" localSheetId="2" hidden="1">'[8]p399fao'!#REF!</definedName>
    <definedName name="__123Graph_FCurrent" hidden="1">'[5]19.14-15'!#REF!</definedName>
    <definedName name="__123Graph_FGrßfico1" localSheetId="0" hidden="1">'[8]p399fao'!#REF!</definedName>
    <definedName name="__123Graph_FGrßfico1" localSheetId="1" hidden="1">'[8]p399fao'!#REF!</definedName>
    <definedName name="__123Graph_FGrßfico1" localSheetId="2" hidden="1">'[8]p399fao'!#REF!</definedName>
    <definedName name="__123Graph_FGrßfico1" hidden="1">'[5]19.14-15'!#REF!</definedName>
    <definedName name="__123Graph_X" localSheetId="0" hidden="1">'[8]p399fao'!#REF!</definedName>
    <definedName name="__123Graph_X" localSheetId="1" hidden="1">'[8]p399fao'!#REF!</definedName>
    <definedName name="__123Graph_X" localSheetId="2" hidden="1">'[8]p399fao'!#REF!</definedName>
    <definedName name="__123Graph_X" hidden="1">'[1]p122'!#REF!</definedName>
    <definedName name="__123Graph_XCurrent" localSheetId="0" hidden="1">'[8]p399fao'!#REF!</definedName>
    <definedName name="__123Graph_XCurrent" localSheetId="1" hidden="1">'[8]p399fao'!#REF!</definedName>
    <definedName name="__123Graph_XCurrent" localSheetId="2" hidden="1">'[8]p399fao'!#REF!</definedName>
    <definedName name="__123Graph_XCurrent" hidden="1">'[5]19.14-15'!#REF!</definedName>
    <definedName name="__123Graph_XGrßfico1" localSheetId="0" hidden="1">'[8]p399fao'!#REF!</definedName>
    <definedName name="__123Graph_XGrßfico1" localSheetId="1" hidden="1">'[8]p399fao'!#REF!</definedName>
    <definedName name="__123Graph_XGrßfico1" localSheetId="2" hidden="1">'[8]p399fao'!#REF!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'24.2'!$A$1:$D$85</definedName>
    <definedName name="_xlnm.Print_Area" localSheetId="1">'24.3'!$A$1:$G$85</definedName>
    <definedName name="_xlnm.Print_Area" localSheetId="2">'24.5'!$A$1:$D$53</definedName>
    <definedName name="GUION">#REF!</definedName>
    <definedName name="Imprimir_área_IM" localSheetId="0">'[7]GANADE15'!$A$35:$AG$39</definedName>
    <definedName name="Imprimir_área_IM" localSheetId="1">'[7]GANADE15'!$A$35:$AG$39</definedName>
    <definedName name="Imprimir_área_IM" localSheetId="2">'[7]GANADE15'!$A$35:$AG$39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<sst xmlns="http://schemas.openxmlformats.org/spreadsheetml/2006/main" count="231" uniqueCount="125">
  <si>
    <t>MIEL Y CERA</t>
  </si>
  <si>
    <t>Provincias y</t>
  </si>
  <si>
    <t>Número de colmenas</t>
  </si>
  <si>
    <t>Comunidades Autónomas</t>
  </si>
  <si>
    <t>Movilistas</t>
  </si>
  <si>
    <t>Fijistas</t>
  </si>
  <si>
    <t>Total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</si>
  <si>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</si>
  <si>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</si>
  <si>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</si>
  <si>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</si>
  <si>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</si>
  <si>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</si>
  <si>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</si>
  <si>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</si>
  <si>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</si>
  <si>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</si>
  <si>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</si>
  <si>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</si>
  <si>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</si>
  <si>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</si>
  <si>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</si>
  <si>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</si>
  <si>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</si>
  <si>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</si>
  <si>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</si>
  <si>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</si>
  <si>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</si>
  <si>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</si>
  <si>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</si>
  <si>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</si>
  <si>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</si>
  <si>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</si>
  <si>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</si>
  <si>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</si>
  <si>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</si>
  <si>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</si>
  <si>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</si>
  <si>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</si>
  <si>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</si>
  <si>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</si>
  <si>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</si>
  <si>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</si>
  <si>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</si>
  <si>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</si>
  <si>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</si>
  <si>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</si>
  <si>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</si>
  <si>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</si>
  <si>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</si>
  <si>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</si>
  <si>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</si>
  <si>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</si>
  <si>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</si>
  <si>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</si>
  <si>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</si>
  <si>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</si>
  <si>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</si>
  <si>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</si>
  <si>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</si>
  <si>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</si>
  <si>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</si>
  <si>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</si>
  <si>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</si>
  <si>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</si>
  <si>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</si>
  <si>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</si>
  <si>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</si>
  <si>
    <t>Miel</t>
  </si>
  <si>
    <t>Cera</t>
  </si>
  <si>
    <t>Colmenas</t>
  </si>
  <si>
    <t>movilistas</t>
  </si>
  <si>
    <t>fijistas</t>
  </si>
  <si>
    <t>Países</t>
  </si>
  <si>
    <t>Producción</t>
  </si>
  <si>
    <t>Importaciones</t>
  </si>
  <si>
    <t>Exportaciones</t>
  </si>
  <si>
    <t xml:space="preserve">MUNDO </t>
  </si>
  <si>
    <t xml:space="preserve"> Unión Europea</t>
  </si>
  <si>
    <t xml:space="preserve">   Alemania </t>
  </si>
  <si>
    <t xml:space="preserve">   Austria</t>
  </si>
  <si>
    <t xml:space="preserve">   Bélgica-Luxemburgo</t>
  </si>
  <si>
    <t xml:space="preserve">   Dinamarca</t>
  </si>
  <si>
    <t>–</t>
  </si>
  <si>
    <t xml:space="preserve">   España </t>
  </si>
  <si>
    <t xml:space="preserve">   Finlandia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</si>
  <si>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</si>
  <si>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</si>
  <si>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</si>
  <si>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</si>
  <si>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</si>
  <si>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</si>
  <si>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 xml:space="preserve">   Reino Unido </t>
  </si>
  <si>
    <t xml:space="preserve">   Suecia</t>
  </si>
  <si>
    <t xml:space="preserve"> Países con Solicitud de Adhesión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</si>
  <si>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</si>
  <si>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</si>
  <si>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</si>
  <si>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</si>
  <si>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</si>
  <si>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</si>
  <si>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</si>
  <si>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</si>
  <si>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</si>
  <si>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</si>
  <si>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</si>
  <si>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</si>
  <si>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</si>
  <si>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</si>
  <si>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</si>
  <si>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</si>
  <si>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</si>
  <si>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</si>
  <si>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</si>
  <si>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</si>
  <si>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</si>
  <si>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</si>
  <si>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</si>
  <si>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FAOSTAT.</t>
  </si>
  <si>
    <t xml:space="preserve"> 24.5.  MIEL NATURAL: Datos de producción y comercio exterior de diferentes países del mundo, 2000 (miles de toneladas)</t>
  </si>
  <si>
    <t>PAISES DE EUROPA</t>
  </si>
  <si>
    <t>OTROS PAISES DEL MUNDO</t>
  </si>
  <si>
    <t xml:space="preserve"> 24.2.  MIEL Y CERA: Análisis provincial de número de colmenas, 2000</t>
  </si>
  <si>
    <t xml:space="preserve"> 24.3.  MIEL Y CERA: Análisis provincial de producción, 2000 (kilogramos)</t>
  </si>
  <si>
    <t>Comercio exterior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</si>
</sst>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266" formatCode="#,##0;\(#,##0\);\–"/>
    <numFmt numFmtId="282" formatCode="#,##0;\(0.0\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9"/>
      <color indexed="12"/>
      <name val="Helv"/>
      <family val="0"/>
    </font>
    <font>
      <sz val="9"/>
      <name val="Univers"/>
      <family val="0"/>
    </font>
    <font>
      <sz val="8"/>
      <name val="Univers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2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2" borderId="0" xfId="0" applyFont="1" applyFill="1" applyBorder="1" applyAlignment="1">
      <alignment horizontal="centerContinuous"/>
    </xf>
    <xf numFmtId="0" fontId="13" fillId="2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266" fontId="0" fillId="2" borderId="1" xfId="0" applyNumberFormat="1" applyFont="1" applyFill="1" applyBorder="1" applyAlignment="1" applyProtection="1">
      <alignment horizontal="right"/>
      <protection/>
    </xf>
    <xf numFmtId="266" fontId="0" fillId="2" borderId="3" xfId="0" applyNumberFormat="1" applyFont="1" applyFill="1" applyBorder="1" applyAlignment="1" applyProtection="1">
      <alignment horizontal="right"/>
      <protection/>
    </xf>
    <xf numFmtId="266" fontId="0" fillId="2" borderId="0" xfId="0" applyNumberFormat="1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>
      <alignment/>
    </xf>
    <xf numFmtId="266" fontId="1" fillId="2" borderId="1" xfId="0" applyNumberFormat="1" applyFont="1" applyFill="1" applyBorder="1" applyAlignment="1" applyProtection="1">
      <alignment horizontal="right"/>
      <protection/>
    </xf>
    <xf numFmtId="266" fontId="1" fillId="2" borderId="3" xfId="0" applyNumberFormat="1" applyFont="1" applyFill="1" applyBorder="1" applyAlignment="1" applyProtection="1">
      <alignment horizontal="right"/>
      <protection/>
    </xf>
    <xf numFmtId="266" fontId="0" fillId="2" borderId="1" xfId="0" applyNumberFormat="1" applyFont="1" applyFill="1" applyBorder="1" applyAlignment="1">
      <alignment horizontal="right"/>
    </xf>
    <xf numFmtId="266" fontId="0" fillId="2" borderId="0" xfId="0" applyNumberFormat="1" applyFont="1" applyFill="1" applyBorder="1" applyAlignment="1">
      <alignment horizontal="right"/>
    </xf>
    <xf numFmtId="266" fontId="0" fillId="2" borderId="3" xfId="0" applyNumberFormat="1" applyFont="1" applyFill="1" applyBorder="1" applyAlignment="1">
      <alignment horizontal="right"/>
    </xf>
    <xf numFmtId="266" fontId="1" fillId="2" borderId="0" xfId="0" applyNumberFormat="1" applyFont="1" applyFill="1" applyBorder="1" applyAlignment="1" applyProtection="1">
      <alignment horizontal="right"/>
      <protection/>
    </xf>
    <xf numFmtId="266" fontId="0" fillId="2" borderId="0" xfId="0" applyNumberFormat="1" applyFont="1" applyFill="1" applyBorder="1" applyAlignment="1" quotePrefix="1">
      <alignment horizontal="right"/>
    </xf>
    <xf numFmtId="266" fontId="1" fillId="2" borderId="0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/>
    </xf>
    <xf numFmtId="266" fontId="1" fillId="2" borderId="7" xfId="0" applyNumberFormat="1" applyFont="1" applyFill="1" applyBorder="1" applyAlignment="1">
      <alignment horizontal="right"/>
    </xf>
    <xf numFmtId="266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2" borderId="9" xfId="0" applyFont="1" applyFill="1" applyBorder="1" applyAlignment="1">
      <alignment/>
    </xf>
    <xf numFmtId="266" fontId="0" fillId="2" borderId="10" xfId="0" applyNumberFormat="1" applyFont="1" applyFill="1" applyBorder="1" applyAlignment="1" applyProtection="1">
      <alignment horizontal="right"/>
      <protection/>
    </xf>
    <xf numFmtId="266" fontId="0" fillId="2" borderId="1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0" fillId="2" borderId="2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266" fontId="1" fillId="2" borderId="3" xfId="0" applyNumberFormat="1" applyFont="1" applyFill="1" applyBorder="1" applyAlignment="1">
      <alignment horizontal="right"/>
    </xf>
    <xf numFmtId="266" fontId="1" fillId="2" borderId="1" xfId="0" applyNumberFormat="1" applyFont="1" applyFill="1" applyBorder="1" applyAlignment="1">
      <alignment horizontal="right"/>
    </xf>
    <xf numFmtId="0" fontId="1" fillId="2" borderId="11" xfId="0" applyFont="1" applyFill="1" applyBorder="1" applyAlignment="1">
      <alignment/>
    </xf>
    <xf numFmtId="0" fontId="12" fillId="0" borderId="0" xfId="20" applyFont="1">
      <alignment/>
      <protection/>
    </xf>
    <xf numFmtId="0" fontId="14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0" xfId="20" applyFont="1" applyBorder="1" applyAlignment="1">
      <alignment horizontal="center" vertical="center"/>
      <protection/>
    </xf>
    <xf numFmtId="1" fontId="0" fillId="0" borderId="1" xfId="20" applyNumberFormat="1" applyFont="1" applyBorder="1" applyAlignment="1">
      <alignment horizontal="center" vertical="center"/>
      <protection/>
    </xf>
    <xf numFmtId="0" fontId="0" fillId="0" borderId="2" xfId="20" applyFont="1" applyBorder="1" applyAlignment="1">
      <alignment horizontal="center"/>
      <protection/>
    </xf>
    <xf numFmtId="0" fontId="0" fillId="0" borderId="3" xfId="20" applyFont="1" applyBorder="1" applyAlignment="1">
      <alignment horizontal="center"/>
      <protection/>
    </xf>
    <xf numFmtId="0" fontId="0" fillId="0" borderId="12" xfId="20" applyFont="1" applyBorder="1" applyAlignment="1">
      <alignment horizontal="center"/>
      <protection/>
    </xf>
    <xf numFmtId="3" fontId="1" fillId="0" borderId="13" xfId="20" applyNumberFormat="1" applyFont="1" applyBorder="1" applyProtection="1">
      <alignment/>
      <protection/>
    </xf>
    <xf numFmtId="3" fontId="1" fillId="0" borderId="10" xfId="20" applyNumberFormat="1" applyFont="1" applyBorder="1" applyAlignment="1">
      <alignment horizontal="right"/>
      <protection/>
    </xf>
    <xf numFmtId="3" fontId="1" fillId="0" borderId="3" xfId="20" applyNumberFormat="1" applyFont="1" applyBorder="1" applyAlignment="1" quotePrefix="1">
      <alignment horizontal="right"/>
      <protection/>
    </xf>
    <xf numFmtId="3" fontId="0" fillId="0" borderId="0" xfId="20" applyNumberFormat="1" applyFont="1">
      <alignment/>
      <protection/>
    </xf>
    <xf numFmtId="3" fontId="0" fillId="0" borderId="0" xfId="20" applyNumberFormat="1" applyFont="1" applyBorder="1" applyProtection="1">
      <alignment/>
      <protection/>
    </xf>
    <xf numFmtId="3" fontId="0" fillId="0" borderId="3" xfId="20" applyNumberFormat="1" applyFont="1" applyBorder="1" applyAlignment="1">
      <alignment horizontal="right"/>
      <protection/>
    </xf>
    <xf numFmtId="3" fontId="0" fillId="0" borderId="1" xfId="20" applyNumberFormat="1" applyFont="1" applyBorder="1" applyAlignment="1" quotePrefix="1">
      <alignment horizontal="right"/>
      <protection/>
    </xf>
    <xf numFmtId="3" fontId="0" fillId="0" borderId="3" xfId="20" applyNumberFormat="1" applyFont="1" applyBorder="1" applyAlignment="1" quotePrefix="1">
      <alignment horizontal="right"/>
      <protection/>
    </xf>
    <xf numFmtId="3" fontId="0" fillId="0" borderId="6" xfId="20" applyNumberFormat="1" applyFont="1" applyBorder="1" applyProtection="1">
      <alignment/>
      <protection/>
    </xf>
    <xf numFmtId="3" fontId="0" fillId="0" borderId="7" xfId="20" applyNumberFormat="1" applyFont="1" applyBorder="1" applyAlignment="1">
      <alignment horizontal="right"/>
      <protection/>
    </xf>
    <xf numFmtId="0" fontId="0" fillId="0" borderId="0" xfId="20" applyFont="1" applyBorder="1">
      <alignment/>
      <protection/>
    </xf>
    <xf numFmtId="0" fontId="0" fillId="2" borderId="9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4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0" borderId="9" xfId="20" applyFont="1" applyBorder="1">
      <alignment/>
      <protection/>
    </xf>
    <xf numFmtId="0" fontId="0" fillId="0" borderId="17" xfId="20" applyFont="1" applyBorder="1">
      <alignment/>
      <protection/>
    </xf>
    <xf numFmtId="3" fontId="1" fillId="0" borderId="0" xfId="20" applyNumberFormat="1" applyFont="1" applyBorder="1" applyProtection="1">
      <alignment/>
      <protection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0" fillId="0" borderId="10" xfId="20" applyFont="1" applyBorder="1" applyAlignment="1">
      <alignment horizontal="center" vertical="center"/>
      <protection/>
    </xf>
    <xf numFmtId="0" fontId="0" fillId="0" borderId="13" xfId="20" applyFont="1" applyBorder="1" applyAlignment="1">
      <alignment horizontal="center" vertical="center"/>
      <protection/>
    </xf>
    <xf numFmtId="0" fontId="0" fillId="0" borderId="5" xfId="20" applyFont="1" applyBorder="1" applyAlignment="1">
      <alignment horizontal="center" vertical="center"/>
      <protection/>
    </xf>
    <xf numFmtId="0" fontId="0" fillId="0" borderId="18" xfId="20" applyFont="1" applyBorder="1" applyAlignment="1">
      <alignment horizontal="center" vertical="center"/>
      <protection/>
    </xf>
    <xf numFmtId="0" fontId="13" fillId="0" borderId="0" xfId="20" applyFont="1" applyAlignment="1">
      <alignment horizontal="center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p491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ganadero\FAOGANADEROv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4"/>
  <dimension ref="A1:H88"/>
  <sheetViews>
    <sheetView showGridLines="0"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33.8515625" style="6" customWidth="1"/>
    <col min="2" max="4" width="22.7109375" style="6" customWidth="1"/>
    <col min="5" max="16384" width="11.421875" style="6" customWidth="1"/>
  </cols>
  <sheetData>
    <row r="1" spans="1:8" s="3" customFormat="1" ht="18">
      <c r="A1" s="1" t="s">
        <v>0</v>
      </c>
      <c r="B1" s="1"/>
      <c r="C1" s="1"/>
      <c r="D1" s="1"/>
      <c r="E1" s="2"/>
      <c r="F1" s="2"/>
      <c r="G1" s="2"/>
      <c r="H1" s="2"/>
    </row>
    <row r="2" spans="1:8" ht="12.75">
      <c r="A2" s="4"/>
      <c r="B2" s="4"/>
      <c r="C2" s="4"/>
      <c r="D2" s="4"/>
      <c r="E2" s="5"/>
      <c r="F2" s="5"/>
      <c r="G2" s="5"/>
      <c r="H2" s="5"/>
    </row>
    <row r="3" spans="1:8" ht="15">
      <c r="A3" s="7" t="s">
        <v>122</v>
      </c>
      <c r="B3" s="7"/>
      <c r="C3" s="7"/>
      <c r="D3" s="7"/>
      <c r="E3" s="8"/>
      <c r="F3" s="8"/>
      <c r="G3" s="8"/>
      <c r="H3" s="8"/>
    </row>
    <row r="4" spans="1:8" ht="15" thickBot="1">
      <c r="A4" s="9"/>
      <c r="B4" s="9"/>
      <c r="C4" s="9"/>
      <c r="D4" s="9"/>
      <c r="E4" s="9"/>
      <c r="F4" s="9"/>
      <c r="G4" s="9"/>
      <c r="H4" s="9"/>
    </row>
    <row r="5" spans="1:4" ht="12.75">
      <c r="A5" s="64" t="s">
        <v>1</v>
      </c>
      <c r="B5" s="73" t="s">
        <v>2</v>
      </c>
      <c r="C5" s="74"/>
      <c r="D5" s="74"/>
    </row>
    <row r="6" spans="1:4" ht="12.75">
      <c r="A6" s="10" t="s">
        <v>3</v>
      </c>
      <c r="B6" s="11"/>
      <c r="C6" s="11"/>
      <c r="D6" s="11"/>
    </row>
    <row r="7" spans="1:4" s="14" customFormat="1" ht="12.75">
      <c r="A7" s="12"/>
      <c r="B7" s="13" t="s">
        <v>4</v>
      </c>
      <c r="C7" s="13" t="s">
        <v>5</v>
      </c>
      <c r="D7" s="13" t="s">
        <v>6</v>
      </c>
    </row>
    <row r="8" spans="1:4" ht="12.75">
      <c r="A8" s="15" t="s">
        <v>7</v>
      </c>
      <c r="B8" s="16">
        <v>23306</v>
      </c>
      <c r="C8" s="17">
        <v>600</v>
      </c>
      <c r="D8" s="17">
        <f>SUM(B8:C8)</f>
        <v>23906</v>
      </c>
    </row>
    <row r="9" spans="1:4" ht="12.75">
      <c r="A9" s="15" t="s">
        <v>8</v>
      </c>
      <c r="B9" s="16">
        <v>36487</v>
      </c>
      <c r="C9" s="18">
        <v>4905</v>
      </c>
      <c r="D9" s="17">
        <f>SUM(B9:C9)</f>
        <v>41392</v>
      </c>
    </row>
    <row r="10" spans="1:4" ht="12.75">
      <c r="A10" s="15" t="s">
        <v>9</v>
      </c>
      <c r="B10" s="16">
        <v>19795</v>
      </c>
      <c r="C10" s="18">
        <v>570</v>
      </c>
      <c r="D10" s="17">
        <f>SUM(B10:C10)</f>
        <v>20365</v>
      </c>
    </row>
    <row r="11" spans="1:4" ht="12.75">
      <c r="A11" s="15" t="s">
        <v>10</v>
      </c>
      <c r="B11" s="16">
        <v>14000</v>
      </c>
      <c r="C11" s="18">
        <v>1000</v>
      </c>
      <c r="D11" s="17">
        <f>SUM(B11:C11)</f>
        <v>15000</v>
      </c>
    </row>
    <row r="12" spans="1:4" ht="12.75">
      <c r="A12" s="19" t="s">
        <v>11</v>
      </c>
      <c r="B12" s="20">
        <f>SUM(B8:B11)</f>
        <v>93588</v>
      </c>
      <c r="C12" s="20">
        <f>SUM(C8:C11)</f>
        <v>7075</v>
      </c>
      <c r="D12" s="21">
        <f>SUM(D8:D11)</f>
        <v>100663</v>
      </c>
    </row>
    <row r="13" spans="1:4" ht="12.75">
      <c r="A13" s="15"/>
      <c r="B13" s="22"/>
      <c r="C13" s="23"/>
      <c r="D13" s="24"/>
    </row>
    <row r="14" spans="1:4" ht="12.75">
      <c r="A14" s="19" t="s">
        <v>12</v>
      </c>
      <c r="B14" s="20">
        <v>35000</v>
      </c>
      <c r="C14" s="25">
        <v>5000</v>
      </c>
      <c r="D14" s="21">
        <f>SUM(B14:C14)</f>
        <v>40000</v>
      </c>
    </row>
    <row r="15" spans="1:4" ht="12.75">
      <c r="A15" s="15"/>
      <c r="B15" s="22"/>
      <c r="C15" s="23"/>
      <c r="D15" s="24"/>
    </row>
    <row r="16" spans="1:4" ht="12.75">
      <c r="A16" s="19" t="s">
        <v>13</v>
      </c>
      <c r="B16" s="20">
        <v>22000</v>
      </c>
      <c r="C16" s="25">
        <v>4000</v>
      </c>
      <c r="D16" s="21">
        <f>SUM(B16:C16)</f>
        <v>26000</v>
      </c>
    </row>
    <row r="17" spans="1:4" ht="12.75">
      <c r="A17" s="15"/>
      <c r="B17" s="22"/>
      <c r="C17" s="23"/>
      <c r="D17" s="24"/>
    </row>
    <row r="18" spans="1:5" ht="12.75">
      <c r="A18" s="15" t="s">
        <v>14</v>
      </c>
      <c r="B18" s="16">
        <v>10750</v>
      </c>
      <c r="C18" s="23">
        <v>0</v>
      </c>
      <c r="D18" s="17">
        <f>SUM(B18:C18)</f>
        <v>10750</v>
      </c>
      <c r="E18" s="14"/>
    </row>
    <row r="19" spans="1:5" ht="12.75">
      <c r="A19" s="15" t="s">
        <v>15</v>
      </c>
      <c r="B19" s="16">
        <v>6250</v>
      </c>
      <c r="C19" s="23">
        <v>0</v>
      </c>
      <c r="D19" s="17">
        <f>SUM(B19:C19)</f>
        <v>6250</v>
      </c>
      <c r="E19" s="14"/>
    </row>
    <row r="20" spans="1:5" ht="12.75">
      <c r="A20" s="15" t="s">
        <v>16</v>
      </c>
      <c r="B20" s="16">
        <v>8500</v>
      </c>
      <c r="C20" s="23">
        <v>0</v>
      </c>
      <c r="D20" s="17">
        <f>SUM(B20:C20)</f>
        <v>8500</v>
      </c>
      <c r="E20" s="14"/>
    </row>
    <row r="21" spans="1:5" ht="12.75">
      <c r="A21" s="19" t="s">
        <v>17</v>
      </c>
      <c r="B21" s="20">
        <f>SUM(B18:B20)</f>
        <v>25500</v>
      </c>
      <c r="C21" s="23">
        <v>0</v>
      </c>
      <c r="D21" s="21">
        <f>SUM(D18:D20)</f>
        <v>25500</v>
      </c>
      <c r="E21" s="14"/>
    </row>
    <row r="22" spans="1:5" ht="12.75">
      <c r="A22" s="15"/>
      <c r="B22" s="22"/>
      <c r="C22" s="23"/>
      <c r="D22" s="24"/>
      <c r="E22" s="14"/>
    </row>
    <row r="23" spans="1:5" ht="12.75">
      <c r="A23" s="19" t="s">
        <v>18</v>
      </c>
      <c r="B23" s="20">
        <v>14299</v>
      </c>
      <c r="C23" s="25">
        <v>340</v>
      </c>
      <c r="D23" s="21">
        <f>SUM(B23:C23)</f>
        <v>14639</v>
      </c>
      <c r="E23" s="14"/>
    </row>
    <row r="24" spans="1:5" ht="12.75">
      <c r="A24" s="15"/>
      <c r="B24" s="22"/>
      <c r="C24" s="23"/>
      <c r="D24" s="24"/>
      <c r="E24" s="14"/>
    </row>
    <row r="25" spans="1:5" ht="12.75">
      <c r="A25" s="19" t="s">
        <v>19</v>
      </c>
      <c r="B25" s="20">
        <v>11000</v>
      </c>
      <c r="C25" s="25">
        <v>3500</v>
      </c>
      <c r="D25" s="21">
        <f>SUM(B25:C25)</f>
        <v>14500</v>
      </c>
      <c r="E25" s="14"/>
    </row>
    <row r="26" spans="1:5" ht="12.75">
      <c r="A26" s="15"/>
      <c r="B26" s="22"/>
      <c r="C26" s="23"/>
      <c r="D26" s="24"/>
      <c r="E26" s="14"/>
    </row>
    <row r="27" spans="1:5" ht="12.75">
      <c r="A27" s="15" t="s">
        <v>20</v>
      </c>
      <c r="B27" s="16">
        <v>24297</v>
      </c>
      <c r="C27" s="18">
        <v>1371</v>
      </c>
      <c r="D27" s="17">
        <f>SUM(B27:C27)</f>
        <v>25668</v>
      </c>
      <c r="E27" s="14"/>
    </row>
    <row r="28" spans="1:5" ht="12.75">
      <c r="A28" s="15" t="s">
        <v>21</v>
      </c>
      <c r="B28" s="16">
        <v>32347</v>
      </c>
      <c r="C28" s="18">
        <v>396</v>
      </c>
      <c r="D28" s="17">
        <f>SUM(B28:C28)</f>
        <v>32743</v>
      </c>
      <c r="E28" s="14"/>
    </row>
    <row r="29" spans="1:5" ht="12.75">
      <c r="A29" s="15" t="s">
        <v>22</v>
      </c>
      <c r="B29" s="16">
        <v>0</v>
      </c>
      <c r="C29" s="26">
        <v>56728</v>
      </c>
      <c r="D29" s="17">
        <f>SUM(B29:C29)</f>
        <v>56728</v>
      </c>
      <c r="E29" s="14"/>
    </row>
    <row r="30" spans="1:5" ht="12.75">
      <c r="A30" s="19" t="s">
        <v>23</v>
      </c>
      <c r="B30" s="20">
        <f>SUM(B27:B29)</f>
        <v>56644</v>
      </c>
      <c r="C30" s="20">
        <f>SUM(C27:C29)</f>
        <v>58495</v>
      </c>
      <c r="D30" s="21">
        <f>SUM(D27:D29)</f>
        <v>115139</v>
      </c>
      <c r="E30" s="14"/>
    </row>
    <row r="31" spans="1:5" ht="12.75">
      <c r="A31" s="15"/>
      <c r="B31" s="22"/>
      <c r="C31" s="23"/>
      <c r="D31" s="24"/>
      <c r="E31" s="14"/>
    </row>
    <row r="32" spans="1:5" ht="12.75">
      <c r="A32" s="15" t="s">
        <v>24</v>
      </c>
      <c r="B32" s="16">
        <v>10701</v>
      </c>
      <c r="C32" s="18">
        <v>1230</v>
      </c>
      <c r="D32" s="17">
        <f>SUM(B32:C32)</f>
        <v>11931</v>
      </c>
      <c r="E32" s="14"/>
    </row>
    <row r="33" spans="1:5" ht="12.75">
      <c r="A33" s="15" t="s">
        <v>25</v>
      </c>
      <c r="B33" s="16">
        <v>7500</v>
      </c>
      <c r="C33" s="18">
        <v>1500</v>
      </c>
      <c r="D33" s="17">
        <f>SUM(B33:C33)</f>
        <v>9000</v>
      </c>
      <c r="E33" s="14"/>
    </row>
    <row r="34" spans="1:5" ht="12.75">
      <c r="A34" s="15" t="s">
        <v>26</v>
      </c>
      <c r="B34" s="16">
        <v>20458</v>
      </c>
      <c r="C34" s="18">
        <v>3045</v>
      </c>
      <c r="D34" s="17">
        <f>SUM(B34:C34)</f>
        <v>23503</v>
      </c>
      <c r="E34" s="14"/>
    </row>
    <row r="35" spans="1:5" ht="12.75">
      <c r="A35" s="15" t="s">
        <v>27</v>
      </c>
      <c r="B35" s="16">
        <v>19417</v>
      </c>
      <c r="C35" s="18">
        <v>8322</v>
      </c>
      <c r="D35" s="17">
        <f>SUM(B35:C35)</f>
        <v>27739</v>
      </c>
      <c r="E35" s="14"/>
    </row>
    <row r="36" spans="1:5" ht="12.75">
      <c r="A36" s="19" t="s">
        <v>28</v>
      </c>
      <c r="B36" s="20">
        <f>SUM(B32:B35)</f>
        <v>58076</v>
      </c>
      <c r="C36" s="20">
        <f>SUM(C32:C35)</f>
        <v>14097</v>
      </c>
      <c r="D36" s="21">
        <f>SUM(D32:D35)</f>
        <v>72173</v>
      </c>
      <c r="E36" s="14"/>
    </row>
    <row r="37" spans="1:5" ht="12.75">
      <c r="A37" s="15"/>
      <c r="B37" s="22"/>
      <c r="C37" s="23"/>
      <c r="D37" s="24"/>
      <c r="E37" s="14"/>
    </row>
    <row r="38" spans="1:5" ht="12.75">
      <c r="A38" s="19" t="s">
        <v>29</v>
      </c>
      <c r="B38" s="20">
        <v>10500</v>
      </c>
      <c r="C38" s="27">
        <v>0</v>
      </c>
      <c r="D38" s="21">
        <f>SUM(B38:C38)</f>
        <v>10500</v>
      </c>
      <c r="E38" s="14"/>
    </row>
    <row r="39" spans="1:5" ht="12.75">
      <c r="A39" s="15"/>
      <c r="B39" s="22"/>
      <c r="C39" s="23"/>
      <c r="D39" s="24"/>
      <c r="E39" s="14"/>
    </row>
    <row r="40" spans="1:5" ht="12.75">
      <c r="A40" s="15" t="s">
        <v>30</v>
      </c>
      <c r="B40" s="16">
        <v>9300</v>
      </c>
      <c r="C40" s="23">
        <v>0</v>
      </c>
      <c r="D40" s="17">
        <f aca="true" t="shared" si="0" ref="D40:D48">SUM(B40:C40)</f>
        <v>9300</v>
      </c>
      <c r="E40" s="14"/>
    </row>
    <row r="41" spans="1:5" ht="12.75">
      <c r="A41" s="15" t="s">
        <v>31</v>
      </c>
      <c r="B41" s="16">
        <v>91294</v>
      </c>
      <c r="C41" s="18">
        <v>80</v>
      </c>
      <c r="D41" s="17">
        <f t="shared" si="0"/>
        <v>91374</v>
      </c>
      <c r="E41" s="14"/>
    </row>
    <row r="42" spans="1:5" ht="12.75">
      <c r="A42" s="15" t="s">
        <v>32</v>
      </c>
      <c r="B42" s="16">
        <v>14240</v>
      </c>
      <c r="C42" s="18">
        <v>7350</v>
      </c>
      <c r="D42" s="17">
        <f t="shared" si="0"/>
        <v>21590</v>
      </c>
      <c r="E42" s="14"/>
    </row>
    <row r="43" spans="1:5" ht="12.75">
      <c r="A43" s="15" t="s">
        <v>33</v>
      </c>
      <c r="B43" s="16">
        <v>4593</v>
      </c>
      <c r="C43" s="18">
        <v>3718</v>
      </c>
      <c r="D43" s="17">
        <f t="shared" si="0"/>
        <v>8311</v>
      </c>
      <c r="E43" s="14"/>
    </row>
    <row r="44" spans="1:5" ht="12.75">
      <c r="A44" s="15" t="s">
        <v>34</v>
      </c>
      <c r="B44" s="16">
        <v>180301</v>
      </c>
      <c r="C44" s="18">
        <v>2000</v>
      </c>
      <c r="D44" s="17">
        <f t="shared" si="0"/>
        <v>182301</v>
      </c>
      <c r="E44" s="14"/>
    </row>
    <row r="45" spans="1:5" ht="12.75">
      <c r="A45" s="15" t="s">
        <v>35</v>
      </c>
      <c r="B45" s="16">
        <v>6320</v>
      </c>
      <c r="C45" s="18">
        <v>100</v>
      </c>
      <c r="D45" s="17">
        <f t="shared" si="0"/>
        <v>6420</v>
      </c>
      <c r="E45" s="14"/>
    </row>
    <row r="46" spans="1:5" ht="12.75">
      <c r="A46" s="15" t="s">
        <v>36</v>
      </c>
      <c r="B46" s="16">
        <v>12733</v>
      </c>
      <c r="C46" s="18">
        <v>2195</v>
      </c>
      <c r="D46" s="17">
        <f t="shared" si="0"/>
        <v>14928</v>
      </c>
      <c r="E46" s="14"/>
    </row>
    <row r="47" spans="1:5" ht="12.75">
      <c r="A47" s="15" t="s">
        <v>37</v>
      </c>
      <c r="B47" s="16">
        <v>3522</v>
      </c>
      <c r="C47" s="23">
        <v>0</v>
      </c>
      <c r="D47" s="17">
        <f t="shared" si="0"/>
        <v>3522</v>
      </c>
      <c r="E47" s="14"/>
    </row>
    <row r="48" spans="1:5" ht="12.75">
      <c r="A48" s="15" t="s">
        <v>38</v>
      </c>
      <c r="B48" s="16">
        <v>23203</v>
      </c>
      <c r="C48" s="18">
        <v>820</v>
      </c>
      <c r="D48" s="17">
        <f t="shared" si="0"/>
        <v>24023</v>
      </c>
      <c r="E48" s="14"/>
    </row>
    <row r="49" spans="1:5" ht="12.75">
      <c r="A49" s="19" t="s">
        <v>39</v>
      </c>
      <c r="B49" s="20">
        <f>SUM(B40:B48)</f>
        <v>345506</v>
      </c>
      <c r="C49" s="20">
        <f>SUM(C40:C48)</f>
        <v>16263</v>
      </c>
      <c r="D49" s="21">
        <f>SUM(D40:D48)</f>
        <v>361769</v>
      </c>
      <c r="E49" s="14"/>
    </row>
    <row r="50" spans="1:5" ht="12.75">
      <c r="A50" s="15"/>
      <c r="B50" s="22"/>
      <c r="C50" s="23"/>
      <c r="D50" s="24"/>
      <c r="E50" s="14"/>
    </row>
    <row r="51" spans="1:5" ht="12.75">
      <c r="A51" s="19" t="s">
        <v>40</v>
      </c>
      <c r="B51" s="20">
        <v>12000</v>
      </c>
      <c r="C51" s="25">
        <v>7000</v>
      </c>
      <c r="D51" s="21">
        <f>SUM(B51:C51)</f>
        <v>19000</v>
      </c>
      <c r="E51" s="14"/>
    </row>
    <row r="52" spans="1:5" ht="12.75">
      <c r="A52" s="15"/>
      <c r="B52" s="22"/>
      <c r="C52" s="23"/>
      <c r="D52" s="24"/>
      <c r="E52" s="14"/>
    </row>
    <row r="53" spans="1:5" ht="12.75">
      <c r="A53" s="15" t="s">
        <v>41</v>
      </c>
      <c r="B53" s="16">
        <v>33500</v>
      </c>
      <c r="C53" s="18">
        <v>2500</v>
      </c>
      <c r="D53" s="17">
        <f>SUM(B53:C53)</f>
        <v>36000</v>
      </c>
      <c r="E53" s="14"/>
    </row>
    <row r="54" spans="1:5" ht="12.75">
      <c r="A54" s="15" t="s">
        <v>42</v>
      </c>
      <c r="B54" s="16">
        <v>35773</v>
      </c>
      <c r="C54" s="18">
        <v>1160</v>
      </c>
      <c r="D54" s="17">
        <f>SUM(B54:C54)</f>
        <v>36933</v>
      </c>
      <c r="E54" s="14"/>
    </row>
    <row r="55" spans="1:5" ht="12.75">
      <c r="A55" s="15" t="s">
        <v>43</v>
      </c>
      <c r="B55" s="16">
        <v>29880</v>
      </c>
      <c r="C55" s="18">
        <v>1120</v>
      </c>
      <c r="D55" s="17">
        <f>SUM(B55:C55)</f>
        <v>31000</v>
      </c>
      <c r="E55" s="14"/>
    </row>
    <row r="56" spans="1:5" ht="12.75">
      <c r="A56" s="15" t="s">
        <v>44</v>
      </c>
      <c r="B56" s="16">
        <v>49349</v>
      </c>
      <c r="C56" s="18">
        <v>700</v>
      </c>
      <c r="D56" s="17">
        <f>SUM(B56:C56)</f>
        <v>50049</v>
      </c>
      <c r="E56" s="14"/>
    </row>
    <row r="57" spans="1:5" ht="12.75">
      <c r="A57" s="15" t="s">
        <v>45</v>
      </c>
      <c r="B57" s="16">
        <v>24877</v>
      </c>
      <c r="C57" s="18">
        <v>498</v>
      </c>
      <c r="D57" s="17">
        <f>SUM(B57:C57)</f>
        <v>25375</v>
      </c>
      <c r="E57" s="14"/>
    </row>
    <row r="58" spans="1:5" ht="12.75">
      <c r="A58" s="19" t="s">
        <v>46</v>
      </c>
      <c r="B58" s="20">
        <f>SUM(B53:B57)</f>
        <v>173379</v>
      </c>
      <c r="C58" s="20">
        <f>SUM(C53:C57)</f>
        <v>5978</v>
      </c>
      <c r="D58" s="21">
        <f>SUM(D53:D57)</f>
        <v>179357</v>
      </c>
      <c r="E58" s="14"/>
    </row>
    <row r="59" spans="1:5" ht="12.75">
      <c r="A59" s="15"/>
      <c r="B59" s="22"/>
      <c r="C59" s="23"/>
      <c r="D59" s="24"/>
      <c r="E59" s="14"/>
    </row>
    <row r="60" spans="1:5" ht="12.75">
      <c r="A60" s="15" t="s">
        <v>47</v>
      </c>
      <c r="B60" s="16">
        <v>32524</v>
      </c>
      <c r="C60" s="18">
        <v>17162</v>
      </c>
      <c r="D60" s="17">
        <f>SUM(B60:C60)</f>
        <v>49686</v>
      </c>
      <c r="E60" s="14"/>
    </row>
    <row r="61" spans="1:5" ht="12.75">
      <c r="A61" s="15" t="s">
        <v>48</v>
      </c>
      <c r="B61" s="16">
        <v>70078</v>
      </c>
      <c r="C61" s="23">
        <v>0</v>
      </c>
      <c r="D61" s="17">
        <f>SUM(B61:C61)</f>
        <v>70078</v>
      </c>
      <c r="E61" s="14"/>
    </row>
    <row r="62" spans="1:5" ht="12.75">
      <c r="A62" s="15" t="s">
        <v>49</v>
      </c>
      <c r="B62" s="16">
        <v>192745</v>
      </c>
      <c r="C62" s="18">
        <v>2129</v>
      </c>
      <c r="D62" s="17">
        <f>SUM(B62:C62)</f>
        <v>194874</v>
      </c>
      <c r="E62" s="14"/>
    </row>
    <row r="63" spans="1:5" ht="12.75">
      <c r="A63" s="19" t="s">
        <v>50</v>
      </c>
      <c r="B63" s="20">
        <f>SUM(B60:B62)</f>
        <v>295347</v>
      </c>
      <c r="C63" s="20">
        <f>SUM(C60:C62)</f>
        <v>19291</v>
      </c>
      <c r="D63" s="21">
        <f>SUM(D60:D62)</f>
        <v>314638</v>
      </c>
      <c r="E63" s="14"/>
    </row>
    <row r="64" spans="1:5" ht="12.75">
      <c r="A64" s="15"/>
      <c r="B64" s="22"/>
      <c r="C64" s="23"/>
      <c r="D64" s="24"/>
      <c r="E64" s="14"/>
    </row>
    <row r="65" spans="1:5" ht="12.75">
      <c r="A65" s="19" t="s">
        <v>51</v>
      </c>
      <c r="B65" s="20">
        <v>78000</v>
      </c>
      <c r="C65" s="27">
        <v>0</v>
      </c>
      <c r="D65" s="21">
        <f>SUM(B65:C65)</f>
        <v>78000</v>
      </c>
      <c r="E65" s="14"/>
    </row>
    <row r="66" spans="1:5" ht="12.75">
      <c r="A66" s="15"/>
      <c r="B66" s="22"/>
      <c r="C66" s="23"/>
      <c r="D66" s="24"/>
      <c r="E66" s="14"/>
    </row>
    <row r="67" spans="1:5" ht="12.75">
      <c r="A67" s="15" t="s">
        <v>52</v>
      </c>
      <c r="B67" s="16">
        <v>185280</v>
      </c>
      <c r="C67" s="18">
        <v>7720</v>
      </c>
      <c r="D67" s="17">
        <f>SUM(B67:C67)</f>
        <v>193000</v>
      </c>
      <c r="E67" s="14"/>
    </row>
    <row r="68" spans="1:5" ht="12.75">
      <c r="A68" s="15" t="s">
        <v>53</v>
      </c>
      <c r="B68" s="16">
        <v>170976</v>
      </c>
      <c r="C68" s="18">
        <v>7124</v>
      </c>
      <c r="D68" s="17">
        <f>SUM(B68:C68)</f>
        <v>178100</v>
      </c>
      <c r="E68" s="14"/>
    </row>
    <row r="69" spans="1:5" ht="12.75">
      <c r="A69" s="19" t="s">
        <v>54</v>
      </c>
      <c r="B69" s="20">
        <f>SUM(B67:B68)</f>
        <v>356256</v>
      </c>
      <c r="C69" s="20">
        <f>SUM(C67:C68)</f>
        <v>14844</v>
      </c>
      <c r="D69" s="21">
        <f>SUM(D67:D68)</f>
        <v>371100</v>
      </c>
      <c r="E69" s="14"/>
    </row>
    <row r="70" spans="1:5" ht="12.75">
      <c r="A70" s="15"/>
      <c r="B70" s="22"/>
      <c r="C70" s="23"/>
      <c r="D70" s="24"/>
      <c r="E70" s="14"/>
    </row>
    <row r="71" spans="1:5" ht="12.75">
      <c r="A71" s="15" t="s">
        <v>55</v>
      </c>
      <c r="B71" s="16">
        <v>45661</v>
      </c>
      <c r="C71" s="18">
        <v>74</v>
      </c>
      <c r="D71" s="17">
        <f aca="true" t="shared" si="1" ref="D71:D78">SUM(B71:C71)</f>
        <v>45735</v>
      </c>
      <c r="E71" s="14"/>
    </row>
    <row r="72" spans="1:5" ht="12.75">
      <c r="A72" s="15" t="s">
        <v>56</v>
      </c>
      <c r="B72" s="16">
        <v>11000</v>
      </c>
      <c r="C72" s="18">
        <v>13500</v>
      </c>
      <c r="D72" s="17">
        <f t="shared" si="1"/>
        <v>24500</v>
      </c>
      <c r="E72" s="14"/>
    </row>
    <row r="73" spans="1:5" ht="12.75">
      <c r="A73" s="15" t="s">
        <v>57</v>
      </c>
      <c r="B73" s="16">
        <v>40433</v>
      </c>
      <c r="C73" s="18">
        <v>868</v>
      </c>
      <c r="D73" s="17">
        <f t="shared" si="1"/>
        <v>41301</v>
      </c>
      <c r="E73" s="14"/>
    </row>
    <row r="74" spans="1:5" ht="12.75">
      <c r="A74" s="15" t="s">
        <v>58</v>
      </c>
      <c r="B74" s="16">
        <v>30690</v>
      </c>
      <c r="C74" s="18">
        <v>807</v>
      </c>
      <c r="D74" s="17">
        <f t="shared" si="1"/>
        <v>31497</v>
      </c>
      <c r="E74" s="14"/>
    </row>
    <row r="75" spans="1:5" ht="12.75">
      <c r="A75" s="15" t="s">
        <v>59</v>
      </c>
      <c r="B75" s="16">
        <v>64500</v>
      </c>
      <c r="C75" s="18">
        <v>2800</v>
      </c>
      <c r="D75" s="17">
        <f t="shared" si="1"/>
        <v>67300</v>
      </c>
      <c r="E75" s="14"/>
    </row>
    <row r="76" spans="1:5" ht="12.75">
      <c r="A76" s="15" t="s">
        <v>60</v>
      </c>
      <c r="B76" s="16">
        <v>31835</v>
      </c>
      <c r="C76" s="18">
        <v>8620</v>
      </c>
      <c r="D76" s="17">
        <f t="shared" si="1"/>
        <v>40455</v>
      </c>
      <c r="E76" s="14"/>
    </row>
    <row r="77" spans="1:5" ht="12.75">
      <c r="A77" s="15" t="s">
        <v>61</v>
      </c>
      <c r="B77" s="16">
        <v>55458</v>
      </c>
      <c r="C77" s="18">
        <v>0</v>
      </c>
      <c r="D77" s="17">
        <f t="shared" si="1"/>
        <v>55458</v>
      </c>
      <c r="E77" s="14"/>
    </row>
    <row r="78" spans="1:5" ht="12.75">
      <c r="A78" s="15" t="s">
        <v>62</v>
      </c>
      <c r="B78" s="16">
        <v>52769</v>
      </c>
      <c r="C78" s="18">
        <v>3500</v>
      </c>
      <c r="D78" s="17">
        <f t="shared" si="1"/>
        <v>56269</v>
      </c>
      <c r="E78" s="14"/>
    </row>
    <row r="79" spans="1:5" ht="12.75">
      <c r="A79" s="19" t="s">
        <v>63</v>
      </c>
      <c r="B79" s="20">
        <f>SUM(B71:B78)</f>
        <v>332346</v>
      </c>
      <c r="C79" s="20">
        <f>SUM(C71:C78)</f>
        <v>30169</v>
      </c>
      <c r="D79" s="21">
        <f>SUM(D71:D78)</f>
        <v>362515</v>
      </c>
      <c r="E79" s="14"/>
    </row>
    <row r="80" spans="1:5" ht="12.75">
      <c r="A80" s="15"/>
      <c r="B80" s="22"/>
      <c r="C80" s="23"/>
      <c r="D80" s="24"/>
      <c r="E80" s="14"/>
    </row>
    <row r="81" spans="1:5" ht="12.75">
      <c r="A81" s="15" t="s">
        <v>64</v>
      </c>
      <c r="B81" s="16">
        <v>4600</v>
      </c>
      <c r="C81" s="18">
        <v>0</v>
      </c>
      <c r="D81" s="17">
        <f>SUM(B81:C81)</f>
        <v>4600</v>
      </c>
      <c r="E81" s="14"/>
    </row>
    <row r="82" spans="1:5" ht="12.75">
      <c r="A82" s="15" t="s">
        <v>65</v>
      </c>
      <c r="B82" s="16">
        <v>15000</v>
      </c>
      <c r="C82" s="18">
        <v>0</v>
      </c>
      <c r="D82" s="17">
        <f>SUM(B82:C82)</f>
        <v>15000</v>
      </c>
      <c r="E82" s="14"/>
    </row>
    <row r="83" spans="1:5" ht="12.75">
      <c r="A83" s="19" t="s">
        <v>66</v>
      </c>
      <c r="B83" s="20">
        <f>SUM(B81:B82)</f>
        <v>19600</v>
      </c>
      <c r="C83" s="18">
        <v>0</v>
      </c>
      <c r="D83" s="21">
        <f>SUM(D81:D82)</f>
        <v>19600</v>
      </c>
      <c r="E83" s="14"/>
    </row>
    <row r="84" spans="1:5" ht="12.75">
      <c r="A84" s="15"/>
      <c r="B84" s="24"/>
      <c r="C84" s="24"/>
      <c r="D84" s="24"/>
      <c r="E84" s="14"/>
    </row>
    <row r="85" spans="1:5" ht="13.5" thickBot="1">
      <c r="A85" s="28" t="s">
        <v>67</v>
      </c>
      <c r="B85" s="29">
        <f>B12+B14+B16+B21+B23+B25+B30+B36+B38+B49+B51+B58+B63+B65+B69+B79+B83</f>
        <v>1939041</v>
      </c>
      <c r="C85" s="29">
        <f>C12+C14+C16+C23+C25+C30+C36+C49+C51+C58+C63+C69+C79</f>
        <v>186052</v>
      </c>
      <c r="D85" s="29">
        <f>SUM(D83+D79+D69+D65+D63+D58+D51+D49+D38+D36+D30+D25+D23+D21+D16+D14+D12)</f>
        <v>2125093</v>
      </c>
      <c r="E85" s="14"/>
    </row>
    <row r="88" ht="12.75">
      <c r="B88" s="30"/>
    </row>
  </sheetData>
  <mergeCells count="1">
    <mergeCell ref="B5:D5"/>
  </mergeCells>
  <printOptions horizontalCentered="1"/>
  <pageMargins left="0.21" right="0.75" top="0.5905511811023623" bottom="1" header="0" footer="0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19"/>
  <dimension ref="A1:L85"/>
  <sheetViews>
    <sheetView showGridLines="0" zoomScale="75" zoomScaleNormal="75" workbookViewId="0" topLeftCell="A2">
      <selection activeCell="K20" sqref="K20"/>
    </sheetView>
  </sheetViews>
  <sheetFormatPr defaultColWidth="11.421875" defaultRowHeight="12.75"/>
  <cols>
    <col min="1" max="1" width="28.7109375" style="6" customWidth="1"/>
    <col min="2" max="7" width="15.7109375" style="6" customWidth="1"/>
    <col min="8" max="16384" width="11.421875" style="6" customWidth="1"/>
  </cols>
  <sheetData>
    <row r="1" spans="1:8" s="3" customFormat="1" ht="18">
      <c r="A1" s="75" t="s">
        <v>0</v>
      </c>
      <c r="B1" s="75"/>
      <c r="C1" s="75"/>
      <c r="D1" s="75"/>
      <c r="E1" s="75"/>
      <c r="F1" s="75"/>
      <c r="G1" s="75"/>
      <c r="H1" s="2"/>
    </row>
    <row r="3" spans="1:8" ht="15">
      <c r="A3" s="76" t="s">
        <v>123</v>
      </c>
      <c r="B3" s="76"/>
      <c r="C3" s="76"/>
      <c r="D3" s="76"/>
      <c r="E3" s="76"/>
      <c r="F3" s="76"/>
      <c r="G3" s="76"/>
      <c r="H3" s="9"/>
    </row>
    <row r="4" spans="1:8" ht="15" thickBot="1">
      <c r="A4" s="31"/>
      <c r="B4" s="31"/>
      <c r="C4" s="31"/>
      <c r="D4" s="31"/>
      <c r="E4" s="31"/>
      <c r="F4" s="31"/>
      <c r="G4" s="31"/>
      <c r="H4" s="31"/>
    </row>
    <row r="5" spans="1:8" ht="12.75">
      <c r="A5" s="64" t="s">
        <v>1</v>
      </c>
      <c r="B5" s="65"/>
      <c r="C5" s="66" t="s">
        <v>68</v>
      </c>
      <c r="D5" s="67"/>
      <c r="E5" s="68"/>
      <c r="F5" s="66" t="s">
        <v>69</v>
      </c>
      <c r="G5" s="69"/>
      <c r="H5" s="14"/>
    </row>
    <row r="6" spans="1:8" ht="12.75">
      <c r="A6" s="10" t="s">
        <v>3</v>
      </c>
      <c r="B6" s="32" t="s">
        <v>70</v>
      </c>
      <c r="C6" s="33" t="s">
        <v>70</v>
      </c>
      <c r="D6" s="34"/>
      <c r="E6" s="11" t="s">
        <v>70</v>
      </c>
      <c r="F6" s="33" t="s">
        <v>70</v>
      </c>
      <c r="G6" s="34"/>
      <c r="H6" s="14"/>
    </row>
    <row r="7" spans="1:8" ht="13.5" thickBot="1">
      <c r="A7" s="10"/>
      <c r="B7" s="32" t="s">
        <v>71</v>
      </c>
      <c r="C7" s="35" t="s">
        <v>72</v>
      </c>
      <c r="D7" s="11" t="s">
        <v>6</v>
      </c>
      <c r="E7" s="11" t="s">
        <v>71</v>
      </c>
      <c r="F7" s="35" t="s">
        <v>72</v>
      </c>
      <c r="G7" s="11" t="s">
        <v>6</v>
      </c>
      <c r="H7" s="14"/>
    </row>
    <row r="8" spans="1:12" ht="12.75">
      <c r="A8" s="36" t="s">
        <v>7</v>
      </c>
      <c r="B8" s="37">
        <v>347776.979648</v>
      </c>
      <c r="C8" s="37">
        <v>3600</v>
      </c>
      <c r="D8" s="38">
        <f>SUM(B8:C8)</f>
        <v>351376.979648</v>
      </c>
      <c r="E8" s="37">
        <v>6956</v>
      </c>
      <c r="F8" s="37">
        <v>179</v>
      </c>
      <c r="G8" s="38">
        <v>7135</v>
      </c>
      <c r="H8" s="14"/>
      <c r="J8" s="39"/>
      <c r="L8" s="39"/>
    </row>
    <row r="9" spans="1:12" ht="12.75">
      <c r="A9" s="40" t="s">
        <v>8</v>
      </c>
      <c r="B9" s="17">
        <v>401357</v>
      </c>
      <c r="C9" s="17">
        <v>9810</v>
      </c>
      <c r="D9" s="24">
        <f>SUM(B9:C9)</f>
        <v>411167</v>
      </c>
      <c r="E9" s="17">
        <v>18243.5</v>
      </c>
      <c r="F9" s="17">
        <v>4414.5</v>
      </c>
      <c r="G9" s="24">
        <v>22658</v>
      </c>
      <c r="H9" s="14"/>
      <c r="J9" s="39"/>
      <c r="L9" s="39"/>
    </row>
    <row r="10" spans="1:12" ht="12.75">
      <c r="A10" s="40" t="s">
        <v>9</v>
      </c>
      <c r="B10" s="17">
        <v>296925</v>
      </c>
      <c r="C10" s="17">
        <v>855</v>
      </c>
      <c r="D10" s="24">
        <f>SUM(B10:C10)</f>
        <v>297780</v>
      </c>
      <c r="E10" s="17">
        <v>5939</v>
      </c>
      <c r="F10" s="17">
        <v>456</v>
      </c>
      <c r="G10" s="24">
        <v>6395</v>
      </c>
      <c r="H10" s="14"/>
      <c r="J10" s="39"/>
      <c r="L10" s="39"/>
    </row>
    <row r="11" spans="1:12" ht="12.75">
      <c r="A11" s="40" t="s">
        <v>10</v>
      </c>
      <c r="B11" s="17">
        <v>280000</v>
      </c>
      <c r="C11" s="17">
        <v>2000</v>
      </c>
      <c r="D11" s="24">
        <f>SUM(B11:C11)</f>
        <v>282000</v>
      </c>
      <c r="E11" s="17">
        <v>16500</v>
      </c>
      <c r="F11" s="17">
        <v>1000</v>
      </c>
      <c r="G11" s="24">
        <v>17500</v>
      </c>
      <c r="H11" s="14"/>
      <c r="J11" s="39"/>
      <c r="L11" s="39"/>
    </row>
    <row r="12" spans="1:12" ht="12.75">
      <c r="A12" s="41" t="s">
        <v>11</v>
      </c>
      <c r="B12" s="21">
        <v>1326058.979648</v>
      </c>
      <c r="C12" s="21">
        <f>SUM(C8:C11)</f>
        <v>16265</v>
      </c>
      <c r="D12" s="21">
        <f>SUM(D8:D11)</f>
        <v>1342323.979648</v>
      </c>
      <c r="E12" s="21">
        <f>SUM(E8:E11)</f>
        <v>47638.5</v>
      </c>
      <c r="F12" s="21">
        <f>SUM(F8:F11)</f>
        <v>6049.5</v>
      </c>
      <c r="G12" s="21">
        <f>SUM(G8:G11)</f>
        <v>53688</v>
      </c>
      <c r="H12" s="14"/>
      <c r="J12" s="39"/>
      <c r="L12" s="39"/>
    </row>
    <row r="13" spans="1:12" ht="12.75">
      <c r="A13" s="40"/>
      <c r="B13" s="24"/>
      <c r="C13" s="24"/>
      <c r="D13" s="24"/>
      <c r="E13" s="24"/>
      <c r="F13" s="24"/>
      <c r="G13" s="24"/>
      <c r="H13" s="14"/>
      <c r="J13" s="39"/>
      <c r="L13" s="39"/>
    </row>
    <row r="14" spans="1:12" ht="12.75">
      <c r="A14" s="41" t="s">
        <v>12</v>
      </c>
      <c r="B14" s="21">
        <v>525000</v>
      </c>
      <c r="C14" s="21">
        <v>15000</v>
      </c>
      <c r="D14" s="42">
        <f>SUM(B14:C14)</f>
        <v>540000</v>
      </c>
      <c r="E14" s="21">
        <v>10500</v>
      </c>
      <c r="F14" s="21">
        <v>1500</v>
      </c>
      <c r="G14" s="42">
        <v>12000</v>
      </c>
      <c r="H14" s="14"/>
      <c r="J14" s="39"/>
      <c r="L14" s="39"/>
    </row>
    <row r="15" spans="1:12" ht="12.75">
      <c r="A15" s="40"/>
      <c r="B15" s="24"/>
      <c r="C15" s="24"/>
      <c r="D15" s="24"/>
      <c r="E15" s="24"/>
      <c r="F15" s="24"/>
      <c r="G15" s="24"/>
      <c r="H15" s="14"/>
      <c r="J15" s="39"/>
      <c r="L15" s="39"/>
    </row>
    <row r="16" spans="1:12" ht="12.75">
      <c r="A16" s="41" t="s">
        <v>13</v>
      </c>
      <c r="B16" s="21">
        <v>396000</v>
      </c>
      <c r="C16" s="21">
        <v>24000</v>
      </c>
      <c r="D16" s="42">
        <f>SUM(B16:C16)</f>
        <v>420000</v>
      </c>
      <c r="E16" s="21">
        <v>6600</v>
      </c>
      <c r="F16" s="21">
        <v>2400</v>
      </c>
      <c r="G16" s="42">
        <v>9000</v>
      </c>
      <c r="H16" s="14"/>
      <c r="J16" s="39"/>
      <c r="L16" s="39"/>
    </row>
    <row r="17" spans="1:12" ht="12.75">
      <c r="A17" s="40"/>
      <c r="B17" s="24"/>
      <c r="C17" s="24"/>
      <c r="D17" s="24"/>
      <c r="E17" s="24"/>
      <c r="F17" s="24"/>
      <c r="G17" s="24"/>
      <c r="H17" s="14"/>
      <c r="J17" s="39"/>
      <c r="L17" s="39"/>
    </row>
    <row r="18" spans="1:12" ht="12.75">
      <c r="A18" s="40" t="s">
        <v>14</v>
      </c>
      <c r="B18" s="17">
        <v>161250</v>
      </c>
      <c r="C18" s="24">
        <v>0</v>
      </c>
      <c r="D18" s="24">
        <f>SUM(B18:C18)</f>
        <v>161250</v>
      </c>
      <c r="E18" s="17">
        <v>5375</v>
      </c>
      <c r="F18" s="24">
        <v>0</v>
      </c>
      <c r="G18" s="24">
        <v>5375</v>
      </c>
      <c r="H18" s="14"/>
      <c r="J18" s="39"/>
      <c r="L18" s="39"/>
    </row>
    <row r="19" spans="1:12" ht="12.75">
      <c r="A19" s="40" t="s">
        <v>15</v>
      </c>
      <c r="B19" s="17">
        <v>84374.9375</v>
      </c>
      <c r="C19" s="24">
        <v>0</v>
      </c>
      <c r="D19" s="24">
        <f>SUM(B19:C19)</f>
        <v>84374.9375</v>
      </c>
      <c r="E19" s="17">
        <v>1563</v>
      </c>
      <c r="F19" s="17">
        <v>0</v>
      </c>
      <c r="G19" s="24">
        <v>1563</v>
      </c>
      <c r="H19" s="14"/>
      <c r="J19" s="39"/>
      <c r="L19" s="39"/>
    </row>
    <row r="20" spans="1:12" ht="12.75">
      <c r="A20" s="40" t="s">
        <v>16</v>
      </c>
      <c r="B20" s="17">
        <v>110500</v>
      </c>
      <c r="C20" s="24">
        <v>0</v>
      </c>
      <c r="D20" s="24">
        <f>SUM(B20:C20)</f>
        <v>110500</v>
      </c>
      <c r="E20" s="17">
        <v>1500</v>
      </c>
      <c r="F20" s="24">
        <v>0</v>
      </c>
      <c r="G20" s="24">
        <v>1500</v>
      </c>
      <c r="H20" s="14"/>
      <c r="J20" s="39"/>
      <c r="L20" s="39"/>
    </row>
    <row r="21" spans="1:12" ht="12.75">
      <c r="A21" s="41" t="s">
        <v>17</v>
      </c>
      <c r="B21" s="21">
        <v>356124.9375</v>
      </c>
      <c r="C21" s="21">
        <f>SUM(C18:C20)</f>
        <v>0</v>
      </c>
      <c r="D21" s="21">
        <f>SUM(D18:D20)</f>
        <v>356124.9375</v>
      </c>
      <c r="E21" s="21">
        <f>SUM(E18:E20)</f>
        <v>8438</v>
      </c>
      <c r="F21" s="21">
        <f>SUM(F18:F20)</f>
        <v>0</v>
      </c>
      <c r="G21" s="21">
        <f>SUM(G18:G20)</f>
        <v>8438</v>
      </c>
      <c r="H21" s="14"/>
      <c r="J21" s="39"/>
      <c r="L21" s="39"/>
    </row>
    <row r="22" spans="1:12" ht="12.75">
      <c r="A22" s="40"/>
      <c r="B22" s="24"/>
      <c r="C22" s="24"/>
      <c r="D22" s="24"/>
      <c r="E22" s="24"/>
      <c r="F22" s="24"/>
      <c r="G22" s="24"/>
      <c r="H22" s="14"/>
      <c r="J22" s="39"/>
      <c r="L22" s="39"/>
    </row>
    <row r="23" spans="1:12" ht="12.75">
      <c r="A23" s="41" t="s">
        <v>18</v>
      </c>
      <c r="B23" s="21">
        <v>143257.39130000002</v>
      </c>
      <c r="C23" s="21">
        <v>2891.02</v>
      </c>
      <c r="D23" s="42">
        <f>SUM(B23:C23)</f>
        <v>146148.4113</v>
      </c>
      <c r="E23" s="21">
        <v>1787</v>
      </c>
      <c r="F23" s="21">
        <v>71</v>
      </c>
      <c r="G23" s="42">
        <v>1858</v>
      </c>
      <c r="H23" s="14"/>
      <c r="J23" s="39"/>
      <c r="L23" s="39"/>
    </row>
    <row r="24" spans="1:12" ht="12.75">
      <c r="A24" s="40"/>
      <c r="B24" s="24"/>
      <c r="C24" s="24"/>
      <c r="D24" s="24"/>
      <c r="E24" s="24"/>
      <c r="F24" s="24"/>
      <c r="G24" s="24"/>
      <c r="H24" s="14"/>
      <c r="J24" s="39"/>
      <c r="L24" s="39"/>
    </row>
    <row r="25" spans="1:12" ht="12.75">
      <c r="A25" s="41" t="s">
        <v>19</v>
      </c>
      <c r="B25" s="21">
        <v>187000</v>
      </c>
      <c r="C25" s="21">
        <v>31500</v>
      </c>
      <c r="D25" s="42">
        <f>SUM(B25:C25)</f>
        <v>218500</v>
      </c>
      <c r="E25" s="21">
        <v>2750</v>
      </c>
      <c r="F25" s="21">
        <v>350</v>
      </c>
      <c r="G25" s="42">
        <v>3100</v>
      </c>
      <c r="H25" s="14"/>
      <c r="J25" s="39"/>
      <c r="L25" s="39"/>
    </row>
    <row r="26" spans="1:12" ht="12.75">
      <c r="A26" s="40"/>
      <c r="B26" s="24"/>
      <c r="C26" s="24"/>
      <c r="D26" s="24"/>
      <c r="E26" s="24"/>
      <c r="F26" s="24"/>
      <c r="G26" s="24"/>
      <c r="H26" s="14"/>
      <c r="J26" s="39"/>
      <c r="L26" s="39"/>
    </row>
    <row r="27" spans="1:12" ht="12.75">
      <c r="A27" s="40" t="s">
        <v>20</v>
      </c>
      <c r="B27" s="17">
        <v>274556.1</v>
      </c>
      <c r="C27" s="17">
        <v>12613.2</v>
      </c>
      <c r="D27" s="24">
        <f>SUM(B27:C27)</f>
        <v>287169.3</v>
      </c>
      <c r="E27" s="17">
        <v>14578.2</v>
      </c>
      <c r="F27" s="17">
        <v>1508.1</v>
      </c>
      <c r="G27" s="24">
        <v>16086.3</v>
      </c>
      <c r="H27" s="14"/>
      <c r="J27" s="39"/>
      <c r="L27" s="39"/>
    </row>
    <row r="28" spans="1:12" ht="12.75">
      <c r="A28" s="40" t="s">
        <v>21</v>
      </c>
      <c r="B28" s="17">
        <v>808675</v>
      </c>
      <c r="C28" s="17">
        <v>3564</v>
      </c>
      <c r="D28" s="24">
        <f>SUM(B28:C28)</f>
        <v>812239</v>
      </c>
      <c r="E28" s="17">
        <v>64694</v>
      </c>
      <c r="F28" s="17">
        <v>20</v>
      </c>
      <c r="G28" s="24">
        <v>64714</v>
      </c>
      <c r="H28" s="14"/>
      <c r="J28" s="39"/>
      <c r="L28" s="39"/>
    </row>
    <row r="29" spans="1:12" ht="12.75">
      <c r="A29" s="40" t="s">
        <v>22</v>
      </c>
      <c r="B29" s="17">
        <v>0</v>
      </c>
      <c r="C29" s="17">
        <v>1248016</v>
      </c>
      <c r="D29" s="24">
        <f>SUM(B29:C29)</f>
        <v>1248016</v>
      </c>
      <c r="E29" s="17">
        <v>0</v>
      </c>
      <c r="F29" s="17">
        <v>56728</v>
      </c>
      <c r="G29" s="24">
        <v>56728</v>
      </c>
      <c r="H29" s="14"/>
      <c r="J29" s="39"/>
      <c r="L29" s="39"/>
    </row>
    <row r="30" spans="1:12" ht="12.75">
      <c r="A30" s="41" t="s">
        <v>23</v>
      </c>
      <c r="B30" s="21">
        <v>1083231.1</v>
      </c>
      <c r="C30" s="21">
        <f>SUM(C27:C29)</f>
        <v>1264193.2</v>
      </c>
      <c r="D30" s="21">
        <f>SUM(D27:D29)</f>
        <v>2347424.3</v>
      </c>
      <c r="E30" s="21">
        <f>SUM(E27:E29)</f>
        <v>79272.2</v>
      </c>
      <c r="F30" s="21">
        <f>SUM(F27:F29)</f>
        <v>58256.1</v>
      </c>
      <c r="G30" s="21">
        <f>SUM(G27:G29)</f>
        <v>137528.3</v>
      </c>
      <c r="H30" s="14"/>
      <c r="J30" s="39"/>
      <c r="L30" s="39"/>
    </row>
    <row r="31" spans="1:12" ht="12.75">
      <c r="A31" s="40"/>
      <c r="B31" s="24"/>
      <c r="C31" s="24"/>
      <c r="D31" s="24"/>
      <c r="E31" s="24"/>
      <c r="F31" s="24"/>
      <c r="G31" s="24"/>
      <c r="H31" s="14"/>
      <c r="J31" s="39"/>
      <c r="L31" s="39"/>
    </row>
    <row r="32" spans="1:12" ht="12.75">
      <c r="A32" s="40" t="s">
        <v>24</v>
      </c>
      <c r="B32" s="17">
        <v>278226</v>
      </c>
      <c r="C32" s="17">
        <v>9840</v>
      </c>
      <c r="D32" s="24">
        <f>SUM(B32:C32)</f>
        <v>288066</v>
      </c>
      <c r="E32" s="17">
        <v>11771</v>
      </c>
      <c r="F32" s="17">
        <v>1968</v>
      </c>
      <c r="G32" s="24">
        <v>13739</v>
      </c>
      <c r="H32" s="14"/>
      <c r="J32" s="39"/>
      <c r="L32" s="39"/>
    </row>
    <row r="33" spans="1:12" ht="12.75">
      <c r="A33" s="40" t="s">
        <v>25</v>
      </c>
      <c r="B33" s="17">
        <v>187500</v>
      </c>
      <c r="C33" s="17">
        <v>18000</v>
      </c>
      <c r="D33" s="24">
        <f>SUM(B33:C33)</f>
        <v>205500</v>
      </c>
      <c r="E33" s="17">
        <v>7500</v>
      </c>
      <c r="F33" s="17">
        <v>2250</v>
      </c>
      <c r="G33" s="24">
        <v>9750</v>
      </c>
      <c r="H33" s="14"/>
      <c r="J33" s="39"/>
      <c r="L33" s="39"/>
    </row>
    <row r="34" spans="1:12" ht="12.75">
      <c r="A34" s="40" t="s">
        <v>26</v>
      </c>
      <c r="B34" s="17">
        <v>981984</v>
      </c>
      <c r="C34" s="17">
        <v>45675</v>
      </c>
      <c r="D34" s="24">
        <f>SUM(B34:C34)</f>
        <v>1027659</v>
      </c>
      <c r="E34" s="17">
        <v>28641</v>
      </c>
      <c r="F34" s="17">
        <v>4263</v>
      </c>
      <c r="G34" s="24">
        <v>32904</v>
      </c>
      <c r="H34" s="14"/>
      <c r="J34" s="39"/>
      <c r="L34" s="39"/>
    </row>
    <row r="35" spans="1:12" ht="12.75">
      <c r="A35" s="40" t="s">
        <v>27</v>
      </c>
      <c r="B35" s="17">
        <v>1106769</v>
      </c>
      <c r="C35" s="17">
        <v>332876.6712</v>
      </c>
      <c r="D35" s="24">
        <f>SUM(B35:C35)</f>
        <v>1439645.6712</v>
      </c>
      <c r="E35" s="17">
        <v>67959</v>
      </c>
      <c r="F35" s="17">
        <v>24966</v>
      </c>
      <c r="G35" s="24">
        <v>92925</v>
      </c>
      <c r="H35" s="14"/>
      <c r="J35" s="39"/>
      <c r="L35" s="39"/>
    </row>
    <row r="36" spans="1:12" ht="12.75">
      <c r="A36" s="41" t="s">
        <v>28</v>
      </c>
      <c r="B36" s="21">
        <v>2554479</v>
      </c>
      <c r="C36" s="21">
        <f>SUM(C32:C35)</f>
        <v>406391.6712</v>
      </c>
      <c r="D36" s="21">
        <f>SUM(D32:D35)</f>
        <v>2960870.6711999997</v>
      </c>
      <c r="E36" s="21">
        <f>SUM(E32:E35)</f>
        <v>115871</v>
      </c>
      <c r="F36" s="21">
        <f>SUM(F32:F35)</f>
        <v>33447</v>
      </c>
      <c r="G36" s="21">
        <f>SUM(G32:G35)</f>
        <v>149318</v>
      </c>
      <c r="H36" s="14"/>
      <c r="J36" s="39"/>
      <c r="L36" s="39"/>
    </row>
    <row r="37" spans="1:12" ht="12.75">
      <c r="A37" s="40"/>
      <c r="B37" s="24"/>
      <c r="C37" s="24"/>
      <c r="D37" s="24"/>
      <c r="E37" s="24"/>
      <c r="F37" s="24"/>
      <c r="G37" s="24"/>
      <c r="H37" s="14"/>
      <c r="J37" s="39"/>
      <c r="L37" s="39"/>
    </row>
    <row r="38" spans="1:12" ht="12.75">
      <c r="A38" s="41" t="s">
        <v>29</v>
      </c>
      <c r="B38" s="21">
        <v>105000</v>
      </c>
      <c r="C38" s="43">
        <v>0</v>
      </c>
      <c r="D38" s="42">
        <f>SUM(B38:C38)</f>
        <v>105000</v>
      </c>
      <c r="E38" s="42">
        <v>0</v>
      </c>
      <c r="F38" s="42">
        <v>0</v>
      </c>
      <c r="G38" s="42">
        <v>0</v>
      </c>
      <c r="H38" s="14"/>
      <c r="J38" s="39"/>
      <c r="L38" s="39"/>
    </row>
    <row r="39" spans="1:12" ht="12.75">
      <c r="A39" s="40"/>
      <c r="B39" s="24"/>
      <c r="C39" s="24"/>
      <c r="D39" s="24"/>
      <c r="E39" s="24"/>
      <c r="F39" s="24"/>
      <c r="G39" s="24"/>
      <c r="H39" s="14"/>
      <c r="J39" s="39"/>
      <c r="L39" s="39"/>
    </row>
    <row r="40" spans="1:12" ht="12.75">
      <c r="A40" s="40" t="s">
        <v>30</v>
      </c>
      <c r="B40" s="17">
        <v>139500</v>
      </c>
      <c r="C40" s="22">
        <v>0</v>
      </c>
      <c r="D40" s="24">
        <f aca="true" t="shared" si="0" ref="D40:D48">SUM(B40:C40)</f>
        <v>139500</v>
      </c>
      <c r="E40" s="17">
        <v>12090</v>
      </c>
      <c r="F40" s="24">
        <v>0</v>
      </c>
      <c r="G40" s="24">
        <v>12090</v>
      </c>
      <c r="H40" s="14"/>
      <c r="J40" s="39"/>
      <c r="L40" s="39"/>
    </row>
    <row r="41" spans="1:12" ht="12.75">
      <c r="A41" s="40" t="s">
        <v>31</v>
      </c>
      <c r="B41" s="17">
        <v>639058</v>
      </c>
      <c r="C41" s="17">
        <v>320</v>
      </c>
      <c r="D41" s="24">
        <f t="shared" si="0"/>
        <v>639378</v>
      </c>
      <c r="E41" s="17">
        <v>18258</v>
      </c>
      <c r="F41" s="17">
        <v>24</v>
      </c>
      <c r="G41" s="24">
        <v>18282</v>
      </c>
      <c r="H41" s="14"/>
      <c r="J41" s="39"/>
      <c r="L41" s="39"/>
    </row>
    <row r="42" spans="1:12" ht="12.75">
      <c r="A42" s="40" t="s">
        <v>32</v>
      </c>
      <c r="B42" s="17">
        <v>256320</v>
      </c>
      <c r="C42" s="17">
        <v>44100</v>
      </c>
      <c r="D42" s="24">
        <f t="shared" si="0"/>
        <v>300420</v>
      </c>
      <c r="E42" s="17">
        <v>1424</v>
      </c>
      <c r="F42" s="17">
        <v>1837.5</v>
      </c>
      <c r="G42" s="24">
        <v>3261.5</v>
      </c>
      <c r="H42" s="14"/>
      <c r="J42" s="39"/>
      <c r="L42" s="39"/>
    </row>
    <row r="43" spans="1:12" ht="12.75">
      <c r="A43" s="40" t="s">
        <v>33</v>
      </c>
      <c r="B43" s="17">
        <v>68895</v>
      </c>
      <c r="C43" s="17">
        <v>26026</v>
      </c>
      <c r="D43" s="24">
        <f t="shared" si="0"/>
        <v>94921</v>
      </c>
      <c r="E43" s="17">
        <v>2296.5</v>
      </c>
      <c r="F43" s="17">
        <v>3718</v>
      </c>
      <c r="G43" s="24">
        <v>6014.5</v>
      </c>
      <c r="H43" s="14"/>
      <c r="J43" s="39"/>
      <c r="L43" s="39"/>
    </row>
    <row r="44" spans="1:12" ht="12.75">
      <c r="A44" s="40" t="s">
        <v>34</v>
      </c>
      <c r="B44" s="17">
        <v>2704515</v>
      </c>
      <c r="C44" s="17">
        <v>10000</v>
      </c>
      <c r="D44" s="24">
        <f t="shared" si="0"/>
        <v>2714515</v>
      </c>
      <c r="E44" s="17">
        <v>108181</v>
      </c>
      <c r="F44" s="17">
        <v>1400</v>
      </c>
      <c r="G44" s="24">
        <v>109581</v>
      </c>
      <c r="H44" s="14"/>
      <c r="J44" s="39"/>
      <c r="L44" s="39"/>
    </row>
    <row r="45" spans="1:12" ht="12.75">
      <c r="A45" s="40" t="s">
        <v>35</v>
      </c>
      <c r="B45" s="17">
        <v>113760</v>
      </c>
      <c r="C45" s="17">
        <v>800</v>
      </c>
      <c r="D45" s="24">
        <f t="shared" si="0"/>
        <v>114560</v>
      </c>
      <c r="E45" s="17">
        <v>3792</v>
      </c>
      <c r="F45" s="17">
        <v>90</v>
      </c>
      <c r="G45" s="24">
        <v>3882</v>
      </c>
      <c r="H45" s="14"/>
      <c r="J45" s="39"/>
      <c r="L45" s="39"/>
    </row>
    <row r="46" spans="1:12" ht="12.75">
      <c r="A46" s="40" t="s">
        <v>36</v>
      </c>
      <c r="B46" s="17">
        <v>89131</v>
      </c>
      <c r="C46" s="17">
        <v>8780</v>
      </c>
      <c r="D46" s="24">
        <f t="shared" si="0"/>
        <v>97911</v>
      </c>
      <c r="E46" s="17">
        <v>3183</v>
      </c>
      <c r="F46" s="17">
        <v>1317</v>
      </c>
      <c r="G46" s="24">
        <v>4500</v>
      </c>
      <c r="H46" s="14"/>
      <c r="J46" s="39"/>
      <c r="L46" s="39"/>
    </row>
    <row r="47" spans="1:12" ht="12.75">
      <c r="A47" s="40" t="s">
        <v>37</v>
      </c>
      <c r="B47" s="17">
        <v>45786</v>
      </c>
      <c r="C47" s="22">
        <v>0</v>
      </c>
      <c r="D47" s="24">
        <f t="shared" si="0"/>
        <v>45786</v>
      </c>
      <c r="E47" s="17">
        <v>7044</v>
      </c>
      <c r="F47" s="24">
        <v>0</v>
      </c>
      <c r="G47" s="24">
        <v>7044</v>
      </c>
      <c r="H47" s="14"/>
      <c r="J47" s="39"/>
      <c r="L47" s="39"/>
    </row>
    <row r="48" spans="1:12" ht="12.75">
      <c r="A48" s="40" t="s">
        <v>38</v>
      </c>
      <c r="B48" s="17">
        <v>487263</v>
      </c>
      <c r="C48" s="17">
        <v>4100</v>
      </c>
      <c r="D48" s="24">
        <f t="shared" si="0"/>
        <v>491363</v>
      </c>
      <c r="E48" s="17">
        <v>11601</v>
      </c>
      <c r="F48" s="17">
        <v>328</v>
      </c>
      <c r="G48" s="24">
        <v>11929</v>
      </c>
      <c r="H48" s="14"/>
      <c r="J48" s="39"/>
      <c r="L48" s="39"/>
    </row>
    <row r="49" spans="1:12" ht="12.75">
      <c r="A49" s="41" t="s">
        <v>39</v>
      </c>
      <c r="B49" s="21">
        <v>4544228</v>
      </c>
      <c r="C49" s="21">
        <f>SUM(C40:C48)</f>
        <v>94126</v>
      </c>
      <c r="D49" s="21">
        <f>SUM(D40:D48)</f>
        <v>4638354</v>
      </c>
      <c r="E49" s="21">
        <v>167869.5</v>
      </c>
      <c r="F49" s="21">
        <v>8714.5</v>
      </c>
      <c r="G49" s="21">
        <f>SUM(G40:G48)</f>
        <v>176584</v>
      </c>
      <c r="H49" s="14"/>
      <c r="J49" s="39"/>
      <c r="L49" s="39"/>
    </row>
    <row r="50" spans="1:12" ht="12.75">
      <c r="A50" s="40"/>
      <c r="B50" s="24"/>
      <c r="C50" s="24"/>
      <c r="D50" s="24"/>
      <c r="E50" s="24"/>
      <c r="F50" s="24"/>
      <c r="G50" s="24"/>
      <c r="H50" s="14"/>
      <c r="J50" s="39"/>
      <c r="L50" s="39"/>
    </row>
    <row r="51" spans="1:12" ht="12.75">
      <c r="A51" s="41" t="s">
        <v>40</v>
      </c>
      <c r="B51" s="21">
        <v>264000</v>
      </c>
      <c r="C51" s="21">
        <v>70000</v>
      </c>
      <c r="D51" s="42">
        <f>SUM(B51:C51)</f>
        <v>334000</v>
      </c>
      <c r="E51" s="21">
        <v>8400</v>
      </c>
      <c r="F51" s="21">
        <v>7000</v>
      </c>
      <c r="G51" s="42">
        <v>15400</v>
      </c>
      <c r="H51" s="14"/>
      <c r="J51" s="39"/>
      <c r="L51" s="39"/>
    </row>
    <row r="52" spans="1:12" ht="12.75">
      <c r="A52" s="40"/>
      <c r="B52" s="24"/>
      <c r="C52" s="24"/>
      <c r="D52" s="24"/>
      <c r="E52" s="24"/>
      <c r="F52" s="24"/>
      <c r="G52" s="24"/>
      <c r="H52" s="14"/>
      <c r="J52" s="39"/>
      <c r="L52" s="39"/>
    </row>
    <row r="53" spans="1:12" ht="12.75">
      <c r="A53" s="40" t="s">
        <v>41</v>
      </c>
      <c r="B53" s="17">
        <v>217750</v>
      </c>
      <c r="C53" s="22">
        <v>0</v>
      </c>
      <c r="D53" s="24">
        <f>SUM(B53:C53)</f>
        <v>217750</v>
      </c>
      <c r="E53" s="17">
        <v>117250</v>
      </c>
      <c r="F53" s="17">
        <v>0</v>
      </c>
      <c r="G53" s="24">
        <v>117250</v>
      </c>
      <c r="H53" s="14"/>
      <c r="J53" s="39"/>
      <c r="L53" s="39"/>
    </row>
    <row r="54" spans="1:12" ht="12.75">
      <c r="A54" s="40" t="s">
        <v>42</v>
      </c>
      <c r="B54" s="17">
        <v>463485.00444</v>
      </c>
      <c r="C54" s="17">
        <v>3819.88</v>
      </c>
      <c r="D54" s="24">
        <f>SUM(B54:C54)</f>
        <v>467304.88444</v>
      </c>
      <c r="E54" s="17">
        <v>57418</v>
      </c>
      <c r="F54" s="17">
        <v>1660</v>
      </c>
      <c r="G54" s="24">
        <v>59078</v>
      </c>
      <c r="H54" s="14"/>
      <c r="J54" s="39"/>
      <c r="L54" s="39"/>
    </row>
    <row r="55" spans="1:12" ht="12.75">
      <c r="A55" s="40" t="s">
        <v>43</v>
      </c>
      <c r="B55" s="17">
        <v>29880</v>
      </c>
      <c r="C55" s="17">
        <v>560</v>
      </c>
      <c r="D55" s="24">
        <f>SUM(B55:C55)</f>
        <v>30440</v>
      </c>
      <c r="E55" s="17">
        <v>22410</v>
      </c>
      <c r="F55" s="17">
        <v>560</v>
      </c>
      <c r="G55" s="24">
        <v>22970</v>
      </c>
      <c r="H55" s="14"/>
      <c r="J55" s="39"/>
      <c r="L55" s="39"/>
    </row>
    <row r="56" spans="1:12" ht="12.75">
      <c r="A56" s="40" t="s">
        <v>44</v>
      </c>
      <c r="B56" s="17">
        <v>483620.2</v>
      </c>
      <c r="C56" s="17">
        <v>2450</v>
      </c>
      <c r="D56" s="24">
        <f>SUM(B56:C56)</f>
        <v>486070.2</v>
      </c>
      <c r="E56" s="17">
        <v>1480</v>
      </c>
      <c r="F56" s="17">
        <v>21</v>
      </c>
      <c r="G56" s="24">
        <v>1501</v>
      </c>
      <c r="H56" s="14"/>
      <c r="J56" s="39"/>
      <c r="L56" s="39"/>
    </row>
    <row r="57" spans="1:12" ht="12.75">
      <c r="A57" s="40" t="s">
        <v>45</v>
      </c>
      <c r="B57" s="17">
        <v>373155</v>
      </c>
      <c r="C57" s="17">
        <v>2490</v>
      </c>
      <c r="D57" s="24">
        <f>SUM(B57:C57)</f>
        <v>375645</v>
      </c>
      <c r="E57" s="17">
        <v>37316</v>
      </c>
      <c r="F57" s="17">
        <v>996</v>
      </c>
      <c r="G57" s="24">
        <v>38312</v>
      </c>
      <c r="H57" s="14"/>
      <c r="J57" s="39"/>
      <c r="L57" s="39"/>
    </row>
    <row r="58" spans="1:12" ht="12.75">
      <c r="A58" s="41" t="s">
        <v>46</v>
      </c>
      <c r="B58" s="21">
        <v>1567890.20444</v>
      </c>
      <c r="C58" s="21">
        <f>SUM(C53:C57)</f>
        <v>9319.880000000001</v>
      </c>
      <c r="D58" s="21">
        <f>SUM(D53:D57)</f>
        <v>1577210.08444</v>
      </c>
      <c r="E58" s="21">
        <f>SUM(E53:E57)</f>
        <v>235874</v>
      </c>
      <c r="F58" s="21">
        <f>SUM(F53:F57)</f>
        <v>3237</v>
      </c>
      <c r="G58" s="21">
        <f>SUM(G53:G57)</f>
        <v>239111</v>
      </c>
      <c r="H58" s="14"/>
      <c r="J58" s="39"/>
      <c r="L58" s="39"/>
    </row>
    <row r="59" spans="1:12" ht="12.75">
      <c r="A59" s="40"/>
      <c r="B59" s="24"/>
      <c r="C59" s="24"/>
      <c r="D59" s="24"/>
      <c r="E59" s="24"/>
      <c r="F59" s="24"/>
      <c r="G59" s="24"/>
      <c r="H59" s="14"/>
      <c r="J59" s="39"/>
      <c r="L59" s="39"/>
    </row>
    <row r="60" spans="1:12" ht="12.75">
      <c r="A60" s="40" t="s">
        <v>47</v>
      </c>
      <c r="B60" s="17">
        <v>813100</v>
      </c>
      <c r="C60" s="17">
        <v>205944</v>
      </c>
      <c r="D60" s="24">
        <f>SUM(B60:C60)</f>
        <v>1019044</v>
      </c>
      <c r="E60" s="17">
        <v>21140</v>
      </c>
      <c r="F60" s="17">
        <v>11155</v>
      </c>
      <c r="G60" s="24">
        <v>32295</v>
      </c>
      <c r="H60" s="14"/>
      <c r="J60" s="39"/>
      <c r="L60" s="39"/>
    </row>
    <row r="61" spans="1:12" ht="12.75">
      <c r="A61" s="40" t="s">
        <v>48</v>
      </c>
      <c r="B61" s="17">
        <v>1751950</v>
      </c>
      <c r="C61" s="22">
        <v>0</v>
      </c>
      <c r="D61" s="24">
        <f>SUM(B61:C61)</f>
        <v>1751950</v>
      </c>
      <c r="E61" s="17">
        <v>175195</v>
      </c>
      <c r="F61" s="24">
        <v>0</v>
      </c>
      <c r="G61" s="24">
        <v>175195</v>
      </c>
      <c r="H61" s="14"/>
      <c r="J61" s="39"/>
      <c r="L61" s="39"/>
    </row>
    <row r="62" spans="1:12" ht="12.75">
      <c r="A62" s="40" t="s">
        <v>49</v>
      </c>
      <c r="B62" s="17">
        <v>2807220.482115</v>
      </c>
      <c r="C62" s="17">
        <v>15724.794</v>
      </c>
      <c r="D62" s="24">
        <f>SUM(B62:C62)</f>
        <v>2822945.2761150002</v>
      </c>
      <c r="E62" s="17">
        <v>209123</v>
      </c>
      <c r="F62" s="17">
        <v>12565</v>
      </c>
      <c r="G62" s="24">
        <v>221688</v>
      </c>
      <c r="H62" s="14"/>
      <c r="J62" s="39"/>
      <c r="L62" s="39"/>
    </row>
    <row r="63" spans="1:12" ht="12.75">
      <c r="A63" s="41" t="s">
        <v>50</v>
      </c>
      <c r="B63" s="21">
        <v>5372270.4821150005</v>
      </c>
      <c r="C63" s="21">
        <f>SUM(C60:C62)</f>
        <v>221668.794</v>
      </c>
      <c r="D63" s="21">
        <f>SUM(D60:D62)</f>
        <v>5593939.276115</v>
      </c>
      <c r="E63" s="21">
        <f>SUM(E60:E62)</f>
        <v>405458</v>
      </c>
      <c r="F63" s="21">
        <f>SUM(F60:F62)</f>
        <v>23720</v>
      </c>
      <c r="G63" s="21">
        <f>SUM(G60:G62)</f>
        <v>429178</v>
      </c>
      <c r="H63" s="14"/>
      <c r="J63" s="39"/>
      <c r="L63" s="39"/>
    </row>
    <row r="64" spans="1:12" ht="12.75">
      <c r="A64" s="40"/>
      <c r="B64" s="24"/>
      <c r="C64" s="24"/>
      <c r="D64" s="24"/>
      <c r="E64" s="24"/>
      <c r="F64" s="24"/>
      <c r="G64" s="24"/>
      <c r="H64" s="14"/>
      <c r="J64" s="39"/>
      <c r="L64" s="39"/>
    </row>
    <row r="65" spans="1:12" ht="12.75">
      <c r="A65" s="41" t="s">
        <v>51</v>
      </c>
      <c r="B65" s="21">
        <v>864000</v>
      </c>
      <c r="C65" s="43">
        <v>0</v>
      </c>
      <c r="D65" s="42">
        <f>SUM(B65:C65)</f>
        <v>864000</v>
      </c>
      <c r="E65" s="21">
        <v>46800</v>
      </c>
      <c r="F65" s="42">
        <v>0</v>
      </c>
      <c r="G65" s="42">
        <v>46800</v>
      </c>
      <c r="H65" s="14"/>
      <c r="J65" s="39"/>
      <c r="L65" s="39"/>
    </row>
    <row r="66" spans="1:12" ht="12.75">
      <c r="A66" s="40"/>
      <c r="B66" s="24"/>
      <c r="C66" s="24"/>
      <c r="D66" s="24"/>
      <c r="E66" s="24"/>
      <c r="F66" s="24"/>
      <c r="G66" s="24"/>
      <c r="H66" s="14"/>
      <c r="J66" s="39"/>
      <c r="L66" s="39"/>
    </row>
    <row r="67" spans="1:12" ht="12.75">
      <c r="A67" s="40" t="s">
        <v>52</v>
      </c>
      <c r="B67" s="17">
        <v>2759900</v>
      </c>
      <c r="C67" s="22">
        <v>0</v>
      </c>
      <c r="D67" s="24">
        <f>SUM(B67:C67)</f>
        <v>2759900</v>
      </c>
      <c r="E67" s="17">
        <v>277900</v>
      </c>
      <c r="F67" s="17">
        <v>7720</v>
      </c>
      <c r="G67" s="24">
        <f>SUM(E67:F67)</f>
        <v>285620</v>
      </c>
      <c r="H67" s="14"/>
      <c r="J67" s="39"/>
      <c r="L67" s="39"/>
    </row>
    <row r="68" spans="1:12" ht="12.75">
      <c r="A68" s="40" t="s">
        <v>53</v>
      </c>
      <c r="B68" s="17">
        <v>1068600</v>
      </c>
      <c r="C68" s="22">
        <v>0</v>
      </c>
      <c r="D68" s="24">
        <f>SUM(B68:C68)</f>
        <v>1068600</v>
      </c>
      <c r="E68" s="17">
        <v>256464</v>
      </c>
      <c r="F68" s="17">
        <v>7124</v>
      </c>
      <c r="G68" s="24">
        <f>SUM(E68:F68)</f>
        <v>263588</v>
      </c>
      <c r="H68" s="14"/>
      <c r="J68" s="39"/>
      <c r="L68" s="39"/>
    </row>
    <row r="69" spans="1:12" ht="12.75">
      <c r="A69" s="41" t="s">
        <v>54</v>
      </c>
      <c r="B69" s="21">
        <v>3828500</v>
      </c>
      <c r="C69" s="21">
        <f>SUM(C67:C68)</f>
        <v>0</v>
      </c>
      <c r="D69" s="21">
        <f>SUM(D67:D68)</f>
        <v>3828500</v>
      </c>
      <c r="E69" s="21">
        <f>SUM(E67:E68)</f>
        <v>534364</v>
      </c>
      <c r="F69" s="21">
        <f>SUM(F67:F68)</f>
        <v>14844</v>
      </c>
      <c r="G69" s="21">
        <f>SUM(G67:G68)</f>
        <v>549208</v>
      </c>
      <c r="H69" s="14"/>
      <c r="J69" s="39"/>
      <c r="L69" s="39"/>
    </row>
    <row r="70" spans="1:12" ht="12.75">
      <c r="A70" s="40"/>
      <c r="B70" s="24"/>
      <c r="C70" s="24"/>
      <c r="D70" s="24"/>
      <c r="E70" s="24"/>
      <c r="F70" s="24"/>
      <c r="G70" s="24"/>
      <c r="H70" s="14"/>
      <c r="J70" s="39"/>
      <c r="L70" s="39"/>
    </row>
    <row r="71" spans="1:12" ht="12.75">
      <c r="A71" s="40" t="s">
        <v>55</v>
      </c>
      <c r="B71" s="17">
        <v>68491.5</v>
      </c>
      <c r="C71" s="17">
        <v>14.8</v>
      </c>
      <c r="D71" s="24">
        <f aca="true" t="shared" si="1" ref="D71:D78">SUM(B71:C71)</f>
        <v>68506.3</v>
      </c>
      <c r="E71" s="17">
        <v>9132</v>
      </c>
      <c r="F71" s="24">
        <v>0</v>
      </c>
      <c r="G71" s="24">
        <v>9132</v>
      </c>
      <c r="H71" s="14"/>
      <c r="J71" s="39"/>
      <c r="L71" s="39"/>
    </row>
    <row r="72" spans="1:12" ht="12.75">
      <c r="A72" s="40" t="s">
        <v>56</v>
      </c>
      <c r="B72" s="17">
        <v>159500</v>
      </c>
      <c r="C72" s="17">
        <v>101250</v>
      </c>
      <c r="D72" s="24">
        <f t="shared" si="1"/>
        <v>260750</v>
      </c>
      <c r="E72" s="17">
        <v>6050</v>
      </c>
      <c r="F72" s="17">
        <v>21600</v>
      </c>
      <c r="G72" s="24">
        <v>27650</v>
      </c>
      <c r="H72" s="14"/>
      <c r="J72" s="39"/>
      <c r="L72" s="39"/>
    </row>
    <row r="73" spans="1:12" ht="12.75">
      <c r="A73" s="40" t="s">
        <v>57</v>
      </c>
      <c r="B73" s="17">
        <v>404330</v>
      </c>
      <c r="C73" s="17">
        <v>4340</v>
      </c>
      <c r="D73" s="24">
        <f t="shared" si="1"/>
        <v>408670</v>
      </c>
      <c r="E73" s="17">
        <v>20217</v>
      </c>
      <c r="F73" s="17">
        <v>868</v>
      </c>
      <c r="G73" s="24">
        <v>21085</v>
      </c>
      <c r="H73" s="14"/>
      <c r="J73" s="39"/>
      <c r="L73" s="39"/>
    </row>
    <row r="74" spans="1:12" ht="12.75">
      <c r="A74" s="40" t="s">
        <v>58</v>
      </c>
      <c r="B74" s="17">
        <v>460350</v>
      </c>
      <c r="C74" s="17">
        <v>5649</v>
      </c>
      <c r="D74" s="24">
        <f t="shared" si="1"/>
        <v>465999</v>
      </c>
      <c r="E74" s="17">
        <v>46035</v>
      </c>
      <c r="F74" s="17">
        <v>2018</v>
      </c>
      <c r="G74" s="24">
        <v>48053</v>
      </c>
      <c r="H74" s="14"/>
      <c r="J74" s="39"/>
      <c r="L74" s="39"/>
    </row>
    <row r="75" spans="1:12" ht="12.75">
      <c r="A75" s="40" t="s">
        <v>59</v>
      </c>
      <c r="B75" s="17">
        <v>548250</v>
      </c>
      <c r="C75" s="17">
        <v>9800</v>
      </c>
      <c r="D75" s="24">
        <f t="shared" si="1"/>
        <v>558050</v>
      </c>
      <c r="E75" s="17">
        <v>45150</v>
      </c>
      <c r="F75" s="17">
        <v>2520</v>
      </c>
      <c r="G75" s="24">
        <v>47670</v>
      </c>
      <c r="H75" s="14"/>
      <c r="J75" s="39"/>
      <c r="L75" s="39"/>
    </row>
    <row r="76" spans="1:12" ht="12.75">
      <c r="A76" s="40" t="s">
        <v>60</v>
      </c>
      <c r="B76" s="17">
        <v>573030</v>
      </c>
      <c r="C76" s="17">
        <v>86200</v>
      </c>
      <c r="D76" s="24">
        <f t="shared" si="1"/>
        <v>659230</v>
      </c>
      <c r="E76" s="17">
        <v>15917.5</v>
      </c>
      <c r="F76" s="17">
        <v>12068</v>
      </c>
      <c r="G76" s="24">
        <v>27985.5</v>
      </c>
      <c r="H76" s="14"/>
      <c r="J76" s="39"/>
      <c r="L76" s="39"/>
    </row>
    <row r="77" spans="1:12" ht="12.75">
      <c r="A77" s="40" t="s">
        <v>61</v>
      </c>
      <c r="B77" s="17">
        <v>554580</v>
      </c>
      <c r="C77" s="22">
        <v>0</v>
      </c>
      <c r="D77" s="24">
        <f t="shared" si="1"/>
        <v>554580</v>
      </c>
      <c r="E77" s="17">
        <v>27729</v>
      </c>
      <c r="F77" s="24">
        <v>0</v>
      </c>
      <c r="G77" s="24">
        <v>27729</v>
      </c>
      <c r="H77" s="14"/>
      <c r="J77" s="39"/>
      <c r="L77" s="39"/>
    </row>
    <row r="78" spans="1:12" ht="12.75">
      <c r="A78" s="40" t="s">
        <v>62</v>
      </c>
      <c r="B78" s="17">
        <v>374658.31693</v>
      </c>
      <c r="C78" s="17">
        <v>20125</v>
      </c>
      <c r="D78" s="24">
        <f t="shared" si="1"/>
        <v>394783.31693</v>
      </c>
      <c r="E78" s="17">
        <v>1583</v>
      </c>
      <c r="F78" s="17">
        <v>79</v>
      </c>
      <c r="G78" s="24">
        <v>1662</v>
      </c>
      <c r="H78" s="14"/>
      <c r="J78" s="39"/>
      <c r="L78" s="39"/>
    </row>
    <row r="79" spans="1:12" ht="12.75">
      <c r="A79" s="41" t="s">
        <v>63</v>
      </c>
      <c r="B79" s="21">
        <v>3143189.8169299997</v>
      </c>
      <c r="C79" s="21">
        <f>SUM(C71:C78)</f>
        <v>227378.8</v>
      </c>
      <c r="D79" s="21">
        <f>SUM(D71:D78)</f>
        <v>3370568.6169299996</v>
      </c>
      <c r="E79" s="21">
        <f>SUM(E71:E78)</f>
        <v>171813.5</v>
      </c>
      <c r="F79" s="21">
        <f>SUM(F71:F78)</f>
        <v>39153</v>
      </c>
      <c r="G79" s="21">
        <f>SUM(G71:G78)</f>
        <v>210966.5</v>
      </c>
      <c r="H79" s="14"/>
      <c r="J79" s="39"/>
      <c r="L79" s="39"/>
    </row>
    <row r="80" spans="1:12" ht="12.75">
      <c r="A80" s="40"/>
      <c r="B80" s="24"/>
      <c r="C80" s="24"/>
      <c r="D80" s="24"/>
      <c r="E80" s="24"/>
      <c r="F80" s="24"/>
      <c r="G80" s="24"/>
      <c r="H80" s="14"/>
      <c r="J80" s="39"/>
      <c r="L80" s="39"/>
    </row>
    <row r="81" spans="1:12" ht="12.75">
      <c r="A81" s="40" t="s">
        <v>64</v>
      </c>
      <c r="B81" s="17">
        <v>36800</v>
      </c>
      <c r="C81" s="17">
        <v>0</v>
      </c>
      <c r="D81" s="24">
        <f>SUM(B81:C81)</f>
        <v>36800</v>
      </c>
      <c r="E81" s="24">
        <v>0</v>
      </c>
      <c r="F81" s="24">
        <v>0</v>
      </c>
      <c r="G81" s="24">
        <v>0</v>
      </c>
      <c r="H81" s="14"/>
      <c r="J81" s="39"/>
      <c r="L81" s="39"/>
    </row>
    <row r="82" spans="1:12" ht="12.75">
      <c r="A82" s="40" t="s">
        <v>65</v>
      </c>
      <c r="B82" s="17">
        <v>180000</v>
      </c>
      <c r="C82" s="17">
        <v>0</v>
      </c>
      <c r="D82" s="24">
        <f>SUM(B82:C82)</f>
        <v>180000</v>
      </c>
      <c r="E82" s="17">
        <v>4500</v>
      </c>
      <c r="F82" s="17">
        <v>0</v>
      </c>
      <c r="G82" s="24">
        <v>4500</v>
      </c>
      <c r="H82" s="14"/>
      <c r="J82" s="39"/>
      <c r="L82" s="39"/>
    </row>
    <row r="83" spans="1:12" ht="12.75">
      <c r="A83" s="41" t="s">
        <v>66</v>
      </c>
      <c r="B83" s="21">
        <v>216800</v>
      </c>
      <c r="C83" s="21">
        <f>SUM(C81:C82)</f>
        <v>0</v>
      </c>
      <c r="D83" s="21">
        <f>SUM(D81:D82)</f>
        <v>216800</v>
      </c>
      <c r="E83" s="21">
        <f>SUM(E81:E82)</f>
        <v>4500</v>
      </c>
      <c r="F83" s="21">
        <f>SUM(F81:F82)</f>
        <v>0</v>
      </c>
      <c r="G83" s="21">
        <f>SUM(G81:G82)</f>
        <v>4500</v>
      </c>
      <c r="H83" s="14"/>
      <c r="J83" s="39"/>
      <c r="L83" s="39"/>
    </row>
    <row r="84" spans="1:12" ht="12.75">
      <c r="A84" s="40"/>
      <c r="B84" s="23"/>
      <c r="C84" s="22"/>
      <c r="D84" s="24"/>
      <c r="E84" s="24"/>
      <c r="F84" s="22"/>
      <c r="G84" s="24"/>
      <c r="H84" s="14"/>
      <c r="J84" s="39"/>
      <c r="L84" s="39"/>
    </row>
    <row r="85" spans="1:12" ht="13.5" thickBot="1">
      <c r="A85" s="44" t="s">
        <v>67</v>
      </c>
      <c r="B85" s="29">
        <v>26477029.911933</v>
      </c>
      <c r="C85" s="29">
        <f>SUM(C83+C79+C69+C65+C63+C58+C51+C49+C38+C36+C30+C25+C23+C21+C16+C14+C12)</f>
        <v>2382734.3652</v>
      </c>
      <c r="D85" s="29">
        <f>SUM(D83+D79+D69+D65+D63+D58+D51+D49+D38+D36+D30+D25+D23+D21+D16+D14+D12)</f>
        <v>28859764.277133003</v>
      </c>
      <c r="E85" s="29">
        <f>SUM(E83+E79+E69+E65+E63+E58+E51+E49+E38+E36+E30+E25+E23+E21+E16+E14+E12)</f>
        <v>1847935.7</v>
      </c>
      <c r="F85" s="29">
        <f>SUM(F83+F79+F69+F65+F63+F58+F51+F49+F38+F36+F30+F25+F23+F21+F16+F14+F12)</f>
        <v>198742.1</v>
      </c>
      <c r="G85" s="29">
        <f>SUM(G83+G79+G69+G65+G63+G58+G51+G49+G38+G36+G30+G25+G23+G21+G16+G14+G12)</f>
        <v>2046677.8</v>
      </c>
      <c r="H85" s="14"/>
      <c r="J85" s="39"/>
      <c r="L85" s="39"/>
    </row>
  </sheetData>
  <mergeCells count="2"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31"/>
  <dimension ref="A1:H54"/>
  <sheetViews>
    <sheetView showGridLines="0" zoomScale="75" zoomScaleNormal="75" workbookViewId="0" topLeftCell="A1">
      <selection activeCell="C12" sqref="C12"/>
    </sheetView>
  </sheetViews>
  <sheetFormatPr defaultColWidth="11.421875" defaultRowHeight="12.75"/>
  <cols>
    <col min="1" max="1" width="35.00390625" style="47" customWidth="1"/>
    <col min="2" max="4" width="30.7109375" style="47" customWidth="1"/>
    <col min="5" max="16384" width="14.8515625" style="47" customWidth="1"/>
  </cols>
  <sheetData>
    <row r="1" spans="1:7" s="45" customFormat="1" ht="18">
      <c r="A1" s="75" t="s">
        <v>0</v>
      </c>
      <c r="B1" s="75"/>
      <c r="C1" s="75"/>
      <c r="D1" s="75"/>
      <c r="E1" s="2"/>
      <c r="F1" s="2"/>
      <c r="G1" s="2"/>
    </row>
    <row r="3" spans="1:8" ht="15">
      <c r="A3" s="81" t="s">
        <v>119</v>
      </c>
      <c r="B3" s="81"/>
      <c r="C3" s="81"/>
      <c r="D3" s="81"/>
      <c r="E3" s="46"/>
      <c r="F3" s="46"/>
      <c r="G3" s="46"/>
      <c r="H3" s="46"/>
    </row>
    <row r="4" spans="1:8" ht="15" thickBot="1">
      <c r="A4" s="46"/>
      <c r="B4" s="46"/>
      <c r="C4" s="46"/>
      <c r="D4" s="46"/>
      <c r="E4" s="46"/>
      <c r="F4" s="46"/>
      <c r="G4" s="46"/>
      <c r="H4" s="46"/>
    </row>
    <row r="5" spans="1:4" ht="12.75">
      <c r="A5" s="70"/>
      <c r="B5" s="71"/>
      <c r="C5" s="77" t="s">
        <v>124</v>
      </c>
      <c r="D5" s="78"/>
    </row>
    <row r="6" spans="1:4" ht="18" customHeight="1">
      <c r="A6" s="48" t="s">
        <v>73</v>
      </c>
      <c r="B6" s="49" t="s">
        <v>74</v>
      </c>
      <c r="C6" s="79"/>
      <c r="D6" s="80"/>
    </row>
    <row r="7" spans="1:4" ht="13.5" thickBot="1">
      <c r="A7" s="50"/>
      <c r="B7" s="51"/>
      <c r="C7" s="52" t="s">
        <v>75</v>
      </c>
      <c r="D7" s="51" t="s">
        <v>76</v>
      </c>
    </row>
    <row r="8" spans="1:4" s="56" customFormat="1" ht="12.75">
      <c r="A8" s="53" t="s">
        <v>77</v>
      </c>
      <c r="B8" s="54">
        <v>1241.209</v>
      </c>
      <c r="C8" s="55">
        <v>372.17</v>
      </c>
      <c r="D8" s="54">
        <v>370.995</v>
      </c>
    </row>
    <row r="9" spans="1:4" s="56" customFormat="1" ht="12.75">
      <c r="A9" s="57"/>
      <c r="B9" s="58"/>
      <c r="C9" s="58"/>
      <c r="D9" s="58"/>
    </row>
    <row r="10" spans="1:4" s="56" customFormat="1" ht="12.75">
      <c r="A10" s="72" t="s">
        <v>120</v>
      </c>
      <c r="B10" s="59"/>
      <c r="D10" s="58"/>
    </row>
    <row r="11" spans="1:4" s="56" customFormat="1" ht="12.75">
      <c r="A11" s="72" t="s">
        <v>78</v>
      </c>
      <c r="B11" s="58">
        <v>111.794</v>
      </c>
      <c r="C11" s="58">
        <v>196.741</v>
      </c>
      <c r="D11" s="58">
        <v>50.311</v>
      </c>
    </row>
    <row r="12" spans="1:4" s="56" customFormat="1" ht="12.75">
      <c r="A12" s="57" t="s">
        <v>79</v>
      </c>
      <c r="B12" s="58">
        <v>18</v>
      </c>
      <c r="C12" s="58">
        <v>95.016</v>
      </c>
      <c r="D12" s="60">
        <v>22.307</v>
      </c>
    </row>
    <row r="13" spans="1:4" s="56" customFormat="1" ht="12.75">
      <c r="A13" s="57" t="s">
        <v>80</v>
      </c>
      <c r="B13" s="58">
        <v>6.5</v>
      </c>
      <c r="C13" s="58">
        <v>4.43</v>
      </c>
      <c r="D13" s="58">
        <v>0.582</v>
      </c>
    </row>
    <row r="14" spans="1:4" s="56" customFormat="1" ht="12.75">
      <c r="A14" s="57" t="s">
        <v>81</v>
      </c>
      <c r="B14" s="58">
        <v>1.4</v>
      </c>
      <c r="C14" s="58">
        <v>10.264</v>
      </c>
      <c r="D14" s="58">
        <v>5.653</v>
      </c>
    </row>
    <row r="15" spans="1:4" s="56" customFormat="1" ht="12.75">
      <c r="A15" s="57" t="s">
        <v>82</v>
      </c>
      <c r="B15" s="58" t="s">
        <v>83</v>
      </c>
      <c r="C15" s="58">
        <v>5.596</v>
      </c>
      <c r="D15" s="58">
        <v>2.236</v>
      </c>
    </row>
    <row r="16" spans="1:4" s="56" customFormat="1" ht="12.75">
      <c r="A16" s="57" t="s">
        <v>84</v>
      </c>
      <c r="B16" s="58">
        <v>32</v>
      </c>
      <c r="C16" s="58">
        <v>13.625</v>
      </c>
      <c r="D16" s="58">
        <v>8.892</v>
      </c>
    </row>
    <row r="17" spans="1:4" s="56" customFormat="1" ht="12.75">
      <c r="A17" s="57" t="s">
        <v>85</v>
      </c>
      <c r="B17" s="58">
        <v>1</v>
      </c>
      <c r="C17" s="58">
        <v>1.293</v>
      </c>
      <c r="D17" s="58" t="s">
        <v>83</v>
      </c>
    </row>
    <row r="18" spans="1:4" s="56" customFormat="1" ht="12.75">
      <c r="A18" s="57" t="s">
        <v>86</v>
      </c>
      <c r="B18" s="58">
        <v>18</v>
      </c>
      <c r="C18" s="58">
        <v>15.724</v>
      </c>
      <c r="D18" s="58">
        <v>3.021</v>
      </c>
    </row>
    <row r="19" spans="1:4" s="56" customFormat="1" ht="12.75">
      <c r="A19" s="57" t="s">
        <v>87</v>
      </c>
      <c r="B19" s="58">
        <v>15</v>
      </c>
      <c r="C19" s="58">
        <v>2.079</v>
      </c>
      <c r="D19" s="58" t="s">
        <v>83</v>
      </c>
    </row>
    <row r="20" spans="1:4" s="56" customFormat="1" ht="12.75">
      <c r="A20" s="57" t="s">
        <v>88</v>
      </c>
      <c r="B20" s="58" t="s">
        <v>83</v>
      </c>
      <c r="C20" s="58">
        <v>8.234</v>
      </c>
      <c r="D20" s="58" t="s">
        <v>83</v>
      </c>
    </row>
    <row r="21" spans="1:4" s="56" customFormat="1" ht="12.75">
      <c r="A21" s="57" t="s">
        <v>89</v>
      </c>
      <c r="B21" s="58" t="s">
        <v>83</v>
      </c>
      <c r="C21" s="58">
        <v>1.1</v>
      </c>
      <c r="D21" s="58">
        <v>3.295</v>
      </c>
    </row>
    <row r="22" spans="1:4" s="56" customFormat="1" ht="12.75">
      <c r="A22" s="57" t="s">
        <v>90</v>
      </c>
      <c r="B22" s="58">
        <v>9.7</v>
      </c>
      <c r="C22" s="58">
        <v>12.487</v>
      </c>
      <c r="D22" s="60">
        <v>1.566</v>
      </c>
    </row>
    <row r="23" spans="1:4" s="56" customFormat="1" ht="12.75">
      <c r="A23" s="57" t="s">
        <v>91</v>
      </c>
      <c r="B23" s="58">
        <v>4.5</v>
      </c>
      <c r="C23" s="58">
        <v>1.797</v>
      </c>
      <c r="D23" s="58">
        <v>0.647</v>
      </c>
    </row>
    <row r="24" spans="1:4" s="56" customFormat="1" ht="12.75">
      <c r="A24" s="57" t="s">
        <v>92</v>
      </c>
      <c r="B24" s="58">
        <v>4.1</v>
      </c>
      <c r="C24" s="58">
        <v>22.748</v>
      </c>
      <c r="D24" s="58">
        <v>1.385</v>
      </c>
    </row>
    <row r="25" spans="1:4" s="56" customFormat="1" ht="12.75">
      <c r="A25" s="57" t="s">
        <v>93</v>
      </c>
      <c r="B25" s="58">
        <v>1.394</v>
      </c>
      <c r="C25" s="58">
        <v>2.348</v>
      </c>
      <c r="D25" s="58" t="s">
        <v>83</v>
      </c>
    </row>
    <row r="26" spans="1:4" s="56" customFormat="1" ht="12.75">
      <c r="A26" s="57"/>
      <c r="B26" s="58"/>
      <c r="C26" s="58"/>
      <c r="D26" s="58"/>
    </row>
    <row r="27" spans="1:4" s="56" customFormat="1" ht="12.75">
      <c r="A27" s="72" t="s">
        <v>94</v>
      </c>
      <c r="B27" s="58"/>
      <c r="C27" s="58"/>
      <c r="D27" s="58"/>
    </row>
    <row r="28" spans="1:4" s="56" customFormat="1" ht="12.75">
      <c r="A28" s="57" t="s">
        <v>95</v>
      </c>
      <c r="B28" s="58">
        <v>5.746</v>
      </c>
      <c r="C28" s="58" t="s">
        <v>83</v>
      </c>
      <c r="D28" s="58">
        <v>2.7</v>
      </c>
    </row>
    <row r="29" spans="1:4" s="56" customFormat="1" ht="12.75">
      <c r="A29" s="57" t="s">
        <v>96</v>
      </c>
      <c r="B29" s="58">
        <v>0.6</v>
      </c>
      <c r="C29" s="58" t="s">
        <v>83</v>
      </c>
      <c r="D29" s="58" t="s">
        <v>83</v>
      </c>
    </row>
    <row r="30" spans="1:4" s="56" customFormat="1" ht="12.75">
      <c r="A30" s="57" t="s">
        <v>97</v>
      </c>
      <c r="B30" s="58">
        <v>2.5</v>
      </c>
      <c r="C30" s="58">
        <v>0.618</v>
      </c>
      <c r="D30" s="58">
        <v>1.661</v>
      </c>
    </row>
    <row r="31" spans="1:4" s="56" customFormat="1" ht="12.75">
      <c r="A31" s="57" t="s">
        <v>98</v>
      </c>
      <c r="B31" s="58">
        <v>1.37</v>
      </c>
      <c r="C31" s="58" t="s">
        <v>83</v>
      </c>
      <c r="D31" s="58">
        <v>1.63</v>
      </c>
    </row>
    <row r="32" spans="1:4" s="56" customFormat="1" ht="12.75">
      <c r="A32" s="57" t="s">
        <v>99</v>
      </c>
      <c r="B32" s="58" t="s">
        <v>83</v>
      </c>
      <c r="C32" s="58" t="s">
        <v>83</v>
      </c>
      <c r="D32" s="58" t="s">
        <v>83</v>
      </c>
    </row>
    <row r="33" spans="1:4" s="56" customFormat="1" ht="12.75">
      <c r="A33" s="57" t="s">
        <v>100</v>
      </c>
      <c r="B33" s="58">
        <v>16.013</v>
      </c>
      <c r="C33" s="58">
        <v>0.857</v>
      </c>
      <c r="D33" s="58">
        <v>12.806</v>
      </c>
    </row>
    <row r="34" spans="1:4" s="56" customFormat="1" ht="12.75">
      <c r="A34" s="57" t="s">
        <v>101</v>
      </c>
      <c r="B34" s="58" t="s">
        <v>83</v>
      </c>
      <c r="C34" s="58" t="s">
        <v>83</v>
      </c>
      <c r="D34" s="58" t="s">
        <v>83</v>
      </c>
    </row>
    <row r="35" spans="1:4" s="56" customFormat="1" ht="12.75">
      <c r="A35" s="57" t="s">
        <v>102</v>
      </c>
      <c r="B35" s="58">
        <v>0.832</v>
      </c>
      <c r="C35" s="58" t="s">
        <v>83</v>
      </c>
      <c r="D35" s="58" t="s">
        <v>83</v>
      </c>
    </row>
    <row r="36" spans="1:4" s="56" customFormat="1" ht="12.75">
      <c r="A36" s="57" t="s">
        <v>103</v>
      </c>
      <c r="B36" s="58">
        <v>8.5</v>
      </c>
      <c r="C36" s="58">
        <v>1.126</v>
      </c>
      <c r="D36" s="58" t="s">
        <v>83</v>
      </c>
    </row>
    <row r="37" spans="1:4" s="56" customFormat="1" ht="12.75">
      <c r="A37" s="57" t="s">
        <v>104</v>
      </c>
      <c r="B37" s="58">
        <v>7.5</v>
      </c>
      <c r="C37" s="58">
        <v>0.66</v>
      </c>
      <c r="D37" s="58">
        <v>2.271</v>
      </c>
    </row>
    <row r="38" spans="1:4" s="56" customFormat="1" ht="12.75">
      <c r="A38" s="57" t="s">
        <v>105</v>
      </c>
      <c r="B38" s="58">
        <v>9.5</v>
      </c>
      <c r="C38" s="58" t="s">
        <v>83</v>
      </c>
      <c r="D38" s="58">
        <v>7.512</v>
      </c>
    </row>
    <row r="39" spans="1:4" s="56" customFormat="1" ht="12.75">
      <c r="A39" s="57" t="s">
        <v>106</v>
      </c>
      <c r="B39" s="58">
        <v>71</v>
      </c>
      <c r="C39" s="58" t="s">
        <v>83</v>
      </c>
      <c r="D39" s="58">
        <v>3.515</v>
      </c>
    </row>
    <row r="40" spans="1:4" s="56" customFormat="1" ht="12.75">
      <c r="A40" s="57"/>
      <c r="B40" s="58"/>
      <c r="C40" s="58"/>
      <c r="D40" s="58"/>
    </row>
    <row r="41" spans="1:4" s="56" customFormat="1" ht="12.75">
      <c r="A41" s="72" t="s">
        <v>121</v>
      </c>
      <c r="B41" s="58"/>
      <c r="C41" s="58"/>
      <c r="D41" s="58"/>
    </row>
    <row r="42" spans="1:4" s="56" customFormat="1" ht="12.75">
      <c r="A42" s="57" t="s">
        <v>107</v>
      </c>
      <c r="B42" s="58">
        <v>95</v>
      </c>
      <c r="C42" s="58" t="s">
        <v>83</v>
      </c>
      <c r="D42" s="58">
        <v>88.467</v>
      </c>
    </row>
    <row r="43" spans="1:4" s="56" customFormat="1" ht="12.75">
      <c r="A43" s="57" t="s">
        <v>108</v>
      </c>
      <c r="B43" s="58">
        <v>18.852</v>
      </c>
      <c r="C43" s="58" t="s">
        <v>83</v>
      </c>
      <c r="D43" s="58">
        <v>9.077</v>
      </c>
    </row>
    <row r="44" spans="1:4" s="56" customFormat="1" ht="12.75">
      <c r="A44" s="57" t="s">
        <v>109</v>
      </c>
      <c r="B44" s="58">
        <v>18.2</v>
      </c>
      <c r="C44" s="58" t="s">
        <v>83</v>
      </c>
      <c r="D44" s="58" t="s">
        <v>83</v>
      </c>
    </row>
    <row r="45" spans="1:4" s="56" customFormat="1" ht="12.75">
      <c r="A45" s="57" t="s">
        <v>110</v>
      </c>
      <c r="B45" s="58">
        <v>32</v>
      </c>
      <c r="C45" s="58">
        <v>2.824</v>
      </c>
      <c r="D45" s="58">
        <v>15.513</v>
      </c>
    </row>
    <row r="46" spans="1:4" s="56" customFormat="1" ht="12.75">
      <c r="A46" s="57" t="s">
        <v>111</v>
      </c>
      <c r="B46" s="58">
        <v>94</v>
      </c>
      <c r="C46" s="58">
        <v>89.89</v>
      </c>
      <c r="D46" s="58">
        <v>4.746</v>
      </c>
    </row>
    <row r="47" spans="1:4" s="56" customFormat="1" ht="12.75">
      <c r="A47" s="57" t="s">
        <v>112</v>
      </c>
      <c r="B47" s="58" t="s">
        <v>83</v>
      </c>
      <c r="C47" s="58" t="s">
        <v>83</v>
      </c>
      <c r="D47" s="58" t="s">
        <v>83</v>
      </c>
    </row>
    <row r="48" spans="1:4" s="56" customFormat="1" ht="12.75">
      <c r="A48" s="57" t="s">
        <v>113</v>
      </c>
      <c r="B48" s="58">
        <v>3.477</v>
      </c>
      <c r="C48" s="58">
        <v>40.077</v>
      </c>
      <c r="D48" s="58" t="s">
        <v>83</v>
      </c>
    </row>
    <row r="49" spans="1:4" s="56" customFormat="1" ht="12.75">
      <c r="A49" s="57" t="s">
        <v>114</v>
      </c>
      <c r="B49" s="58">
        <v>56.844</v>
      </c>
      <c r="C49" s="58" t="s">
        <v>83</v>
      </c>
      <c r="D49" s="58">
        <v>31.115</v>
      </c>
    </row>
    <row r="50" spans="1:4" s="56" customFormat="1" ht="12.75">
      <c r="A50" s="57" t="s">
        <v>115</v>
      </c>
      <c r="B50" s="58">
        <v>1.8</v>
      </c>
      <c r="C50" s="58" t="s">
        <v>83</v>
      </c>
      <c r="D50" s="58" t="s">
        <v>83</v>
      </c>
    </row>
    <row r="51" spans="1:4" s="56" customFormat="1" ht="12.75">
      <c r="A51" s="57" t="s">
        <v>116</v>
      </c>
      <c r="B51" s="58">
        <v>9.069</v>
      </c>
      <c r="C51" s="58" t="s">
        <v>83</v>
      </c>
      <c r="D51" s="58">
        <v>2.763</v>
      </c>
    </row>
    <row r="52" spans="1:4" s="56" customFormat="1" ht="13.5" thickBot="1">
      <c r="A52" s="61" t="s">
        <v>117</v>
      </c>
      <c r="B52" s="62">
        <v>3.1</v>
      </c>
      <c r="C52" s="62">
        <v>6.784</v>
      </c>
      <c r="D52" s="62" t="s">
        <v>83</v>
      </c>
    </row>
    <row r="53" spans="1:4" ht="12.75">
      <c r="A53" s="63" t="s">
        <v>118</v>
      </c>
      <c r="B53" s="63"/>
      <c r="C53" s="63"/>
      <c r="D53" s="63"/>
    </row>
    <row r="54" spans="1:4" ht="12.75">
      <c r="A54" s="63"/>
      <c r="B54" s="63"/>
      <c r="C54" s="63"/>
      <c r="D54" s="63"/>
    </row>
  </sheetData>
  <mergeCells count="3">
    <mergeCell ref="C5:D6"/>
    <mergeCell ref="A1:D1"/>
    <mergeCell ref="A3:D3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M.A.P.A.</dc:creator>
  <cp:keywords/>
  <dc:description/>
  <cp:lastModifiedBy>pcoello</cp:lastModifiedBy>
  <cp:lastPrinted>2003-06-23T09:25:07Z</cp:lastPrinted>
  <dcterms:created xsi:type="dcterms:W3CDTF">2003-05-14T07:05:19Z</dcterms:created>
  <dcterms:modified xsi:type="dcterms:W3CDTF">2003-07-03T08:12:01Z</dcterms:modified>
  <cp:category/>
  <cp:version/>
  <cp:contentType/>
  <cp:contentStatus/>
</cp:coreProperties>
</file>