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0" windowWidth="4365" windowHeight="6810" tabRatio="599" activeTab="0"/>
  </bookViews>
  <sheets>
    <sheet name="19.2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L">#REF!</definedName>
    <definedName name="\N">#REF!</definedName>
    <definedName name="\T">#REF!</definedName>
    <definedName name="_Dist_Values" hidden="1">#REF!</definedName>
    <definedName name="Imprimir_área_IM">'[2]GANADE15'!$A$35:$AG$39</definedName>
    <definedName name="p421">'[3]CARNE1'!$B$44</definedName>
    <definedName name="p431" hidden="1">'[3]CARNE7'!$G$11:$G$93</definedName>
    <definedName name="PEP" hidden="1">#REF!</definedName>
    <definedName name="PEP1" hidden="1">#REF!</definedName>
    <definedName name="PEP2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<sst xmlns="http://schemas.openxmlformats.org/spreadsheetml/2006/main" count="64" uniqueCount="38">
  <si>
    <t>Total</t>
  </si>
  <si>
    <t>Comunidades Autónomas</t>
  </si>
  <si>
    <t>Avila</t>
  </si>
  <si>
    <t>Salamanca</t>
  </si>
  <si>
    <t>Ciudad Real</t>
  </si>
  <si>
    <t>Toledo</t>
  </si>
  <si>
    <t>Badajoz</t>
  </si>
  <si>
    <t>Cáceres</t>
  </si>
  <si>
    <t>Cádiz</t>
  </si>
  <si>
    <t>Córdoba</t>
  </si>
  <si>
    <t>Huelva</t>
  </si>
  <si>
    <t>Sevilla</t>
  </si>
  <si>
    <t>ESPAÑA</t>
  </si>
  <si>
    <t>Que ya han parido</t>
  </si>
  <si>
    <t>Cubiertas</t>
  </si>
  <si>
    <t>Cerdos</t>
  </si>
  <si>
    <t>Cerdos para cebo de 50 o más kg de p.v.</t>
  </si>
  <si>
    <t>Lechones</t>
  </si>
  <si>
    <t>de 20 a 49</t>
  </si>
  <si>
    <t>De 50 a 79</t>
  </si>
  <si>
    <t>De 80 a 109</t>
  </si>
  <si>
    <t>De 110 o más</t>
  </si>
  <si>
    <t>kg de p.v.</t>
  </si>
  <si>
    <t>Reproductores de 50 o más kg de p.v.</t>
  </si>
  <si>
    <t>Cerdas reproductoras</t>
  </si>
  <si>
    <t>Verracos</t>
  </si>
  <si>
    <t>Que nunca han parido</t>
  </si>
  <si>
    <t>No cubiertas</t>
  </si>
  <si>
    <t>Provincias y</t>
  </si>
  <si>
    <t>–</t>
  </si>
  <si>
    <t>CENSO GANADERO</t>
  </si>
  <si>
    <t>Nota.- Los efectivos de porcino extensivo que figuran en estos cuadros están incluidos en los efectivos totales de porcino, que se presentan en las páginas</t>
  </si>
  <si>
    <t xml:space="preserve"> anteriores.</t>
  </si>
  <si>
    <t xml:space="preserve"> CASTILLA Y LEÓN</t>
  </si>
  <si>
    <t xml:space="preserve"> CASTILLA-LA MANCHA</t>
  </si>
  <si>
    <t xml:space="preserve"> EXTREMADURA</t>
  </si>
  <si>
    <t xml:space="preserve"> ANDALUCÍA</t>
  </si>
  <si>
    <t xml:space="preserve"> 19.23.  GANADO PORCINO EXTENSIVO: Analisis provincial del censo de animales por tipos, diciembre de 1999 (número de animales)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</si>
</sst>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__"/>
    <numFmt numFmtId="174" formatCode="#,##0__"/>
    <numFmt numFmtId="175" formatCode="dd/mm/yy_)"/>
    <numFmt numFmtId="176" formatCode="General_)"/>
    <numFmt numFmtId="177" formatCode="#,##0.0_);\(#,##0.0\)"/>
    <numFmt numFmtId="178" formatCode="0.0_)"/>
    <numFmt numFmtId="179" formatCode="0.#"/>
    <numFmt numFmtId="180" formatCode="#.0"/>
    <numFmt numFmtId="181" formatCode="0.0"/>
    <numFmt numFmtId="182" formatCode="0.0__"/>
    <numFmt numFmtId="183" formatCode="0_ ;\-0\ "/>
    <numFmt numFmtId="184" formatCode="0.00000_)"/>
    <numFmt numFmtId="185" formatCode="#,##0.00_);\(#,##0.00\)"/>
    <numFmt numFmtId="186" formatCode="0_)"/>
    <numFmt numFmtId="187" formatCode="#,##0.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000_);\(#,##0.00000\)"/>
    <numFmt numFmtId="197" formatCode="0.0000000_)"/>
    <numFmt numFmtId="198" formatCode="0.0000_)"/>
    <numFmt numFmtId="199" formatCode="#,##0.0000_);\(#,##0.0000\)"/>
    <numFmt numFmtId="200" formatCode="0.00_)"/>
    <numFmt numFmtId="201" formatCode="#,##0_______);\(#,##0\)"/>
    <numFmt numFmtId="202" formatCode="#,##0_______________);\(#,##0\)"/>
    <numFmt numFmtId="203" formatCode="#,##0__________\);\(#,##0\)"/>
    <numFmt numFmtId="204" formatCode="#,##0__________;\(#,##0\)"/>
    <numFmt numFmtId="205" formatCode="#,##0____________;\(#,##0\)"/>
    <numFmt numFmtId="206" formatCode="#,##0______________;\(#,##0\)"/>
    <numFmt numFmtId="207" formatCode="#,##0______________\);\(#,##0\)"/>
    <numFmt numFmtId="208" formatCode="#,##0______;\(#,##0\)"/>
    <numFmt numFmtId="209" formatCode="#,##0.0_____;\(###0.0\)"/>
    <numFmt numFmtId="210" formatCode="#,##0.0_____;"/>
    <numFmt numFmtId="211" formatCode="#,##0__\);\(#,##0\)"/>
    <numFmt numFmtId="212" formatCode="#,##0.0_______;"/>
    <numFmt numFmtId="213" formatCode="#,##0___);\(#,##0\)"/>
    <numFmt numFmtId="214" formatCode="#,##0.0__"/>
    <numFmt numFmtId="215" formatCode="0.00__"/>
    <numFmt numFmtId="216" formatCode="#,##0____"/>
    <numFmt numFmtId="217" formatCode="#,##0.0____"/>
    <numFmt numFmtId="218" formatCode="#,##0.00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  <numFmt numFmtId="234" formatCode="#,##0\ &quot;Pts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85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4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right"/>
    </xf>
    <xf numFmtId="174" fontId="0" fillId="0" borderId="1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74" fontId="0" fillId="0" borderId="6" xfId="0" applyNumberFormat="1" applyFont="1" applyBorder="1" applyAlignment="1">
      <alignment horizontal="right"/>
    </xf>
    <xf numFmtId="174" fontId="1" fillId="0" borderId="1" xfId="0" applyNumberFormat="1" applyFont="1" applyBorder="1" applyAlignment="1">
      <alignment horizontal="right"/>
    </xf>
    <xf numFmtId="174" fontId="1" fillId="0" borderId="6" xfId="0" applyNumberFormat="1" applyFont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174" fontId="1" fillId="0" borderId="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174" fontId="0" fillId="0" borderId="11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174" fontId="0" fillId="0" borderId="1" xfId="0" applyNumberFormat="1" applyFont="1" applyBorder="1" applyAlignment="1" applyProtection="1" quotePrefix="1">
      <alignment horizontal="right"/>
      <protection/>
    </xf>
    <xf numFmtId="174" fontId="1" fillId="0" borderId="13" xfId="0" applyNumberFormat="1" applyFont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2" xfId="0" applyFont="1" applyBorder="1" applyAlignment="1">
      <alignment horizontal="left"/>
    </xf>
    <xf numFmtId="174" fontId="1" fillId="0" borderId="15" xfId="0" applyNumberFormat="1" applyFont="1" applyBorder="1" applyAlignment="1">
      <alignment horizontal="right"/>
    </xf>
    <xf numFmtId="174" fontId="1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4" fontId="1" fillId="0" borderId="6" xfId="0" applyNumberFormat="1" applyFont="1" applyBorder="1" applyAlignment="1" applyProtection="1">
      <alignment horizontal="right"/>
      <protection/>
    </xf>
    <xf numFmtId="174" fontId="0" fillId="0" borderId="1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 quotePrefix="1">
      <alignment horizontal="right"/>
      <protection/>
    </xf>
    <xf numFmtId="174" fontId="1" fillId="0" borderId="12" xfId="0" applyNumberFormat="1" applyFont="1" applyBorder="1" applyAlignment="1">
      <alignment horizontal="right"/>
    </xf>
    <xf numFmtId="174" fontId="0" fillId="0" borderId="7" xfId="0" applyNumberFormat="1" applyFont="1" applyBorder="1" applyAlignment="1" applyProtection="1">
      <alignment horizontal="right"/>
      <protection/>
    </xf>
    <xf numFmtId="174" fontId="0" fillId="0" borderId="6" xfId="0" applyNumberFormat="1" applyFont="1" applyBorder="1" applyAlignment="1" applyProtection="1">
      <alignment horizontal="right"/>
      <protection/>
    </xf>
    <xf numFmtId="174" fontId="0" fillId="0" borderId="4" xfId="0" applyNumberFormat="1" applyFont="1" applyBorder="1" applyAlignment="1">
      <alignment horizontal="right"/>
    </xf>
    <xf numFmtId="174" fontId="1" fillId="0" borderId="15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9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5" customWidth="1"/>
    <col min="2" max="8" width="15.7109375" style="5" customWidth="1"/>
    <col min="9" max="9" width="11.421875" style="12" customWidth="1"/>
    <col min="10" max="16384" width="11.421875" style="5" customWidth="1"/>
  </cols>
  <sheetData>
    <row r="1" spans="1:9" s="22" customFormat="1" ht="18">
      <c r="A1" s="60" t="s">
        <v>30</v>
      </c>
      <c r="B1" s="60"/>
      <c r="C1" s="60"/>
      <c r="D1" s="60"/>
      <c r="E1" s="60"/>
      <c r="F1" s="60"/>
      <c r="G1" s="60"/>
      <c r="H1" s="60"/>
      <c r="I1" s="23"/>
    </row>
    <row r="3" spans="1:8" ht="15">
      <c r="A3" s="61" t="s">
        <v>37</v>
      </c>
      <c r="B3" s="61"/>
      <c r="C3" s="61"/>
      <c r="D3" s="61"/>
      <c r="E3" s="61"/>
      <c r="F3" s="61"/>
      <c r="G3" s="61"/>
      <c r="H3" s="61"/>
    </row>
    <row r="4" spans="1:8" ht="15">
      <c r="A4" s="25"/>
      <c r="B4" s="24"/>
      <c r="C4" s="24"/>
      <c r="D4" s="24"/>
      <c r="E4" s="24"/>
      <c r="F4" s="24"/>
      <c r="G4" s="24"/>
      <c r="H4" s="24"/>
    </row>
    <row r="5" spans="1:8" ht="12.75">
      <c r="A5" s="16" t="s">
        <v>28</v>
      </c>
      <c r="B5" s="7"/>
      <c r="C5" s="8"/>
      <c r="D5" s="4" t="s">
        <v>15</v>
      </c>
      <c r="E5" s="57" t="s">
        <v>16</v>
      </c>
      <c r="F5" s="59"/>
      <c r="G5" s="59"/>
      <c r="H5" s="59"/>
    </row>
    <row r="6" spans="1:8" ht="12.75">
      <c r="A6" s="15" t="s">
        <v>1</v>
      </c>
      <c r="B6" s="6" t="s">
        <v>0</v>
      </c>
      <c r="C6" s="6" t="s">
        <v>17</v>
      </c>
      <c r="D6" s="6" t="s">
        <v>18</v>
      </c>
      <c r="E6" s="6"/>
      <c r="F6" s="4" t="s">
        <v>19</v>
      </c>
      <c r="G6" s="4" t="s">
        <v>20</v>
      </c>
      <c r="H6" s="4" t="s">
        <v>21</v>
      </c>
    </row>
    <row r="7" spans="1:8" ht="13.5" thickBot="1">
      <c r="A7" s="15"/>
      <c r="B7" s="47"/>
      <c r="C7" s="6"/>
      <c r="D7" s="6" t="s">
        <v>22</v>
      </c>
      <c r="E7" s="46" t="s">
        <v>0</v>
      </c>
      <c r="F7" s="42" t="s">
        <v>22</v>
      </c>
      <c r="G7" s="6" t="s">
        <v>22</v>
      </c>
      <c r="H7" s="6" t="s">
        <v>22</v>
      </c>
    </row>
    <row r="8" spans="1:8" ht="12.75">
      <c r="A8" s="31" t="s">
        <v>2</v>
      </c>
      <c r="B8" s="18">
        <f>C8+D8+E8+C36+D36</f>
        <v>1896</v>
      </c>
      <c r="C8" s="53">
        <v>105</v>
      </c>
      <c r="D8" s="49">
        <v>120</v>
      </c>
      <c r="E8" s="21">
        <f>F8+G8+H8</f>
        <v>1555</v>
      </c>
      <c r="F8" s="49">
        <v>120</v>
      </c>
      <c r="G8" s="53">
        <v>70</v>
      </c>
      <c r="H8" s="49">
        <v>1365</v>
      </c>
    </row>
    <row r="9" spans="1:8" ht="12.75">
      <c r="A9" s="12" t="s">
        <v>3</v>
      </c>
      <c r="B9" s="18">
        <f>C9+D9+E9+C37+D37</f>
        <v>112656</v>
      </c>
      <c r="C9" s="54">
        <v>28341</v>
      </c>
      <c r="D9" s="50">
        <v>22269</v>
      </c>
      <c r="E9" s="18">
        <f aca="true" t="shared" si="0" ref="E9:E24">F9+G9+H9</f>
        <v>48783</v>
      </c>
      <c r="F9" s="50">
        <v>10771</v>
      </c>
      <c r="G9" s="54">
        <v>8196</v>
      </c>
      <c r="H9" s="50">
        <v>29816</v>
      </c>
    </row>
    <row r="10" spans="1:8" ht="12.75">
      <c r="A10" s="13" t="s">
        <v>33</v>
      </c>
      <c r="B10" s="20">
        <f>C10+D10+E10+C38+D38</f>
        <v>114552</v>
      </c>
      <c r="C10" s="20">
        <f>SUM(C8:C9)</f>
        <v>28446</v>
      </c>
      <c r="D10" s="45">
        <f>SUM(D8:D9)</f>
        <v>22389</v>
      </c>
      <c r="E10" s="20">
        <f t="shared" si="0"/>
        <v>50338</v>
      </c>
      <c r="F10" s="45">
        <f>SUM(F8:F9)</f>
        <v>10891</v>
      </c>
      <c r="G10" s="20">
        <f>SUM(G8:G9)</f>
        <v>8266</v>
      </c>
      <c r="H10" s="45">
        <f>SUM(H8:H9)</f>
        <v>31181</v>
      </c>
    </row>
    <row r="11" spans="1:8" ht="12.75">
      <c r="A11" s="12"/>
      <c r="B11" s="18"/>
      <c r="C11" s="18"/>
      <c r="D11" s="43"/>
      <c r="E11" s="18"/>
      <c r="F11" s="43"/>
      <c r="G11" s="18"/>
      <c r="H11" s="43"/>
    </row>
    <row r="12" spans="1:8" ht="12.75">
      <c r="A12" s="12" t="s">
        <v>4</v>
      </c>
      <c r="B12" s="18">
        <f>C12+D12+E12+C40+D40</f>
        <v>3635</v>
      </c>
      <c r="C12" s="54">
        <v>1282</v>
      </c>
      <c r="D12" s="50">
        <v>597</v>
      </c>
      <c r="E12" s="18">
        <f t="shared" si="0"/>
        <v>474</v>
      </c>
      <c r="F12" s="50">
        <v>416</v>
      </c>
      <c r="G12" s="54">
        <v>4</v>
      </c>
      <c r="H12" s="50">
        <v>54</v>
      </c>
    </row>
    <row r="13" spans="1:8" ht="12.75">
      <c r="A13" s="12" t="s">
        <v>5</v>
      </c>
      <c r="B13" s="18">
        <f>C13+D13+E13+C41+D41</f>
        <v>31470</v>
      </c>
      <c r="C13" s="54">
        <v>6167</v>
      </c>
      <c r="D13" s="50">
        <v>5970</v>
      </c>
      <c r="E13" s="18">
        <f t="shared" si="0"/>
        <v>15427</v>
      </c>
      <c r="F13" s="51">
        <v>5182</v>
      </c>
      <c r="G13" s="54">
        <v>5495</v>
      </c>
      <c r="H13" s="50">
        <v>4750</v>
      </c>
    </row>
    <row r="14" spans="1:8" ht="12.75">
      <c r="A14" s="13" t="s">
        <v>34</v>
      </c>
      <c r="B14" s="20">
        <f>C14+D14+E14+C42+D42</f>
        <v>35105</v>
      </c>
      <c r="C14" s="20">
        <f>SUM(C12:C13)</f>
        <v>7449</v>
      </c>
      <c r="D14" s="45">
        <f>SUM(D12:D13)</f>
        <v>6567</v>
      </c>
      <c r="E14" s="20">
        <f t="shared" si="0"/>
        <v>15901</v>
      </c>
      <c r="F14" s="45">
        <f>SUM(F12:F13)</f>
        <v>5598</v>
      </c>
      <c r="G14" s="20">
        <f>SUM(G12:G13)</f>
        <v>5499</v>
      </c>
      <c r="H14" s="45">
        <f>SUM(H12:H13)</f>
        <v>4804</v>
      </c>
    </row>
    <row r="15" spans="1:8" ht="12.75">
      <c r="A15" s="12"/>
      <c r="B15" s="18"/>
      <c r="C15" s="18"/>
      <c r="D15" s="43"/>
      <c r="E15" s="18"/>
      <c r="F15" s="43"/>
      <c r="G15" s="18"/>
      <c r="H15" s="43"/>
    </row>
    <row r="16" spans="1:8" ht="12.75">
      <c r="A16" s="12" t="s">
        <v>6</v>
      </c>
      <c r="B16" s="18">
        <f>C16+D16+E16+C44+D44</f>
        <v>676266</v>
      </c>
      <c r="C16" s="54">
        <v>192449</v>
      </c>
      <c r="D16" s="50">
        <v>103780</v>
      </c>
      <c r="E16" s="18">
        <f t="shared" si="0"/>
        <v>295322</v>
      </c>
      <c r="F16" s="50">
        <v>18497</v>
      </c>
      <c r="G16" s="54">
        <v>120136</v>
      </c>
      <c r="H16" s="50">
        <v>156689</v>
      </c>
    </row>
    <row r="17" spans="1:8" ht="12.75">
      <c r="A17" s="12" t="s">
        <v>7</v>
      </c>
      <c r="B17" s="18">
        <f>C17+D17+E17+C45+D45</f>
        <v>142188</v>
      </c>
      <c r="C17" s="54">
        <v>52277</v>
      </c>
      <c r="D17" s="50">
        <v>14933</v>
      </c>
      <c r="E17" s="18">
        <f t="shared" si="0"/>
        <v>60916</v>
      </c>
      <c r="F17" s="50">
        <v>6025</v>
      </c>
      <c r="G17" s="54">
        <v>6157</v>
      </c>
      <c r="H17" s="50">
        <v>48734</v>
      </c>
    </row>
    <row r="18" spans="1:8" ht="12.75">
      <c r="A18" s="13" t="s">
        <v>35</v>
      </c>
      <c r="B18" s="20">
        <f>C18+D18+E18+C46+D46</f>
        <v>818454</v>
      </c>
      <c r="C18" s="20">
        <f>SUM(C16:C17)</f>
        <v>244726</v>
      </c>
      <c r="D18" s="45">
        <f>SUM(D16:D17)</f>
        <v>118713</v>
      </c>
      <c r="E18" s="20">
        <f t="shared" si="0"/>
        <v>356238</v>
      </c>
      <c r="F18" s="45">
        <f>SUM(F16:F17)</f>
        <v>24522</v>
      </c>
      <c r="G18" s="20">
        <f>SUM(G16:G17)</f>
        <v>126293</v>
      </c>
      <c r="H18" s="45">
        <f>SUM(H16:H17)</f>
        <v>205423</v>
      </c>
    </row>
    <row r="19" spans="1:8" ht="12.75">
      <c r="A19" s="12"/>
      <c r="B19" s="18"/>
      <c r="C19" s="18"/>
      <c r="D19" s="43"/>
      <c r="E19" s="18"/>
      <c r="F19" s="43"/>
      <c r="G19" s="18"/>
      <c r="H19" s="43"/>
    </row>
    <row r="20" spans="1:8" ht="12.75">
      <c r="A20" s="12" t="s">
        <v>8</v>
      </c>
      <c r="B20" s="18" t="e">
        <f>C20+D20+E20+C48+D48</f>
        <v>#VALUE!</v>
      </c>
      <c r="C20" s="54">
        <v>3211</v>
      </c>
      <c r="D20" s="50">
        <v>1366</v>
      </c>
      <c r="E20" s="18" t="e">
        <f t="shared" si="0"/>
        <v>#VALUE!</v>
      </c>
      <c r="F20" s="50">
        <v>5854</v>
      </c>
      <c r="G20" s="54">
        <v>609</v>
      </c>
      <c r="H20" s="50" t="s">
        <v>29</v>
      </c>
    </row>
    <row r="21" spans="1:8" ht="12.75">
      <c r="A21" s="12" t="s">
        <v>9</v>
      </c>
      <c r="B21" s="18">
        <f>C21+D21+E21+C49+D49</f>
        <v>120531</v>
      </c>
      <c r="C21" s="54">
        <v>29683</v>
      </c>
      <c r="D21" s="50">
        <v>26293</v>
      </c>
      <c r="E21" s="18">
        <f t="shared" si="0"/>
        <v>51900</v>
      </c>
      <c r="F21" s="50">
        <v>5689</v>
      </c>
      <c r="G21" s="54">
        <v>9672</v>
      </c>
      <c r="H21" s="50">
        <v>36539</v>
      </c>
    </row>
    <row r="22" spans="1:8" ht="12.75">
      <c r="A22" s="12" t="s">
        <v>10</v>
      </c>
      <c r="B22" s="18" t="e">
        <f>C22+D22+E22+C50+D50</f>
        <v>#VALUE!</v>
      </c>
      <c r="C22" s="54">
        <v>115530</v>
      </c>
      <c r="D22" s="50">
        <v>45211</v>
      </c>
      <c r="E22" s="18">
        <f t="shared" si="0"/>
        <v>158302</v>
      </c>
      <c r="F22" s="50">
        <v>11959</v>
      </c>
      <c r="G22" s="54">
        <v>23383</v>
      </c>
      <c r="H22" s="50">
        <v>122960</v>
      </c>
    </row>
    <row r="23" spans="1:8" ht="12.75">
      <c r="A23" s="12" t="s">
        <v>11</v>
      </c>
      <c r="B23" s="18">
        <f>C23+D23+E23+C51+D51</f>
        <v>196446</v>
      </c>
      <c r="C23" s="54">
        <v>20391</v>
      </c>
      <c r="D23" s="50">
        <v>18713</v>
      </c>
      <c r="E23" s="18">
        <f t="shared" si="0"/>
        <v>148058</v>
      </c>
      <c r="F23" s="50">
        <v>15313</v>
      </c>
      <c r="G23" s="54">
        <v>15781</v>
      </c>
      <c r="H23" s="50">
        <v>116964</v>
      </c>
    </row>
    <row r="24" spans="1:8" ht="12.75">
      <c r="A24" s="13" t="s">
        <v>36</v>
      </c>
      <c r="B24" s="20">
        <f>C24+D24+E24+C52+D52</f>
        <v>692070</v>
      </c>
      <c r="C24" s="48">
        <f>SUM(C20:C23)</f>
        <v>168815</v>
      </c>
      <c r="D24" s="44">
        <f>SUM(D20:D23)</f>
        <v>91583</v>
      </c>
      <c r="E24" s="20">
        <f t="shared" si="0"/>
        <v>364723</v>
      </c>
      <c r="F24" s="44">
        <f>SUM(F20:F23)</f>
        <v>38815</v>
      </c>
      <c r="G24" s="48">
        <f>SUM(G20:G23)</f>
        <v>49445</v>
      </c>
      <c r="H24" s="44">
        <f>SUM(H20:H23)</f>
        <v>276463</v>
      </c>
    </row>
    <row r="25" spans="1:8" ht="12.75">
      <c r="A25" s="12"/>
      <c r="B25" s="18"/>
      <c r="C25" s="18"/>
      <c r="D25" s="43"/>
      <c r="E25" s="18"/>
      <c r="F25" s="43"/>
      <c r="G25" s="18"/>
      <c r="H25" s="43"/>
    </row>
    <row r="26" spans="1:8" ht="13.5" thickBot="1">
      <c r="A26" s="33" t="s">
        <v>12</v>
      </c>
      <c r="B26" s="40">
        <f>C26+D26+E26+C54+D54</f>
        <v>1660181</v>
      </c>
      <c r="C26" s="40">
        <f aca="true" t="shared" si="1" ref="C26:H26">C24+C18+C14+C10</f>
        <v>449436</v>
      </c>
      <c r="D26" s="52">
        <f t="shared" si="1"/>
        <v>239252</v>
      </c>
      <c r="E26" s="40">
        <f t="shared" si="1"/>
        <v>787200</v>
      </c>
      <c r="F26" s="52">
        <f t="shared" si="1"/>
        <v>79826</v>
      </c>
      <c r="G26" s="40">
        <f t="shared" si="1"/>
        <v>189503</v>
      </c>
      <c r="H26" s="52">
        <f t="shared" si="1"/>
        <v>517871</v>
      </c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2.75">
      <c r="A29" s="12"/>
      <c r="B29" s="12"/>
      <c r="C29" s="12"/>
      <c r="D29" s="1"/>
      <c r="E29" s="12"/>
      <c r="F29" s="12"/>
      <c r="G29" s="12"/>
      <c r="H29" s="12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4"/>
      <c r="B32" s="10"/>
      <c r="C32" s="57" t="s">
        <v>23</v>
      </c>
      <c r="D32" s="59"/>
      <c r="E32" s="59"/>
      <c r="F32" s="59"/>
      <c r="G32" s="59"/>
      <c r="H32" s="59"/>
    </row>
    <row r="33" spans="1:8" ht="12.75">
      <c r="A33" s="64" t="s">
        <v>28</v>
      </c>
      <c r="B33" s="65"/>
      <c r="C33" s="9"/>
      <c r="D33" s="62" t="s">
        <v>24</v>
      </c>
      <c r="E33" s="63"/>
      <c r="F33" s="63"/>
      <c r="G33" s="63"/>
      <c r="H33" s="63"/>
    </row>
    <row r="34" spans="1:8" ht="12.75">
      <c r="A34" s="64" t="s">
        <v>1</v>
      </c>
      <c r="B34" s="65"/>
      <c r="C34" s="6" t="s">
        <v>25</v>
      </c>
      <c r="D34" s="6"/>
      <c r="E34" s="57" t="s">
        <v>26</v>
      </c>
      <c r="F34" s="58"/>
      <c r="G34" s="57" t="s">
        <v>13</v>
      </c>
      <c r="H34" s="59"/>
    </row>
    <row r="35" spans="1:8" ht="13.5" thickBot="1">
      <c r="A35" s="15"/>
      <c r="B35" s="36"/>
      <c r="C35" s="9"/>
      <c r="D35" s="46" t="s">
        <v>0</v>
      </c>
      <c r="E35" s="42" t="s">
        <v>27</v>
      </c>
      <c r="F35" s="28" t="s">
        <v>14</v>
      </c>
      <c r="G35" s="6" t="s">
        <v>14</v>
      </c>
      <c r="H35" s="4" t="s">
        <v>27</v>
      </c>
    </row>
    <row r="36" spans="1:8" ht="12.75">
      <c r="A36" s="37" t="s">
        <v>2</v>
      </c>
      <c r="B36" s="38"/>
      <c r="C36" s="32">
        <v>8</v>
      </c>
      <c r="D36" s="54">
        <f>E36+F36+G36+H36</f>
        <v>108</v>
      </c>
      <c r="E36" s="49">
        <v>39</v>
      </c>
      <c r="F36" s="32">
        <v>15</v>
      </c>
      <c r="G36" s="32">
        <v>38</v>
      </c>
      <c r="H36" s="32">
        <v>16</v>
      </c>
    </row>
    <row r="37" spans="1:8" ht="12.75">
      <c r="A37" s="17" t="s">
        <v>3</v>
      </c>
      <c r="B37" s="11"/>
      <c r="C37" s="3">
        <v>880</v>
      </c>
      <c r="D37" s="54">
        <f aca="true" t="shared" si="2" ref="D37:D54">E37+F37+G37+H37</f>
        <v>12383</v>
      </c>
      <c r="E37" s="50">
        <v>1148</v>
      </c>
      <c r="F37" s="3">
        <v>792</v>
      </c>
      <c r="G37" s="3">
        <v>7763</v>
      </c>
      <c r="H37" s="3">
        <v>2680</v>
      </c>
    </row>
    <row r="38" spans="1:8" ht="12.75">
      <c r="A38" s="30" t="s">
        <v>33</v>
      </c>
      <c r="B38" s="26"/>
      <c r="C38" s="19">
        <f>SUM(C36:C37)</f>
        <v>888</v>
      </c>
      <c r="D38" s="48">
        <f t="shared" si="2"/>
        <v>12491</v>
      </c>
      <c r="E38" s="45">
        <f>SUM(E36:E37)</f>
        <v>1187</v>
      </c>
      <c r="F38" s="19">
        <f>SUM(F36:F37)</f>
        <v>807</v>
      </c>
      <c r="G38" s="19">
        <f>SUM(G36:G37)</f>
        <v>7801</v>
      </c>
      <c r="H38" s="19">
        <f>SUM(H36:H37)</f>
        <v>2696</v>
      </c>
    </row>
    <row r="39" spans="1:8" ht="12.75">
      <c r="A39" s="17"/>
      <c r="B39" s="11"/>
      <c r="C39" s="2"/>
      <c r="D39" s="54"/>
      <c r="E39" s="43"/>
      <c r="F39" s="2"/>
      <c r="G39" s="2"/>
      <c r="H39" s="2"/>
    </row>
    <row r="40" spans="1:8" ht="12.75">
      <c r="A40" s="17" t="s">
        <v>4</v>
      </c>
      <c r="B40" s="11"/>
      <c r="C40" s="3">
        <v>86</v>
      </c>
      <c r="D40" s="54">
        <f t="shared" si="2"/>
        <v>1196</v>
      </c>
      <c r="E40" s="50">
        <v>163</v>
      </c>
      <c r="F40" s="3">
        <v>191</v>
      </c>
      <c r="G40" s="3">
        <v>235</v>
      </c>
      <c r="H40" s="3">
        <v>607</v>
      </c>
    </row>
    <row r="41" spans="1:8" ht="12.75">
      <c r="A41" s="17" t="s">
        <v>5</v>
      </c>
      <c r="B41" s="11"/>
      <c r="C41" s="3">
        <v>152</v>
      </c>
      <c r="D41" s="54">
        <f t="shared" si="2"/>
        <v>3754</v>
      </c>
      <c r="E41" s="50">
        <v>334</v>
      </c>
      <c r="F41" s="34">
        <v>499</v>
      </c>
      <c r="G41" s="3">
        <v>1689</v>
      </c>
      <c r="H41" s="3">
        <v>1232</v>
      </c>
    </row>
    <row r="42" spans="1:8" ht="12.75">
      <c r="A42" s="30" t="s">
        <v>34</v>
      </c>
      <c r="B42" s="26"/>
      <c r="C42" s="19">
        <f>SUM(C40:C41)</f>
        <v>238</v>
      </c>
      <c r="D42" s="48">
        <f t="shared" si="2"/>
        <v>4950</v>
      </c>
      <c r="E42" s="45">
        <f>SUM(E40:E41)</f>
        <v>497</v>
      </c>
      <c r="F42" s="19">
        <f>SUM(F40:F41)</f>
        <v>690</v>
      </c>
      <c r="G42" s="19">
        <f>SUM(G40:G41)</f>
        <v>1924</v>
      </c>
      <c r="H42" s="19">
        <f>SUM(H40:H41)</f>
        <v>1839</v>
      </c>
    </row>
    <row r="43" spans="1:8" ht="12.75">
      <c r="A43" s="17"/>
      <c r="B43" s="11"/>
      <c r="C43" s="2"/>
      <c r="D43" s="54"/>
      <c r="E43" s="43"/>
      <c r="F43" s="2"/>
      <c r="G43" s="2"/>
      <c r="H43" s="2"/>
    </row>
    <row r="44" spans="1:8" ht="12.75">
      <c r="A44" s="17" t="s">
        <v>6</v>
      </c>
      <c r="B44" s="11"/>
      <c r="C44" s="3">
        <v>7071</v>
      </c>
      <c r="D44" s="54">
        <f t="shared" si="2"/>
        <v>77644</v>
      </c>
      <c r="E44" s="50">
        <v>3019</v>
      </c>
      <c r="F44" s="3">
        <v>3509</v>
      </c>
      <c r="G44" s="3">
        <v>34348</v>
      </c>
      <c r="H44" s="3">
        <v>36768</v>
      </c>
    </row>
    <row r="45" spans="1:8" ht="12.75">
      <c r="A45" s="17" t="s">
        <v>7</v>
      </c>
      <c r="B45" s="11"/>
      <c r="C45" s="3">
        <v>1367</v>
      </c>
      <c r="D45" s="54">
        <f t="shared" si="2"/>
        <v>12695</v>
      </c>
      <c r="E45" s="50">
        <v>961</v>
      </c>
      <c r="F45" s="3">
        <v>607</v>
      </c>
      <c r="G45" s="3">
        <v>7141</v>
      </c>
      <c r="H45" s="3">
        <v>3986</v>
      </c>
    </row>
    <row r="46" spans="1:8" ht="12.75">
      <c r="A46" s="30" t="s">
        <v>35</v>
      </c>
      <c r="B46" s="26"/>
      <c r="C46" s="19">
        <f>SUM(C44:C45)</f>
        <v>8438</v>
      </c>
      <c r="D46" s="48">
        <f t="shared" si="2"/>
        <v>90339</v>
      </c>
      <c r="E46" s="45">
        <f>SUM(E44:E45)</f>
        <v>3980</v>
      </c>
      <c r="F46" s="19">
        <f>SUM(F44:F45)</f>
        <v>4116</v>
      </c>
      <c r="G46" s="19">
        <f>SUM(G44:G45)</f>
        <v>41489</v>
      </c>
      <c r="H46" s="19">
        <f>SUM(H44:H45)</f>
        <v>40754</v>
      </c>
    </row>
    <row r="47" spans="1:8" ht="12.75">
      <c r="A47" s="17"/>
      <c r="B47" s="11"/>
      <c r="C47" s="2"/>
      <c r="D47" s="54"/>
      <c r="E47" s="43"/>
      <c r="F47" s="2"/>
      <c r="G47" s="2"/>
      <c r="H47" s="2"/>
    </row>
    <row r="48" spans="1:8" ht="12.75">
      <c r="A48" s="17" t="s">
        <v>8</v>
      </c>
      <c r="B48" s="11"/>
      <c r="C48" s="3">
        <v>112</v>
      </c>
      <c r="D48" s="54" t="e">
        <f t="shared" si="2"/>
        <v>#VALUE!</v>
      </c>
      <c r="E48" s="50" t="s">
        <v>29</v>
      </c>
      <c r="F48" s="3">
        <v>41</v>
      </c>
      <c r="G48" s="3">
        <v>324</v>
      </c>
      <c r="H48" s="3">
        <v>804</v>
      </c>
    </row>
    <row r="49" spans="1:8" ht="12.75">
      <c r="A49" s="17" t="s">
        <v>9</v>
      </c>
      <c r="B49" s="11"/>
      <c r="C49" s="3">
        <v>1013</v>
      </c>
      <c r="D49" s="54">
        <f t="shared" si="2"/>
        <v>11642</v>
      </c>
      <c r="E49" s="50">
        <v>366</v>
      </c>
      <c r="F49" s="3">
        <v>1011</v>
      </c>
      <c r="G49" s="3">
        <v>5314</v>
      </c>
      <c r="H49" s="3">
        <v>4951</v>
      </c>
    </row>
    <row r="50" spans="1:8" ht="12.75">
      <c r="A50" s="17" t="s">
        <v>10</v>
      </c>
      <c r="B50" s="11"/>
      <c r="C50" s="3">
        <v>3321</v>
      </c>
      <c r="D50" s="54" t="e">
        <f t="shared" si="2"/>
        <v>#VALUE!</v>
      </c>
      <c r="E50" s="50" t="s">
        <v>29</v>
      </c>
      <c r="F50" s="3">
        <v>6536</v>
      </c>
      <c r="G50" s="3">
        <v>21720</v>
      </c>
      <c r="H50" s="3">
        <v>12152</v>
      </c>
    </row>
    <row r="51" spans="1:8" ht="12.75">
      <c r="A51" s="17" t="s">
        <v>11</v>
      </c>
      <c r="B51" s="11"/>
      <c r="C51" s="3">
        <v>877</v>
      </c>
      <c r="D51" s="54">
        <f t="shared" si="2"/>
        <v>8407</v>
      </c>
      <c r="E51" s="50">
        <v>686</v>
      </c>
      <c r="F51" s="3">
        <v>1373</v>
      </c>
      <c r="G51" s="3">
        <v>3592</v>
      </c>
      <c r="H51" s="3">
        <v>2756</v>
      </c>
    </row>
    <row r="52" spans="1:8" ht="12.75">
      <c r="A52" s="30" t="s">
        <v>36</v>
      </c>
      <c r="B52" s="26"/>
      <c r="C52" s="29">
        <f>SUM(C48:C51)</f>
        <v>5323</v>
      </c>
      <c r="D52" s="48">
        <f t="shared" si="2"/>
        <v>61626</v>
      </c>
      <c r="E52" s="44">
        <f>SUM(E48:E51)</f>
        <v>1052</v>
      </c>
      <c r="F52" s="29">
        <f>SUM(F48:F51)</f>
        <v>8961</v>
      </c>
      <c r="G52" s="29">
        <f>SUM(G48:G51)</f>
        <v>30950</v>
      </c>
      <c r="H52" s="29">
        <f>SUM(H48:H51)</f>
        <v>20663</v>
      </c>
    </row>
    <row r="53" spans="1:8" ht="12.75">
      <c r="A53" s="17"/>
      <c r="B53" s="11"/>
      <c r="C53" s="2"/>
      <c r="D53" s="54"/>
      <c r="E53" s="55"/>
      <c r="F53" s="18"/>
      <c r="G53" s="18"/>
      <c r="H53" s="2"/>
    </row>
    <row r="54" spans="1:8" ht="13.5" thickBot="1">
      <c r="A54" s="39" t="s">
        <v>12</v>
      </c>
      <c r="B54" s="27"/>
      <c r="C54" s="35">
        <f>C52+C46+C42+C38</f>
        <v>14887</v>
      </c>
      <c r="D54" s="56">
        <f t="shared" si="2"/>
        <v>169406</v>
      </c>
      <c r="E54" s="41">
        <f>E52+E46+E42+E38</f>
        <v>6716</v>
      </c>
      <c r="F54" s="41">
        <f>F52+F46+F42+F38</f>
        <v>14574</v>
      </c>
      <c r="G54" s="41">
        <f>G52+G46+G42+G38</f>
        <v>82164</v>
      </c>
      <c r="H54" s="52">
        <f>H52+H46+H42+H38</f>
        <v>65952</v>
      </c>
    </row>
    <row r="55" ht="12.75">
      <c r="A55" s="12" t="s">
        <v>31</v>
      </c>
    </row>
    <row r="56" ht="12.75">
      <c r="A56" s="12" t="s">
        <v>32</v>
      </c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</sheetData>
  <mergeCells count="9">
    <mergeCell ref="A34:B34"/>
    <mergeCell ref="C32:H32"/>
    <mergeCell ref="D33:H33"/>
    <mergeCell ref="E34:F34"/>
    <mergeCell ref="G34:H34"/>
    <mergeCell ref="A1:H1"/>
    <mergeCell ref="A3:H3"/>
    <mergeCell ref="E5:H5"/>
    <mergeCell ref="A33:B33"/>
  </mergeCells>
  <printOptions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2002-11-13T09:17:13Z</cp:lastPrinted>
  <dcterms:created xsi:type="dcterms:W3CDTF">2001-06-08T09:28:05Z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