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<sst xmlns="http://schemas.openxmlformats.org/spreadsheetml/2006/main" count="75" uniqueCount="43">
  <si>
    <t>LEGUMINOSAS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</si>
  <si>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</si>
  <si>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</si>
  <si>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</si>
  <si>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</si>
  <si>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</si>
  <si>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</si>
  <si>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</si>
  <si>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</si>
  <si>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</si>
  <si>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</si>
  <si>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</si>
  <si>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</si>
  <si>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--</t>
  </si>
  <si>
    <t>Provincias y</t>
  </si>
  <si>
    <t>Comunidades Autónomas</t>
  </si>
  <si>
    <t>de grano</t>
  </si>
  <si>
    <t>Lleida</t>
  </si>
  <si>
    <t xml:space="preserve"> CATALUÑA</t>
  </si>
  <si>
    <t>Avila</t>
  </si>
  <si>
    <t>Burgos</t>
  </si>
  <si>
    <t>León</t>
  </si>
  <si>
    <t>Palencia</t>
  </si>
  <si>
    <t>Salamanca</t>
  </si>
  <si>
    <t>Valladolid</t>
  </si>
  <si>
    <t>Zamora</t>
  </si>
  <si>
    <t>Ciudad Real</t>
  </si>
  <si>
    <t>Toledo</t>
  </si>
  <si>
    <t xml:space="preserve"> CASTILLA-LA MANCHA</t>
  </si>
  <si>
    <t>Alicante</t>
  </si>
  <si>
    <t xml:space="preserve"> C. VALENCIANA</t>
  </si>
  <si>
    <t>Badajoz</t>
  </si>
  <si>
    <t>Cáceres</t>
  </si>
  <si>
    <t xml:space="preserve"> EXTREMADURA</t>
  </si>
  <si>
    <t>Córdoba</t>
  </si>
  <si>
    <t>Huelva</t>
  </si>
  <si>
    <t>Sevilla</t>
  </si>
  <si>
    <t>S.C. de Tenerife</t>
  </si>
  <si>
    <t xml:space="preserve"> CANARIAS</t>
  </si>
  <si>
    <t>ESPAÑA</t>
  </si>
  <si>
    <t>7.35.  ALTRAMUZ: Análisis provincial de superficie, rendimiento y producción, 2001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</si>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</sst>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178" fontId="0" fillId="2" borderId="2" xfId="0" applyNumberForma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6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179" fontId="0" fillId="2" borderId="2" xfId="0" applyNumberFormat="1" applyFill="1" applyBorder="1" applyAlignment="1" quotePrefix="1">
      <alignment horizontal="center"/>
    </xf>
    <xf numFmtId="179" fontId="0" fillId="2" borderId="2" xfId="0" applyNumberFormat="1" applyFill="1" applyBorder="1" applyAlignment="1">
      <alignment/>
    </xf>
    <xf numFmtId="179" fontId="0" fillId="2" borderId="2" xfId="0" applyNumberFormat="1" applyFont="1" applyFill="1" applyBorder="1" applyAlignment="1">
      <alignment/>
    </xf>
    <xf numFmtId="179" fontId="0" fillId="2" borderId="2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 horizontal="center"/>
    </xf>
    <xf numFmtId="179" fontId="1" fillId="2" borderId="6" xfId="0" applyNumberFormat="1" applyFont="1" applyFill="1" applyBorder="1" applyAlignment="1">
      <alignment/>
    </xf>
    <xf numFmtId="179" fontId="1" fillId="2" borderId="6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179" fontId="1" fillId="2" borderId="2" xfId="0" applyNumberFormat="1" applyFont="1" applyFill="1" applyBorder="1" applyAlignment="1">
      <alignment/>
    </xf>
    <xf numFmtId="178" fontId="1" fillId="2" borderId="2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H39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8" s="3" customFormat="1" ht="18">
      <c r="A1" s="30" t="s">
        <v>0</v>
      </c>
      <c r="B1" s="30"/>
      <c r="C1" s="30"/>
      <c r="D1" s="30"/>
      <c r="E1" s="30"/>
      <c r="F1" s="30"/>
      <c r="G1" s="30"/>
      <c r="H1" s="30"/>
    </row>
    <row r="3" spans="1:8" s="4" customFormat="1" ht="15">
      <c r="A3" s="31" t="s">
        <v>40</v>
      </c>
      <c r="B3" s="31"/>
      <c r="C3" s="31"/>
      <c r="D3" s="31"/>
      <c r="E3" s="31"/>
      <c r="F3" s="31"/>
      <c r="G3" s="31"/>
      <c r="H3" s="31"/>
    </row>
    <row r="4" spans="1:8" s="4" customFormat="1" ht="15">
      <c r="A4" s="15"/>
      <c r="B4" s="16"/>
      <c r="C4" s="16"/>
      <c r="D4" s="16"/>
      <c r="E4" s="16"/>
      <c r="F4" s="16"/>
      <c r="G4" s="16"/>
      <c r="H4" s="16"/>
    </row>
    <row r="5" spans="1:8" ht="12.75">
      <c r="A5" s="6" t="s">
        <v>14</v>
      </c>
      <c r="B5" s="17" t="s">
        <v>1</v>
      </c>
      <c r="C5" s="18"/>
      <c r="D5" s="18"/>
      <c r="E5" s="17" t="s">
        <v>3</v>
      </c>
      <c r="F5" s="18"/>
      <c r="G5" s="13" t="s">
        <v>2</v>
      </c>
      <c r="H5" s="9" t="s">
        <v>8</v>
      </c>
    </row>
    <row r="6" spans="1:8" ht="12.75">
      <c r="A6" s="6" t="s">
        <v>15</v>
      </c>
      <c r="B6" s="7" t="s">
        <v>6</v>
      </c>
      <c r="C6" s="8"/>
      <c r="D6" s="8"/>
      <c r="E6" s="7" t="s">
        <v>7</v>
      </c>
      <c r="F6" s="8"/>
      <c r="G6" s="9" t="s">
        <v>16</v>
      </c>
      <c r="H6" s="9" t="s">
        <v>12</v>
      </c>
    </row>
    <row r="7" spans="1:8" ht="13.5" thickBot="1">
      <c r="A7" s="24"/>
      <c r="B7" s="14" t="s">
        <v>9</v>
      </c>
      <c r="C7" s="12" t="s">
        <v>10</v>
      </c>
      <c r="D7" s="12" t="s">
        <v>11</v>
      </c>
      <c r="E7" s="14" t="s">
        <v>9</v>
      </c>
      <c r="F7" s="12" t="s">
        <v>10</v>
      </c>
      <c r="G7" s="14" t="s">
        <v>4</v>
      </c>
      <c r="H7" s="14" t="s">
        <v>4</v>
      </c>
    </row>
    <row r="8" spans="1:8" ht="12.75">
      <c r="A8" s="1" t="s">
        <v>17</v>
      </c>
      <c r="B8" s="20">
        <v>22</v>
      </c>
      <c r="C8" s="2" t="s">
        <v>5</v>
      </c>
      <c r="D8" s="21">
        <f>SUM(B8:C8)</f>
        <v>22</v>
      </c>
      <c r="E8" s="20">
        <v>909</v>
      </c>
      <c r="F8" s="2" t="s">
        <v>5</v>
      </c>
      <c r="G8" s="20">
        <v>20</v>
      </c>
      <c r="H8" s="20">
        <v>4</v>
      </c>
    </row>
    <row r="9" spans="1:8" s="11" customFormat="1" ht="12.75">
      <c r="A9" s="27" t="s">
        <v>18</v>
      </c>
      <c r="B9" s="28">
        <v>22</v>
      </c>
      <c r="C9" s="29" t="s">
        <v>5</v>
      </c>
      <c r="D9" s="28">
        <f>SUM(D8:D8)</f>
        <v>22</v>
      </c>
      <c r="E9" s="28">
        <v>909</v>
      </c>
      <c r="F9" s="29" t="s">
        <v>5</v>
      </c>
      <c r="G9" s="28">
        <v>20</v>
      </c>
      <c r="H9" s="28">
        <v>4</v>
      </c>
    </row>
    <row r="10" spans="1:8" ht="12.75">
      <c r="A10" s="1"/>
      <c r="B10" s="20"/>
      <c r="C10" s="20"/>
      <c r="D10" s="21"/>
      <c r="E10" s="20"/>
      <c r="F10" s="20"/>
      <c r="G10" s="20"/>
      <c r="H10" s="20"/>
    </row>
    <row r="11" spans="1:8" ht="12.75">
      <c r="A11" s="1" t="s">
        <v>19</v>
      </c>
      <c r="B11" s="20">
        <v>5</v>
      </c>
      <c r="C11" s="2" t="s">
        <v>5</v>
      </c>
      <c r="D11" s="21">
        <f aca="true" t="shared" si="0" ref="D11:D17">SUM(B11:C11)</f>
        <v>5</v>
      </c>
      <c r="E11" s="20">
        <v>500</v>
      </c>
      <c r="F11" s="2" t="s">
        <v>5</v>
      </c>
      <c r="G11" s="20">
        <v>3</v>
      </c>
      <c r="H11" s="2" t="s">
        <v>5</v>
      </c>
    </row>
    <row r="12" spans="1:8" ht="12.75">
      <c r="A12" s="1" t="s">
        <v>20</v>
      </c>
      <c r="B12" s="20">
        <v>18</v>
      </c>
      <c r="C12" s="2" t="s">
        <v>5</v>
      </c>
      <c r="D12" s="21">
        <f t="shared" si="0"/>
        <v>18</v>
      </c>
      <c r="E12" s="20">
        <v>900</v>
      </c>
      <c r="F12" s="2" t="s">
        <v>5</v>
      </c>
      <c r="G12" s="20">
        <v>16</v>
      </c>
      <c r="H12" s="2" t="s">
        <v>5</v>
      </c>
    </row>
    <row r="13" spans="1:8" ht="12.75">
      <c r="A13" s="1" t="s">
        <v>21</v>
      </c>
      <c r="B13" s="20">
        <v>2775</v>
      </c>
      <c r="C13" s="20">
        <v>764</v>
      </c>
      <c r="D13" s="21">
        <f t="shared" si="0"/>
        <v>3539</v>
      </c>
      <c r="E13" s="20">
        <v>650</v>
      </c>
      <c r="F13" s="20">
        <v>1350</v>
      </c>
      <c r="G13" s="20">
        <v>2835</v>
      </c>
      <c r="H13" s="2" t="s">
        <v>5</v>
      </c>
    </row>
    <row r="14" spans="1:8" ht="12.75">
      <c r="A14" s="1" t="s">
        <v>22</v>
      </c>
      <c r="B14" s="20">
        <v>733</v>
      </c>
      <c r="C14" s="20">
        <v>107</v>
      </c>
      <c r="D14" s="21">
        <f t="shared" si="0"/>
        <v>840</v>
      </c>
      <c r="E14" s="20">
        <v>500</v>
      </c>
      <c r="F14" s="20">
        <v>500</v>
      </c>
      <c r="G14" s="20">
        <v>420</v>
      </c>
      <c r="H14" s="20">
        <v>14</v>
      </c>
    </row>
    <row r="15" spans="1:8" ht="12.75">
      <c r="A15" s="1" t="s">
        <v>23</v>
      </c>
      <c r="B15" s="20">
        <v>7</v>
      </c>
      <c r="C15" s="20">
        <v>16</v>
      </c>
      <c r="D15" s="21">
        <f t="shared" si="0"/>
        <v>23</v>
      </c>
      <c r="E15" s="20">
        <v>800</v>
      </c>
      <c r="F15" s="20">
        <v>1400</v>
      </c>
      <c r="G15" s="20">
        <v>28</v>
      </c>
      <c r="H15" s="20">
        <v>34</v>
      </c>
    </row>
    <row r="16" spans="1:8" ht="12.75">
      <c r="A16" s="1" t="s">
        <v>24</v>
      </c>
      <c r="B16" s="20">
        <v>129</v>
      </c>
      <c r="C16" s="2" t="s">
        <v>5</v>
      </c>
      <c r="D16" s="21">
        <f t="shared" si="0"/>
        <v>129</v>
      </c>
      <c r="E16" s="20">
        <v>700</v>
      </c>
      <c r="F16" s="2" t="s">
        <v>5</v>
      </c>
      <c r="G16" s="20">
        <v>90</v>
      </c>
      <c r="H16" s="2" t="s">
        <v>5</v>
      </c>
    </row>
    <row r="17" spans="1:8" ht="12.75">
      <c r="A17" s="1" t="s">
        <v>25</v>
      </c>
      <c r="B17" s="20">
        <v>165</v>
      </c>
      <c r="C17" s="20">
        <v>15</v>
      </c>
      <c r="D17" s="21">
        <f t="shared" si="0"/>
        <v>180</v>
      </c>
      <c r="E17" s="20">
        <v>500</v>
      </c>
      <c r="F17" s="20">
        <v>1000</v>
      </c>
      <c r="G17" s="20">
        <v>98</v>
      </c>
      <c r="H17" s="20">
        <v>21</v>
      </c>
    </row>
    <row r="18" spans="1:8" s="11" customFormat="1" ht="12.75">
      <c r="A18" s="27" t="s">
        <v>41</v>
      </c>
      <c r="B18" s="28">
        <v>3832</v>
      </c>
      <c r="C18" s="28">
        <v>902</v>
      </c>
      <c r="D18" s="28">
        <f>SUM(D11:D17)</f>
        <v>4734</v>
      </c>
      <c r="E18" s="28">
        <v>618</v>
      </c>
      <c r="F18" s="28">
        <v>1244</v>
      </c>
      <c r="G18" s="28">
        <v>3490</v>
      </c>
      <c r="H18" s="28">
        <v>69</v>
      </c>
    </row>
    <row r="19" spans="1:8" ht="12.75">
      <c r="A19" s="1"/>
      <c r="B19" s="20"/>
      <c r="C19" s="20"/>
      <c r="D19" s="21"/>
      <c r="E19" s="20"/>
      <c r="F19" s="20"/>
      <c r="G19" s="20"/>
      <c r="H19" s="20"/>
    </row>
    <row r="20" spans="1:8" ht="12.75">
      <c r="A20" s="1" t="s">
        <v>26</v>
      </c>
      <c r="B20" s="20">
        <v>105</v>
      </c>
      <c r="C20" s="20">
        <v>3</v>
      </c>
      <c r="D20" s="21">
        <f>SUM(B20:C20)</f>
        <v>108</v>
      </c>
      <c r="E20" s="20">
        <v>235</v>
      </c>
      <c r="F20" s="20">
        <v>1105</v>
      </c>
      <c r="G20" s="20">
        <v>28</v>
      </c>
      <c r="H20" s="20">
        <v>14</v>
      </c>
    </row>
    <row r="21" spans="1:8" ht="12.75">
      <c r="A21" s="1" t="s">
        <v>27</v>
      </c>
      <c r="B21" s="20">
        <v>190</v>
      </c>
      <c r="C21" s="20">
        <v>8</v>
      </c>
      <c r="D21" s="21">
        <f>SUM(B21:C21)</f>
        <v>198</v>
      </c>
      <c r="E21" s="20">
        <v>783</v>
      </c>
      <c r="F21" s="19" t="s">
        <v>13</v>
      </c>
      <c r="G21" s="20">
        <v>149</v>
      </c>
      <c r="H21" s="20">
        <v>15</v>
      </c>
    </row>
    <row r="22" spans="1:8" s="11" customFormat="1" ht="12.75">
      <c r="A22" s="27" t="s">
        <v>28</v>
      </c>
      <c r="B22" s="28">
        <v>295</v>
      </c>
      <c r="C22" s="28">
        <v>11</v>
      </c>
      <c r="D22" s="28">
        <f>SUM(D20:D21)</f>
        <v>306</v>
      </c>
      <c r="E22" s="28">
        <v>588</v>
      </c>
      <c r="F22" s="28">
        <v>301</v>
      </c>
      <c r="G22" s="28">
        <v>177</v>
      </c>
      <c r="H22" s="28">
        <v>29</v>
      </c>
    </row>
    <row r="23" spans="1:8" ht="12.75">
      <c r="A23" s="1"/>
      <c r="B23" s="20"/>
      <c r="C23" s="20"/>
      <c r="D23" s="21"/>
      <c r="E23" s="20"/>
      <c r="F23" s="20"/>
      <c r="G23" s="20"/>
      <c r="H23" s="20"/>
    </row>
    <row r="24" spans="1:8" ht="12.75">
      <c r="A24" s="1" t="s">
        <v>29</v>
      </c>
      <c r="B24" s="20">
        <v>1</v>
      </c>
      <c r="C24" s="2" t="s">
        <v>5</v>
      </c>
      <c r="D24" s="21">
        <f>SUM(B24:C24)</f>
        <v>1</v>
      </c>
      <c r="E24" s="20">
        <v>500</v>
      </c>
      <c r="F24" s="2" t="s">
        <v>5</v>
      </c>
      <c r="G24" s="20">
        <v>1</v>
      </c>
      <c r="H24" s="2" t="s">
        <v>5</v>
      </c>
    </row>
    <row r="25" spans="1:8" s="11" customFormat="1" ht="12.75">
      <c r="A25" s="27" t="s">
        <v>30</v>
      </c>
      <c r="B25" s="28">
        <v>1</v>
      </c>
      <c r="C25" s="29" t="s">
        <v>5</v>
      </c>
      <c r="D25" s="28">
        <f>SUM(D24:D24)</f>
        <v>1</v>
      </c>
      <c r="E25" s="28">
        <v>500</v>
      </c>
      <c r="F25" s="29" t="s">
        <v>5</v>
      </c>
      <c r="G25" s="28">
        <v>1</v>
      </c>
      <c r="H25" s="29" t="s">
        <v>5</v>
      </c>
    </row>
    <row r="26" spans="1:8" ht="12.75">
      <c r="A26" s="1"/>
      <c r="B26" s="20"/>
      <c r="C26" s="20"/>
      <c r="D26" s="21"/>
      <c r="E26" s="20"/>
      <c r="F26" s="20"/>
      <c r="G26" s="20"/>
      <c r="H26" s="20"/>
    </row>
    <row r="27" spans="1:8" ht="12.75">
      <c r="A27" s="1" t="s">
        <v>31</v>
      </c>
      <c r="B27" s="20">
        <v>3840</v>
      </c>
      <c r="C27" s="2" t="s">
        <v>5</v>
      </c>
      <c r="D27" s="21">
        <f>SUM(B27:C27)</f>
        <v>3840</v>
      </c>
      <c r="E27" s="20">
        <v>550</v>
      </c>
      <c r="F27" s="2" t="s">
        <v>5</v>
      </c>
      <c r="G27" s="20">
        <v>2112</v>
      </c>
      <c r="H27" s="20">
        <v>634</v>
      </c>
    </row>
    <row r="28" spans="1:8" ht="12.75">
      <c r="A28" s="1" t="s">
        <v>32</v>
      </c>
      <c r="B28" s="20">
        <v>2550</v>
      </c>
      <c r="C28" s="2" t="s">
        <v>5</v>
      </c>
      <c r="D28" s="21">
        <f>SUM(B28:C28)</f>
        <v>2550</v>
      </c>
      <c r="E28" s="20">
        <v>500</v>
      </c>
      <c r="F28" s="2" t="s">
        <v>5</v>
      </c>
      <c r="G28" s="20">
        <v>1275</v>
      </c>
      <c r="H28" s="20">
        <v>383</v>
      </c>
    </row>
    <row r="29" spans="1:8" s="11" customFormat="1" ht="12.75">
      <c r="A29" s="27" t="s">
        <v>33</v>
      </c>
      <c r="B29" s="28">
        <v>6390</v>
      </c>
      <c r="C29" s="29" t="s">
        <v>5</v>
      </c>
      <c r="D29" s="28">
        <f>SUM(D27:D28)</f>
        <v>6390</v>
      </c>
      <c r="E29" s="28">
        <v>530</v>
      </c>
      <c r="F29" s="29" t="s">
        <v>5</v>
      </c>
      <c r="G29" s="28">
        <v>3387</v>
      </c>
      <c r="H29" s="28">
        <v>1017</v>
      </c>
    </row>
    <row r="30" spans="1:8" ht="12.75">
      <c r="A30" s="1"/>
      <c r="B30" s="20"/>
      <c r="C30" s="20"/>
      <c r="D30" s="21"/>
      <c r="E30" s="20"/>
      <c r="F30" s="20"/>
      <c r="G30" s="20"/>
      <c r="H30" s="20"/>
    </row>
    <row r="31" spans="1:8" ht="12.75">
      <c r="A31" s="1" t="s">
        <v>34</v>
      </c>
      <c r="B31" s="20">
        <v>76</v>
      </c>
      <c r="C31" s="20">
        <v>21</v>
      </c>
      <c r="D31" s="21">
        <f>SUM(B31:C31)</f>
        <v>97</v>
      </c>
      <c r="E31" s="20">
        <v>750</v>
      </c>
      <c r="F31" s="20">
        <v>1000</v>
      </c>
      <c r="G31" s="20">
        <v>78</v>
      </c>
      <c r="H31" s="2" t="s">
        <v>5</v>
      </c>
    </row>
    <row r="32" spans="1:8" ht="12.75">
      <c r="A32" s="1" t="s">
        <v>35</v>
      </c>
      <c r="B32" s="20">
        <v>592</v>
      </c>
      <c r="C32" s="20">
        <v>80</v>
      </c>
      <c r="D32" s="21">
        <f>SUM(B32:C32)</f>
        <v>672</v>
      </c>
      <c r="E32" s="20">
        <v>858</v>
      </c>
      <c r="F32" s="20">
        <v>1450</v>
      </c>
      <c r="G32" s="20">
        <v>624</v>
      </c>
      <c r="H32" s="2" t="s">
        <v>5</v>
      </c>
    </row>
    <row r="33" spans="1:8" ht="12.75">
      <c r="A33" s="1" t="s">
        <v>36</v>
      </c>
      <c r="B33" s="20">
        <v>25</v>
      </c>
      <c r="C33" s="20">
        <v>33</v>
      </c>
      <c r="D33" s="21">
        <f>SUM(B33:C33)</f>
        <v>58</v>
      </c>
      <c r="E33" s="20">
        <v>475</v>
      </c>
      <c r="F33" s="20">
        <v>875</v>
      </c>
      <c r="G33" s="20">
        <v>41</v>
      </c>
      <c r="H33" s="2" t="s">
        <v>5</v>
      </c>
    </row>
    <row r="34" spans="1:8" s="11" customFormat="1" ht="12.75">
      <c r="A34" s="27" t="s">
        <v>42</v>
      </c>
      <c r="B34" s="28">
        <v>693</v>
      </c>
      <c r="C34" s="28">
        <v>134</v>
      </c>
      <c r="D34" s="28">
        <f>SUM(D31:D33)</f>
        <v>827</v>
      </c>
      <c r="E34" s="28">
        <v>832</v>
      </c>
      <c r="F34" s="28">
        <v>1238</v>
      </c>
      <c r="G34" s="28">
        <v>743</v>
      </c>
      <c r="H34" s="29" t="s">
        <v>5</v>
      </c>
    </row>
    <row r="35" spans="1:8" ht="12.75">
      <c r="A35" s="1"/>
      <c r="B35" s="20"/>
      <c r="C35" s="20"/>
      <c r="D35" s="21"/>
      <c r="E35" s="20"/>
      <c r="F35" s="20"/>
      <c r="G35" s="20"/>
      <c r="H35" s="20"/>
    </row>
    <row r="36" spans="1:8" ht="12.75">
      <c r="A36" s="1" t="s">
        <v>37</v>
      </c>
      <c r="B36" s="20">
        <v>73</v>
      </c>
      <c r="C36" s="20">
        <v>7</v>
      </c>
      <c r="D36" s="21">
        <f>SUM(B36:C36)</f>
        <v>80</v>
      </c>
      <c r="E36" s="20">
        <v>800</v>
      </c>
      <c r="F36" s="20">
        <v>1200</v>
      </c>
      <c r="G36" s="20">
        <v>66</v>
      </c>
      <c r="H36" s="20">
        <v>59</v>
      </c>
    </row>
    <row r="37" spans="1:8" s="11" customFormat="1" ht="12.75">
      <c r="A37" s="27" t="s">
        <v>38</v>
      </c>
      <c r="B37" s="28">
        <v>73</v>
      </c>
      <c r="C37" s="28">
        <v>7</v>
      </c>
      <c r="D37" s="28">
        <f>SUM(D36:D36)</f>
        <v>80</v>
      </c>
      <c r="E37" s="28">
        <v>800</v>
      </c>
      <c r="F37" s="28">
        <v>1200</v>
      </c>
      <c r="G37" s="28">
        <v>66</v>
      </c>
      <c r="H37" s="28">
        <v>59</v>
      </c>
    </row>
    <row r="38" spans="1:8" ht="12.75">
      <c r="A38" s="1"/>
      <c r="B38" s="21"/>
      <c r="C38" s="21"/>
      <c r="D38" s="21"/>
      <c r="E38" s="22"/>
      <c r="F38" s="23"/>
      <c r="G38" s="21"/>
      <c r="H38" s="20"/>
    </row>
    <row r="39" spans="1:8" s="11" customFormat="1" ht="13.5" thickBot="1">
      <c r="A39" s="10" t="s">
        <v>39</v>
      </c>
      <c r="B39" s="25">
        <f>SUM(B9,B18,B22,B25,B29,B34,B37)</f>
        <v>11306</v>
      </c>
      <c r="C39" s="25">
        <f>SUM(C9,C18,C22,C25,C29,C34,C37)</f>
        <v>1054</v>
      </c>
      <c r="D39" s="25">
        <f>SUM(D9,D18,D22,D25,D29,D34,D37)</f>
        <v>12360</v>
      </c>
      <c r="E39" s="26">
        <f>((E9*B9)+(E18*B18)+(E22*B22)+(E25*B25)+(E29*B29)+(E34*B34)+(E37*B37))/B39</f>
        <v>582.3288519370246</v>
      </c>
      <c r="F39" s="26">
        <f>((F18*C18)+(F22*C22)+(F34*C34)+(F37*C37))/C39</f>
        <v>1233.1034155597722</v>
      </c>
      <c r="G39" s="25">
        <f>SUM(G9,G18,G22,G25,G29,G34,G37)</f>
        <v>7884</v>
      </c>
      <c r="H39" s="25">
        <f>SUM(H9,H18,H22,H25,H29,H34,H37)</f>
        <v>1178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