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240" yWindow="15" windowWidth="11580" windowHeight="6795" activeTab="0"/>
  </bookViews>
  <sheets>
    <sheet name="24.3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\A" localSheetId="0">'[2]p395fao'!$B$75</definedName>
    <definedName name="\A">#REF!</definedName>
    <definedName name="\B" localSheetId="0">'[3]p405'!#REF!</definedName>
    <definedName name="\B">'[3]p405'!#REF!</definedName>
    <definedName name="\C" localSheetId="0">'[2]p395fao'!$B$77</definedName>
    <definedName name="\C">#REF!</definedName>
    <definedName name="\D" localSheetId="0">'[2]p395fao'!$B$79</definedName>
    <definedName name="\D">'[2]p395fao'!$B$79</definedName>
    <definedName name="\G" localSheetId="0">'[2]p395fao'!#REF!</definedName>
    <definedName name="\G">#REF!</definedName>
    <definedName name="\I">#REF!</definedName>
    <definedName name="\L" localSheetId="0">'[2]p395fao'!$B$81</definedName>
    <definedName name="\L">'[2]p395fao'!$B$81</definedName>
    <definedName name="\N" localSheetId="0">#REF!</definedName>
    <definedName name="\N">#REF!</definedName>
    <definedName name="\T" localSheetId="0">'[2]19.18-19'!#REF!</definedName>
    <definedName name="\T">'[2]19.18-19'!#REF!</definedName>
    <definedName name="__123Graph_A" localSheetId="0" hidden="1">'[2]p399fao'!#REF!</definedName>
    <definedName name="__123Graph_A" hidden="1">'[2]p399fao'!#REF!</definedName>
    <definedName name="__123Graph_ACurrent" localSheetId="0" hidden="1">'[2]p399fao'!#REF!</definedName>
    <definedName name="__123Graph_ACurrent" hidden="1">'[2]p399fao'!#REF!</definedName>
    <definedName name="__123Graph_AGrßfico1" localSheetId="0" hidden="1">'[2]p399fao'!#REF!</definedName>
    <definedName name="__123Graph_AGrßfico1" hidden="1">'[2]p399fao'!#REF!</definedName>
    <definedName name="__123Graph_B" localSheetId="0" hidden="1">'[2]p399fao'!#REF!</definedName>
    <definedName name="__123Graph_B" hidden="1">'[1]p122'!#REF!</definedName>
    <definedName name="__123Graph_BCurrent" localSheetId="0" hidden="1">'[2]p399fao'!#REF!</definedName>
    <definedName name="__123Graph_BCurrent" hidden="1">'[2]p399fao'!#REF!</definedName>
    <definedName name="__123Graph_BGrßfico1" localSheetId="0" hidden="1">'[2]p399fao'!#REF!</definedName>
    <definedName name="__123Graph_BGrßfico1" hidden="1">'[2]p399fao'!#REF!</definedName>
    <definedName name="__123Graph_C" localSheetId="0" hidden="1">'[2]p399fao'!#REF!</definedName>
    <definedName name="__123Graph_C" hidden="1">'[2]p399fao'!#REF!</definedName>
    <definedName name="__123Graph_CCurrent" localSheetId="0" hidden="1">'[2]p399fao'!#REF!</definedName>
    <definedName name="__123Graph_CCurrent" hidden="1">'[2]p399fao'!#REF!</definedName>
    <definedName name="__123Graph_CGrßfico1" localSheetId="0" hidden="1">'[2]p399fao'!#REF!</definedName>
    <definedName name="__123Graph_CGrßfico1" hidden="1">'[2]p399fao'!#REF!</definedName>
    <definedName name="__123Graph_D" localSheetId="0" hidden="1">'[2]p399fao'!#REF!</definedName>
    <definedName name="__123Graph_D" hidden="1">'[1]p122'!#REF!</definedName>
    <definedName name="__123Graph_DCurrent" localSheetId="0" hidden="1">'[2]p399fao'!#REF!</definedName>
    <definedName name="__123Graph_DCurrent" hidden="1">'[2]p399fao'!#REF!</definedName>
    <definedName name="__123Graph_DGrßfico1" localSheetId="0" hidden="1">'[2]p399fao'!#REF!</definedName>
    <definedName name="__123Graph_DGrßfico1" hidden="1">'[2]p399fao'!#REF!</definedName>
    <definedName name="__123Graph_E" localSheetId="0" hidden="1">'[2]p399fao'!#REF!</definedName>
    <definedName name="__123Graph_E" hidden="1">'[2]p399fao'!#REF!</definedName>
    <definedName name="__123Graph_ECurrent" localSheetId="0" hidden="1">'[2]p399fao'!#REF!</definedName>
    <definedName name="__123Graph_ECurrent" hidden="1">'[2]p399fao'!#REF!</definedName>
    <definedName name="__123Graph_EGrßfico1" localSheetId="0" hidden="1">'[2]p399fao'!#REF!</definedName>
    <definedName name="__123Graph_EGrßfico1" hidden="1">'[2]p399fao'!#REF!</definedName>
    <definedName name="__123Graph_F" localSheetId="0" hidden="1">'[2]p399fao'!#REF!</definedName>
    <definedName name="__123Graph_F" hidden="1">'[1]p122'!#REF!</definedName>
    <definedName name="__123Graph_FCurrent" localSheetId="0" hidden="1">'[2]p399fao'!#REF!</definedName>
    <definedName name="__123Graph_FCurrent" hidden="1">'[2]p399fao'!#REF!</definedName>
    <definedName name="__123Graph_FGrßfico1" localSheetId="0" hidden="1">'[2]p399fao'!#REF!</definedName>
    <definedName name="__123Graph_FGrßfico1" hidden="1">'[2]p399fao'!#REF!</definedName>
    <definedName name="__123Graph_X" localSheetId="0" hidden="1">'[2]p399fao'!#REF!</definedName>
    <definedName name="__123Graph_X" hidden="1">'[1]p122'!#REF!</definedName>
    <definedName name="__123Graph_XCurrent" localSheetId="0" hidden="1">'[2]p399fao'!#REF!</definedName>
    <definedName name="__123Graph_XCurrent" hidden="1">'[2]p399fao'!#REF!</definedName>
    <definedName name="__123Graph_XGrßfico1" localSheetId="0" hidden="1">'[2]p399fao'!#REF!</definedName>
    <definedName name="__123Graph_XGrßfico1" hidden="1">'[2]p399fao'!#REF!</definedName>
    <definedName name="A_impresión_IM">#REF!</definedName>
    <definedName name="alk">'[6]19.11-12'!$B$53</definedName>
    <definedName name="_xlnm.Print_Area" localSheetId="0">'24.3'!$A$1:$G$85</definedName>
    <definedName name="GUION">#REF!</definedName>
    <definedName name="Imprimir_área_IM" localSheetId="0">'[4]GANADE15'!$A$35:$AG$39</definedName>
    <definedName name="Imprimir_área_IM">#REF!</definedName>
    <definedName name="p421">'[5]CARNE1'!$B$44</definedName>
    <definedName name="p431" hidden="1">'[5]CARNE7'!$G$11:$G$93</definedName>
    <definedName name="PEP">'[4]GANADE1'!$B$79</definedName>
    <definedName name="PEP1">'[2]19.11-12'!$B$51</definedName>
    <definedName name="PEP2">'[4]GANADE1'!$B$75</definedName>
    <definedName name="PEP3">'[2]19.11-12'!$B$53</definedName>
    <definedName name="PEP4" hidden="1">'[2]19.14-15'!$B$34:$B$37</definedName>
    <definedName name="PP1">'[4]GANADE1'!$B$77</definedName>
    <definedName name="PP10" hidden="1">'[2]19.14-15'!$C$34:$C$37</definedName>
    <definedName name="PP11" hidden="1">'[2]19.14-15'!$C$34:$C$37</definedName>
    <definedName name="PP12" hidden="1">'[2]19.14-15'!$C$34:$C$37</definedName>
    <definedName name="PP13" hidden="1">'[2]19.14-15'!#REF!</definedName>
    <definedName name="PP14" hidden="1">'[2]19.14-15'!#REF!</definedName>
    <definedName name="PP15" hidden="1">'[2]19.14-15'!#REF!</definedName>
    <definedName name="PP16" hidden="1">'[2]19.14-15'!$D$34:$D$37</definedName>
    <definedName name="PP17" hidden="1">'[2]19.14-15'!$D$34:$D$37</definedName>
    <definedName name="pp18" hidden="1">'[2]19.14-15'!$D$34:$D$37</definedName>
    <definedName name="pp19" hidden="1">'[2]19.14-15'!#REF!</definedName>
    <definedName name="PP2">'[2]19.22'!#REF!</definedName>
    <definedName name="PP20" hidden="1">'[2]19.14-15'!#REF!</definedName>
    <definedName name="PP21" hidden="1">'[2]19.14-15'!#REF!</definedName>
    <definedName name="PP22" hidden="1">'[2]19.14-15'!#REF!</definedName>
    <definedName name="pp23" hidden="1">'[2]19.14-15'!#REF!</definedName>
    <definedName name="pp24" hidden="1">'[2]19.14-15'!#REF!</definedName>
    <definedName name="pp25" hidden="1">'[2]19.14-15'!#REF!</definedName>
    <definedName name="pp26" hidden="1">'[2]19.14-15'!#REF!</definedName>
    <definedName name="pp27" hidden="1">'[2]19.14-15'!#REF!</definedName>
    <definedName name="PP3">'[4]GANADE1'!$B$79</definedName>
    <definedName name="PP4">'[2]19.11-12'!$B$51</definedName>
    <definedName name="PP5" hidden="1">'[2]19.14-15'!$B$34:$B$37</definedName>
    <definedName name="PP6" hidden="1">'[2]19.14-15'!$B$34:$B$37</definedName>
    <definedName name="PP7" hidden="1">'[2]19.14-15'!#REF!</definedName>
    <definedName name="PP8" hidden="1">'[2]19.14-15'!#REF!</definedName>
    <definedName name="PP9" hidden="1">'[2]19.14-15'!#REF!</definedName>
    <definedName name="RUTINA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<sst xmlns="http://schemas.openxmlformats.org/spreadsheetml/2006/main" count="77" uniqueCount="71">
  <si>
    <t>MIEL Y CERA</t>
  </si>
  <si>
    <t>Total</t>
  </si>
  <si>
    <t>Miel</t>
  </si>
  <si>
    <t>Cera</t>
  </si>
  <si>
    <t>Provincias y</t>
  </si>
  <si>
    <t>Comunidades Autónomas</t>
  </si>
  <si>
    <t>A Coruña</t>
  </si>
  <si>
    <t>Lugo</t>
  </si>
  <si>
    <t>Ourense</t>
  </si>
  <si>
    <t>Pontevedra</t>
  </si>
  <si>
    <t xml:space="preserve"> GALICIA</t>
  </si>
  <si>
    <t xml:space="preserve"> P. DE ASTURIAS</t>
  </si>
  <si>
    <t xml:space="preserve"> CANTABRIA</t>
  </si>
  <si>
    <t>Alava</t>
  </si>
  <si>
    <t>Guipúzcoa</t>
  </si>
  <si>
    <t>Vizcaya</t>
  </si>
  <si>
    <t xml:space="preserve"> NAVARRA</t>
  </si>
  <si>
    <t xml:space="preserve"> LA RIOJA</t>
  </si>
  <si>
    <t>Huesca</t>
  </si>
  <si>
    <t>Teruel</t>
  </si>
  <si>
    <t>Zaragoza</t>
  </si>
  <si>
    <t>Barcelona</t>
  </si>
  <si>
    <t>Girona</t>
  </si>
  <si>
    <t>Lleida</t>
  </si>
  <si>
    <t>Tarragona</t>
  </si>
  <si>
    <t xml:space="preserve"> CATALUÑA</t>
  </si>
  <si>
    <t xml:space="preserve"> BALEARES</t>
  </si>
  <si>
    <t>Avila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</si>
  <si>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</si>
  <si>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</si>
  <si>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</si>
  <si>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</si>
  <si>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</si>
  <si>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</si>
  <si>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</si>
  <si>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</si>
  <si>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 xml:space="preserve"> MADRID</t>
  </si>
  <si>
    <t>Albacete</t>
  </si>
  <si>
    <t>Ciudad Real</t>
  </si>
  <si>
    <t>Cuenca</t>
  </si>
  <si>
    <t>Guadalajara</t>
  </si>
  <si>
    <t>Toledo</t>
  </si>
  <si>
    <t xml:space="preserve"> CASTILLA-LA MANCHA</t>
  </si>
  <si>
    <t>Alicante</t>
  </si>
  <si>
    <t>Castellón</t>
  </si>
  <si>
    <t>Valencia</t>
  </si>
  <si>
    <t xml:space="preserve"> C. VALENCIANA</t>
  </si>
  <si>
    <t xml:space="preserve"> R. DE MURCIA</t>
  </si>
  <si>
    <t>Badajoz</t>
  </si>
  <si>
    <t>Cáceres</t>
  </si>
  <si>
    <t xml:space="preserve"> EXTREMADURA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</si>
  <si>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</si>
  <si>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</si>
  <si>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</si>
  <si>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</si>
  <si>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</si>
  <si>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</si>
  <si>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</si>
  <si>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</si>
  <si>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Las Palmas</t>
  </si>
  <si>
    <t>S.C. de Tenerife</t>
  </si>
  <si>
    <t xml:space="preserve"> CANARIAS</t>
  </si>
  <si>
    <t>ESPAÑA</t>
  </si>
  <si>
    <t>Colmenas</t>
  </si>
  <si>
    <t>movilistas</t>
  </si>
  <si>
    <t>fijistas</t>
  </si>
  <si>
    <t xml:space="preserve"> PAIS VASCO</t>
  </si>
  <si>
    <t xml:space="preserve"> ARAGON</t>
  </si>
  <si>
    <t xml:space="preserve"> CASTILLA Y LEON</t>
  </si>
  <si>
    <t xml:space="preserve"> ANDALUCIA</t>
  </si>
  <si>
    <t xml:space="preserve"> 24.3.  MIEL Y CERA: Análisis provincial de producción, 2001 (kilogramos)</t>
  </si>
</sst>
</file>

<file path=xl/styles.xml><?xml version="1.0" encoding="utf-8"?>
<styleSheet xmlns="http://schemas.openxmlformats.org/spreadsheetml/2006/main">
  <numFmts count="24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_"/>
    <numFmt numFmtId="177" formatCode="0.00__"/>
    <numFmt numFmtId="178" formatCode="#,##0;\(#,##0\);\–"/>
    <numFmt numFmtId="179" formatCode="#,##0;\(0.0\)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sz val="12"/>
      <name val="Helv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" fillId="0" borderId="0">
      <alignment/>
      <protection/>
    </xf>
    <xf numFmtId="179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2" borderId="2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2" borderId="0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0" fillId="0" borderId="2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0" fillId="2" borderId="7" xfId="0" applyFont="1" applyFill="1" applyBorder="1" applyAlignment="1">
      <alignment horizontal="center"/>
    </xf>
    <xf numFmtId="178" fontId="0" fillId="2" borderId="8" xfId="0" applyNumberFormat="1" applyFont="1" applyFill="1" applyBorder="1" applyAlignment="1">
      <alignment horizontal="right" wrapText="1"/>
    </xf>
    <xf numFmtId="178" fontId="0" fillId="3" borderId="1" xfId="0" applyNumberFormat="1" applyFont="1" applyFill="1" applyBorder="1" applyAlignment="1" applyProtection="1">
      <alignment/>
      <protection/>
    </xf>
    <xf numFmtId="178" fontId="0" fillId="3" borderId="4" xfId="0" applyNumberFormat="1" applyFont="1" applyFill="1" applyBorder="1" applyAlignment="1" applyProtection="1">
      <alignment/>
      <protection/>
    </xf>
    <xf numFmtId="178" fontId="6" fillId="3" borderId="1" xfId="0" applyNumberFormat="1" applyFont="1" applyFill="1" applyBorder="1" applyAlignment="1" applyProtection="1">
      <alignment/>
      <protection/>
    </xf>
    <xf numFmtId="178" fontId="6" fillId="3" borderId="4" xfId="0" applyNumberFormat="1" applyFont="1" applyFill="1" applyBorder="1" applyAlignment="1" applyProtection="1">
      <alignment/>
      <protection/>
    </xf>
    <xf numFmtId="178" fontId="0" fillId="3" borderId="1" xfId="0" applyNumberFormat="1" applyFont="1" applyFill="1" applyBorder="1" applyAlignment="1">
      <alignment/>
    </xf>
    <xf numFmtId="178" fontId="6" fillId="3" borderId="1" xfId="0" applyNumberFormat="1" applyFont="1" applyFill="1" applyBorder="1" applyAlignment="1">
      <alignment/>
    </xf>
    <xf numFmtId="178" fontId="0" fillId="2" borderId="1" xfId="0" applyNumberFormat="1" applyFont="1" applyFill="1" applyBorder="1" applyAlignment="1">
      <alignment/>
    </xf>
    <xf numFmtId="178" fontId="0" fillId="2" borderId="4" xfId="0" applyNumberFormat="1" applyFont="1" applyFill="1" applyBorder="1" applyAlignment="1" applyProtection="1">
      <alignment/>
      <protection/>
    </xf>
    <xf numFmtId="178" fontId="6" fillId="3" borderId="4" xfId="0" applyNumberFormat="1" applyFont="1" applyFill="1" applyBorder="1" applyAlignment="1">
      <alignment/>
    </xf>
    <xf numFmtId="178" fontId="6" fillId="2" borderId="1" xfId="0" applyNumberFormat="1" applyFont="1" applyFill="1" applyBorder="1" applyAlignment="1">
      <alignment/>
    </xf>
    <xf numFmtId="178" fontId="6" fillId="2" borderId="4" xfId="0" applyNumberFormat="1" applyFont="1" applyFill="1" applyBorder="1" applyAlignment="1" applyProtection="1">
      <alignment/>
      <protection/>
    </xf>
    <xf numFmtId="178" fontId="6" fillId="3" borderId="9" xfId="0" applyNumberFormat="1" applyFont="1" applyFill="1" applyBorder="1" applyAlignment="1">
      <alignment/>
    </xf>
    <xf numFmtId="178" fontId="6" fillId="3" borderId="10" xfId="0" applyNumberFormat="1" applyFont="1" applyFill="1" applyBorder="1" applyAlignment="1">
      <alignment/>
    </xf>
    <xf numFmtId="0" fontId="7" fillId="0" borderId="3" xfId="0" applyFont="1" applyBorder="1" applyAlignment="1">
      <alignment/>
    </xf>
    <xf numFmtId="0" fontId="0" fillId="2" borderId="11" xfId="0" applyFont="1" applyFill="1" applyBorder="1" applyAlignment="1">
      <alignment/>
    </xf>
    <xf numFmtId="0" fontId="0" fillId="2" borderId="3" xfId="0" applyFont="1" applyFill="1" applyBorder="1" applyAlignment="1">
      <alignment/>
    </xf>
    <xf numFmtId="0" fontId="0" fillId="2" borderId="4" xfId="0" applyFont="1" applyFill="1" applyBorder="1" applyAlignment="1">
      <alignment horizontal="centerContinuous"/>
    </xf>
    <xf numFmtId="0" fontId="0" fillId="2" borderId="9" xfId="0" applyFont="1" applyFill="1" applyBorder="1" applyAlignment="1">
      <alignment horizontal="center"/>
    </xf>
    <xf numFmtId="0" fontId="0" fillId="2" borderId="12" xfId="0" applyFont="1" applyFill="1" applyBorder="1" applyAlignment="1">
      <alignment/>
    </xf>
    <xf numFmtId="178" fontId="0" fillId="2" borderId="13" xfId="0" applyNumberFormat="1" applyFont="1" applyFill="1" applyBorder="1" applyAlignment="1">
      <alignment horizontal="right" wrapText="1"/>
    </xf>
    <xf numFmtId="178" fontId="0" fillId="2" borderId="13" xfId="0" applyNumberFormat="1" applyFont="1" applyFill="1" applyBorder="1" applyAlignment="1" applyProtection="1">
      <alignment/>
      <protection/>
    </xf>
    <xf numFmtId="3" fontId="0" fillId="0" borderId="0" xfId="0" applyNumberFormat="1" applyFont="1" applyAlignment="1">
      <alignment/>
    </xf>
    <xf numFmtId="0" fontId="0" fillId="2" borderId="7" xfId="0" applyFont="1" applyFill="1" applyBorder="1" applyAlignment="1">
      <alignment/>
    </xf>
    <xf numFmtId="0" fontId="6" fillId="2" borderId="7" xfId="0" applyFont="1" applyFill="1" applyBorder="1" applyAlignment="1">
      <alignment/>
    </xf>
    <xf numFmtId="178" fontId="0" fillId="3" borderId="4" xfId="0" applyNumberFormat="1" applyFont="1" applyFill="1" applyBorder="1" applyAlignment="1">
      <alignment/>
    </xf>
    <xf numFmtId="178" fontId="0" fillId="2" borderId="1" xfId="0" applyNumberFormat="1" applyFont="1" applyFill="1" applyBorder="1" applyAlignment="1" applyProtection="1">
      <alignment/>
      <protection/>
    </xf>
    <xf numFmtId="178" fontId="0" fillId="2" borderId="4" xfId="0" applyNumberFormat="1" applyFont="1" applyFill="1" applyBorder="1" applyAlignment="1">
      <alignment/>
    </xf>
    <xf numFmtId="178" fontId="6" fillId="2" borderId="1" xfId="0" applyNumberFormat="1" applyFont="1" applyFill="1" applyBorder="1" applyAlignment="1" applyProtection="1">
      <alignment/>
      <protection/>
    </xf>
    <xf numFmtId="178" fontId="6" fillId="2" borderId="4" xfId="0" applyNumberFormat="1" applyFont="1" applyFill="1" applyBorder="1" applyAlignment="1">
      <alignment/>
    </xf>
    <xf numFmtId="0" fontId="6" fillId="2" borderId="14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5" fillId="2" borderId="0" xfId="0" applyFont="1" applyFill="1" applyBorder="1" applyAlignment="1">
      <alignment horizontal="center"/>
    </xf>
  </cellXfs>
  <cellStyles count="9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Normal_p491" xfId="20"/>
    <cellStyle name="pepe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A01cap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internacional\faostat%20ganadero\FAOGANADEROv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98\ANUA98\A98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91"/>
      <sheetName val="Hoja2"/>
      <sheetName val="Hoja3"/>
      <sheetName val="p48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3">
        <row r="35">
          <cell r="A35" t="str">
            <v>  1986 (2)</v>
          </cell>
          <cell r="B35" t="str">
            <v>|</v>
          </cell>
          <cell r="C35" t="str">
            <v>248</v>
          </cell>
          <cell r="D35" t="str">
            <v>|</v>
          </cell>
          <cell r="E35" t="str">
            <v>41</v>
          </cell>
          <cell r="F35" t="str">
            <v>|</v>
          </cell>
          <cell r="G35" t="str">
            <v>41</v>
          </cell>
          <cell r="H35" t="str">
            <v>|</v>
          </cell>
          <cell r="I35" t="str">
            <v>5</v>
          </cell>
          <cell r="J35" t="str">
            <v>|</v>
          </cell>
          <cell r="K35" t="str">
            <v>108  </v>
          </cell>
          <cell r="L35" t="str">
            <v>|</v>
          </cell>
          <cell r="M35" t="str">
            <v>53</v>
          </cell>
          <cell r="X35" t="str">
            <v>- 418 -</v>
          </cell>
        </row>
        <row r="36">
          <cell r="A36" t="str">
            <v>-</v>
          </cell>
          <cell r="B36" t="str">
            <v>-</v>
          </cell>
          <cell r="C36" t="str">
            <v>-</v>
          </cell>
          <cell r="D36" t="str">
            <v>-</v>
          </cell>
          <cell r="E36" t="str">
            <v>-</v>
          </cell>
          <cell r="F36" t="str">
            <v>-</v>
          </cell>
          <cell r="G36" t="str">
            <v>-</v>
          </cell>
          <cell r="H36" t="str">
            <v>-</v>
          </cell>
          <cell r="I36" t="str">
            <v>-</v>
          </cell>
          <cell r="J36" t="str">
            <v>-</v>
          </cell>
          <cell r="K36" t="str">
            <v>-</v>
          </cell>
          <cell r="L36" t="str">
            <v>-</v>
          </cell>
          <cell r="M36" t="str">
            <v>-</v>
          </cell>
        </row>
        <row r="39">
          <cell r="A39" t="str">
            <v>-</v>
          </cell>
          <cell r="B39" t="str">
            <v>-</v>
          </cell>
          <cell r="C39" t="str">
            <v>-</v>
          </cell>
          <cell r="D39" t="str">
            <v>-</v>
          </cell>
          <cell r="E39" t="str">
            <v>-</v>
          </cell>
          <cell r="F39" t="str">
            <v>-</v>
          </cell>
          <cell r="G39" t="str">
            <v>-</v>
          </cell>
          <cell r="H39" t="str">
            <v>-</v>
          </cell>
          <cell r="I39" t="str">
            <v>-</v>
          </cell>
          <cell r="J39" t="str">
            <v>-</v>
          </cell>
          <cell r="K39" t="str">
            <v>-</v>
          </cell>
          <cell r="L39" t="str">
            <v>-</v>
          </cell>
          <cell r="M39" t="str">
            <v>-</v>
          </cell>
          <cell r="N39" t="str">
            <v>-</v>
          </cell>
          <cell r="O39" t="str">
            <v>-</v>
          </cell>
          <cell r="P39" t="str">
            <v>-</v>
          </cell>
          <cell r="Q39" t="str">
            <v>-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19"/>
  <dimension ref="A1:L85"/>
  <sheetViews>
    <sheetView showGridLines="0" tabSelected="1" zoomScale="75" zoomScaleNormal="75" workbookViewId="0" topLeftCell="A1">
      <selection activeCell="A1" sqref="A1:G1"/>
    </sheetView>
  </sheetViews>
  <sheetFormatPr defaultColWidth="11.421875" defaultRowHeight="12.75"/>
  <cols>
    <col min="1" max="1" width="28.7109375" style="3" customWidth="1"/>
    <col min="2" max="7" width="15.7109375" style="3" customWidth="1"/>
    <col min="8" max="16384" width="11.421875" style="3" customWidth="1"/>
  </cols>
  <sheetData>
    <row r="1" spans="1:8" s="2" customFormat="1" ht="18">
      <c r="A1" s="46" t="s">
        <v>0</v>
      </c>
      <c r="B1" s="46"/>
      <c r="C1" s="46"/>
      <c r="D1" s="46"/>
      <c r="E1" s="46"/>
      <c r="F1" s="46"/>
      <c r="G1" s="46"/>
      <c r="H1" s="1"/>
    </row>
    <row r="3" spans="1:8" ht="15">
      <c r="A3" s="47" t="s">
        <v>70</v>
      </c>
      <c r="B3" s="47"/>
      <c r="C3" s="47"/>
      <c r="D3" s="47"/>
      <c r="E3" s="47"/>
      <c r="F3" s="47"/>
      <c r="G3" s="47"/>
      <c r="H3" s="11"/>
    </row>
    <row r="4" spans="1:8" ht="14.25">
      <c r="A4" s="29"/>
      <c r="B4" s="29"/>
      <c r="C4" s="29"/>
      <c r="D4" s="29"/>
      <c r="E4" s="29"/>
      <c r="F4" s="29"/>
      <c r="G4" s="29"/>
      <c r="H4" s="13"/>
    </row>
    <row r="5" spans="1:8" ht="12.75">
      <c r="A5" s="10" t="s">
        <v>4</v>
      </c>
      <c r="B5" s="5"/>
      <c r="C5" s="5" t="s">
        <v>2</v>
      </c>
      <c r="D5" s="5"/>
      <c r="E5" s="30"/>
      <c r="F5" s="5" t="s">
        <v>3</v>
      </c>
      <c r="G5" s="31"/>
      <c r="H5" s="6"/>
    </row>
    <row r="6" spans="1:8" ht="12.75">
      <c r="A6" s="14" t="s">
        <v>5</v>
      </c>
      <c r="B6" s="7" t="s">
        <v>63</v>
      </c>
      <c r="C6" s="12" t="s">
        <v>63</v>
      </c>
      <c r="D6" s="9"/>
      <c r="E6" s="8" t="s">
        <v>63</v>
      </c>
      <c r="F6" s="12" t="s">
        <v>63</v>
      </c>
      <c r="G6" s="4"/>
      <c r="H6" s="6"/>
    </row>
    <row r="7" spans="1:8" ht="13.5" thickBot="1">
      <c r="A7" s="14"/>
      <c r="B7" s="7" t="s">
        <v>64</v>
      </c>
      <c r="C7" s="32" t="s">
        <v>65</v>
      </c>
      <c r="D7" s="33" t="s">
        <v>1</v>
      </c>
      <c r="E7" s="8" t="s">
        <v>64</v>
      </c>
      <c r="F7" s="32" t="s">
        <v>65</v>
      </c>
      <c r="G7" s="8" t="s">
        <v>1</v>
      </c>
      <c r="H7" s="6"/>
    </row>
    <row r="8" spans="1:12" ht="12.75">
      <c r="A8" s="34" t="s">
        <v>6</v>
      </c>
      <c r="B8" s="15">
        <v>337221.0148721662</v>
      </c>
      <c r="C8" s="15">
        <v>4178.452509036754</v>
      </c>
      <c r="D8" s="16">
        <f>SUM(B8:C8)</f>
        <v>341399.46738120297</v>
      </c>
      <c r="E8" s="15">
        <v>6656</v>
      </c>
      <c r="F8" s="35">
        <v>210</v>
      </c>
      <c r="G8" s="36">
        <f>E8+F8</f>
        <v>6866</v>
      </c>
      <c r="H8" s="6"/>
      <c r="J8" s="37"/>
      <c r="L8" s="37"/>
    </row>
    <row r="9" spans="1:12" ht="12.75">
      <c r="A9" s="38" t="s">
        <v>7</v>
      </c>
      <c r="B9" s="20">
        <v>353509.0207002495</v>
      </c>
      <c r="C9" s="16">
        <v>7728.147402427977</v>
      </c>
      <c r="D9" s="16">
        <f>SUM(B9:C9)</f>
        <v>361237.16810267745</v>
      </c>
      <c r="E9" s="16">
        <v>14806</v>
      </c>
      <c r="F9" s="17">
        <v>3496</v>
      </c>
      <c r="G9" s="17">
        <f>E9+F9</f>
        <v>18302</v>
      </c>
      <c r="H9" s="6"/>
      <c r="J9" s="37"/>
      <c r="L9" s="37"/>
    </row>
    <row r="10" spans="1:12" ht="12.75">
      <c r="A10" s="38" t="s">
        <v>8</v>
      </c>
      <c r="B10" s="20">
        <v>304131.65047917515</v>
      </c>
      <c r="C10" s="16">
        <v>465.5989938640954</v>
      </c>
      <c r="D10" s="16">
        <f>SUM(B10:C10)</f>
        <v>304597.24947303924</v>
      </c>
      <c r="E10" s="16">
        <v>6114</v>
      </c>
      <c r="F10" s="17">
        <v>468</v>
      </c>
      <c r="G10" s="17">
        <f>E10+F10</f>
        <v>6582</v>
      </c>
      <c r="H10" s="6"/>
      <c r="J10" s="37"/>
      <c r="L10" s="37"/>
    </row>
    <row r="11" spans="1:12" ht="12.75">
      <c r="A11" s="38" t="s">
        <v>9</v>
      </c>
      <c r="B11" s="20">
        <v>348204.37575306284</v>
      </c>
      <c r="C11" s="16">
        <v>1989.7392900175018</v>
      </c>
      <c r="D11" s="16">
        <f>SUM(B11:C11)</f>
        <v>350194.11504308035</v>
      </c>
      <c r="E11" s="16">
        <v>16500</v>
      </c>
      <c r="F11" s="17">
        <v>1000</v>
      </c>
      <c r="G11" s="17">
        <f>E11+F11</f>
        <v>17500</v>
      </c>
      <c r="H11" s="6"/>
      <c r="J11" s="37"/>
      <c r="L11" s="37"/>
    </row>
    <row r="12" spans="1:12" ht="12.75">
      <c r="A12" s="39" t="s">
        <v>10</v>
      </c>
      <c r="B12" s="18">
        <f aca="true" t="shared" si="0" ref="B12:G12">SUM(B8:B11)</f>
        <v>1343066.0618046536</v>
      </c>
      <c r="C12" s="18">
        <f t="shared" si="0"/>
        <v>14361.938195346329</v>
      </c>
      <c r="D12" s="18">
        <f t="shared" si="0"/>
        <v>1357428</v>
      </c>
      <c r="E12" s="18">
        <f t="shared" si="0"/>
        <v>44076</v>
      </c>
      <c r="F12" s="19">
        <f t="shared" si="0"/>
        <v>5174</v>
      </c>
      <c r="G12" s="19">
        <f t="shared" si="0"/>
        <v>49250</v>
      </c>
      <c r="H12" s="6"/>
      <c r="J12" s="37"/>
      <c r="L12" s="37"/>
    </row>
    <row r="13" spans="1:12" ht="12.75">
      <c r="A13" s="38"/>
      <c r="B13" s="20"/>
      <c r="C13" s="20"/>
      <c r="D13" s="16"/>
      <c r="E13" s="20"/>
      <c r="F13" s="40"/>
      <c r="G13" s="17"/>
      <c r="H13" s="6"/>
      <c r="J13" s="37"/>
      <c r="L13" s="37"/>
    </row>
    <row r="14" spans="1:12" ht="12.75">
      <c r="A14" s="39" t="s">
        <v>11</v>
      </c>
      <c r="B14" s="18">
        <v>450000</v>
      </c>
      <c r="C14" s="18">
        <v>15000</v>
      </c>
      <c r="D14" s="18">
        <f>SUM(B14:C14)</f>
        <v>465000</v>
      </c>
      <c r="E14" s="21">
        <v>9000</v>
      </c>
      <c r="F14" s="24">
        <v>1500</v>
      </c>
      <c r="G14" s="19">
        <f>E14+F14</f>
        <v>10500</v>
      </c>
      <c r="H14" s="6"/>
      <c r="J14" s="37"/>
      <c r="L14" s="37"/>
    </row>
    <row r="15" spans="1:12" ht="12.75">
      <c r="A15" s="38"/>
      <c r="B15" s="20"/>
      <c r="C15" s="20"/>
      <c r="D15" s="16"/>
      <c r="E15" s="20"/>
      <c r="F15" s="40"/>
      <c r="G15" s="17"/>
      <c r="H15" s="6"/>
      <c r="J15" s="37"/>
      <c r="L15" s="37"/>
    </row>
    <row r="16" spans="1:12" ht="12.75">
      <c r="A16" s="39" t="s">
        <v>12</v>
      </c>
      <c r="B16" s="21">
        <v>214500</v>
      </c>
      <c r="C16" s="21">
        <v>150500</v>
      </c>
      <c r="D16" s="18">
        <f>SUM(B16:C16)</f>
        <v>365000</v>
      </c>
      <c r="E16" s="21">
        <v>4290</v>
      </c>
      <c r="F16" s="24">
        <v>5810</v>
      </c>
      <c r="G16" s="19">
        <f>E16+F16</f>
        <v>10100</v>
      </c>
      <c r="H16" s="6"/>
      <c r="J16" s="37"/>
      <c r="L16" s="37"/>
    </row>
    <row r="17" spans="1:12" ht="12.75">
      <c r="A17" s="38"/>
      <c r="B17" s="20"/>
      <c r="C17" s="20"/>
      <c r="D17" s="16"/>
      <c r="E17" s="20"/>
      <c r="F17" s="40"/>
      <c r="G17" s="17"/>
      <c r="H17" s="6"/>
      <c r="J17" s="37"/>
      <c r="L17" s="37"/>
    </row>
    <row r="18" spans="1:12" ht="12.75">
      <c r="A18" s="38" t="s">
        <v>13</v>
      </c>
      <c r="B18" s="22">
        <v>161250</v>
      </c>
      <c r="C18" s="22">
        <v>0</v>
      </c>
      <c r="D18" s="16">
        <f>SUM(B18:C18)</f>
        <v>161250</v>
      </c>
      <c r="E18" s="22">
        <v>5375</v>
      </c>
      <c r="F18" s="42">
        <v>0</v>
      </c>
      <c r="G18" s="17">
        <f>E18+F18</f>
        <v>5375</v>
      </c>
      <c r="H18" s="6"/>
      <c r="J18" s="37"/>
      <c r="L18" s="37"/>
    </row>
    <row r="19" spans="1:12" ht="12.75">
      <c r="A19" s="38" t="s">
        <v>14</v>
      </c>
      <c r="B19" s="22">
        <v>87373</v>
      </c>
      <c r="C19" s="22">
        <v>0</v>
      </c>
      <c r="D19" s="16">
        <f>SUM(B19:C19)</f>
        <v>87373</v>
      </c>
      <c r="E19" s="22">
        <v>2016</v>
      </c>
      <c r="F19" s="42">
        <v>0</v>
      </c>
      <c r="G19" s="17">
        <f>E19+F19</f>
        <v>2016</v>
      </c>
      <c r="H19" s="6"/>
      <c r="J19" s="37"/>
      <c r="L19" s="37"/>
    </row>
    <row r="20" spans="1:12" ht="12.75">
      <c r="A20" s="38" t="s">
        <v>15</v>
      </c>
      <c r="B20" s="22">
        <v>110500</v>
      </c>
      <c r="C20" s="22">
        <v>0</v>
      </c>
      <c r="D20" s="16">
        <f>SUM(B20:C20)</f>
        <v>110500</v>
      </c>
      <c r="E20" s="22">
        <v>2550</v>
      </c>
      <c r="F20" s="42">
        <v>0</v>
      </c>
      <c r="G20" s="17">
        <f>E20+F20</f>
        <v>2550</v>
      </c>
      <c r="H20" s="6"/>
      <c r="J20" s="37"/>
      <c r="L20" s="37"/>
    </row>
    <row r="21" spans="1:12" ht="12.75">
      <c r="A21" s="39" t="s">
        <v>66</v>
      </c>
      <c r="B21" s="18">
        <f>SUM(B18:B20)</f>
        <v>359123</v>
      </c>
      <c r="C21" s="18">
        <f>SUM(C17:C20)</f>
        <v>0</v>
      </c>
      <c r="D21" s="18">
        <f>SUM(D18:D20)</f>
        <v>359123</v>
      </c>
      <c r="E21" s="18">
        <f>SUM(E18:E20)</f>
        <v>9941</v>
      </c>
      <c r="F21" s="19">
        <f>SUM(F17:F20)</f>
        <v>0</v>
      </c>
      <c r="G21" s="19">
        <f>SUM(G18:G20)</f>
        <v>9941</v>
      </c>
      <c r="H21" s="6"/>
      <c r="J21" s="37"/>
      <c r="L21" s="37"/>
    </row>
    <row r="22" spans="1:12" ht="12.75">
      <c r="A22" s="38"/>
      <c r="B22" s="20"/>
      <c r="C22" s="20"/>
      <c r="D22" s="16">
        <f>SUM(B22:C22)</f>
        <v>0</v>
      </c>
      <c r="E22" s="20"/>
      <c r="F22" s="40"/>
      <c r="G22" s="17">
        <f>E22+F22</f>
        <v>0</v>
      </c>
      <c r="H22" s="6"/>
      <c r="J22" s="37"/>
      <c r="L22" s="37"/>
    </row>
    <row r="23" spans="1:12" ht="12.75">
      <c r="A23" s="39" t="s">
        <v>16</v>
      </c>
      <c r="B23" s="21">
        <v>169052</v>
      </c>
      <c r="C23" s="21">
        <v>2064</v>
      </c>
      <c r="D23" s="18">
        <f>SUM(B23:C23)</f>
        <v>171116</v>
      </c>
      <c r="E23" s="21">
        <v>1860</v>
      </c>
      <c r="F23" s="24">
        <v>59</v>
      </c>
      <c r="G23" s="19">
        <f>E23+F23</f>
        <v>1919</v>
      </c>
      <c r="H23" s="6"/>
      <c r="J23" s="37"/>
      <c r="L23" s="37"/>
    </row>
    <row r="24" spans="1:12" ht="12.75">
      <c r="A24" s="38"/>
      <c r="B24" s="20"/>
      <c r="C24" s="20"/>
      <c r="D24" s="16">
        <f>SUM(B24:C24)</f>
        <v>0</v>
      </c>
      <c r="E24" s="20"/>
      <c r="F24" s="40"/>
      <c r="G24" s="17">
        <f>E24+F24</f>
        <v>0</v>
      </c>
      <c r="H24" s="6"/>
      <c r="J24" s="37"/>
      <c r="L24" s="37"/>
    </row>
    <row r="25" spans="1:12" ht="12.75">
      <c r="A25" s="39" t="s">
        <v>17</v>
      </c>
      <c r="B25" s="21">
        <v>192600</v>
      </c>
      <c r="C25" s="21">
        <v>32000</v>
      </c>
      <c r="D25" s="18">
        <f>SUM(B25:C25)</f>
        <v>224600</v>
      </c>
      <c r="E25" s="21">
        <v>6420</v>
      </c>
      <c r="F25" s="24">
        <v>1120</v>
      </c>
      <c r="G25" s="19">
        <f>E25+F25</f>
        <v>7540</v>
      </c>
      <c r="H25" s="6"/>
      <c r="J25" s="37"/>
      <c r="L25" s="37"/>
    </row>
    <row r="26" spans="1:12" ht="12.75">
      <c r="A26" s="38"/>
      <c r="B26" s="20"/>
      <c r="C26" s="16"/>
      <c r="D26" s="16"/>
      <c r="E26" s="16"/>
      <c r="F26" s="17"/>
      <c r="G26" s="17"/>
      <c r="H26" s="6"/>
      <c r="J26" s="37"/>
      <c r="L26" s="37"/>
    </row>
    <row r="27" spans="1:12" ht="12.75">
      <c r="A27" s="38" t="s">
        <v>18</v>
      </c>
      <c r="B27" s="22">
        <v>281845.2</v>
      </c>
      <c r="C27" s="22">
        <v>13161.6</v>
      </c>
      <c r="D27" s="41">
        <f>SUM(B27:C27)</f>
        <v>295006.8</v>
      </c>
      <c r="E27" s="22">
        <v>13363.35</v>
      </c>
      <c r="F27" s="42">
        <v>1439.55</v>
      </c>
      <c r="G27" s="23">
        <f>E27+F27</f>
        <v>14802.9</v>
      </c>
      <c r="H27" s="6"/>
      <c r="J27" s="37"/>
      <c r="L27" s="37"/>
    </row>
    <row r="28" spans="1:12" ht="12.75">
      <c r="A28" s="38" t="s">
        <v>19</v>
      </c>
      <c r="B28" s="20">
        <v>350628</v>
      </c>
      <c r="C28" s="16">
        <v>1184</v>
      </c>
      <c r="D28" s="16">
        <f>SUM(B28:C28)</f>
        <v>351812</v>
      </c>
      <c r="E28" s="16">
        <v>5843.8</v>
      </c>
      <c r="F28" s="17">
        <v>59</v>
      </c>
      <c r="G28" s="17">
        <f>E28+F28</f>
        <v>5902.8</v>
      </c>
      <c r="H28" s="6"/>
      <c r="J28" s="37"/>
      <c r="L28" s="37"/>
    </row>
    <row r="29" spans="1:12" ht="12.75">
      <c r="A29" s="38" t="s">
        <v>20</v>
      </c>
      <c r="B29" s="20">
        <v>898018</v>
      </c>
      <c r="C29" s="20">
        <v>44700</v>
      </c>
      <c r="D29" s="16">
        <v>942718</v>
      </c>
      <c r="E29" s="20">
        <v>40819</v>
      </c>
      <c r="F29" s="40">
        <v>3725</v>
      </c>
      <c r="G29" s="17">
        <f>E29+F29</f>
        <v>44544</v>
      </c>
      <c r="H29" s="6"/>
      <c r="J29" s="37"/>
      <c r="L29" s="37"/>
    </row>
    <row r="30" spans="1:12" ht="12.75">
      <c r="A30" s="39" t="s">
        <v>67</v>
      </c>
      <c r="B30" s="21">
        <f aca="true" t="shared" si="1" ref="B30:G30">SUM(B27:B29)</f>
        <v>1530491.2</v>
      </c>
      <c r="C30" s="21">
        <f t="shared" si="1"/>
        <v>59045.6</v>
      </c>
      <c r="D30" s="21">
        <f t="shared" si="1"/>
        <v>1589536.8</v>
      </c>
      <c r="E30" s="21">
        <f t="shared" si="1"/>
        <v>60026.15</v>
      </c>
      <c r="F30" s="24">
        <f t="shared" si="1"/>
        <v>5223.55</v>
      </c>
      <c r="G30" s="24">
        <f t="shared" si="1"/>
        <v>65249.7</v>
      </c>
      <c r="H30" s="6"/>
      <c r="J30" s="37"/>
      <c r="L30" s="37"/>
    </row>
    <row r="31" spans="1:12" ht="12.75">
      <c r="A31" s="38"/>
      <c r="B31" s="20"/>
      <c r="C31" s="20"/>
      <c r="D31" s="16"/>
      <c r="E31" s="20"/>
      <c r="F31" s="40"/>
      <c r="G31" s="17"/>
      <c r="H31" s="6"/>
      <c r="J31" s="37"/>
      <c r="L31" s="37"/>
    </row>
    <row r="32" spans="1:12" ht="12.75">
      <c r="A32" s="38" t="s">
        <v>21</v>
      </c>
      <c r="B32" s="20">
        <v>264600</v>
      </c>
      <c r="C32" s="20">
        <v>8876</v>
      </c>
      <c r="D32" s="16">
        <f>SUM(B32:C32)</f>
        <v>273476</v>
      </c>
      <c r="E32" s="20">
        <v>11025</v>
      </c>
      <c r="F32" s="40">
        <v>2156</v>
      </c>
      <c r="G32" s="17">
        <f>E32+F32</f>
        <v>13181</v>
      </c>
      <c r="H32" s="6"/>
      <c r="J32" s="37"/>
      <c r="L32" s="37"/>
    </row>
    <row r="33" spans="1:12" ht="12.75">
      <c r="A33" s="38" t="s">
        <v>22</v>
      </c>
      <c r="B33" s="22">
        <v>231000</v>
      </c>
      <c r="C33" s="22">
        <v>25500</v>
      </c>
      <c r="D33" s="41">
        <f>SUM(B33:C33)</f>
        <v>256500</v>
      </c>
      <c r="E33" s="22">
        <v>11550</v>
      </c>
      <c r="F33" s="42">
        <v>3000</v>
      </c>
      <c r="G33" s="23">
        <f>E33+F33</f>
        <v>14550</v>
      </c>
      <c r="H33" s="6"/>
      <c r="J33" s="37"/>
      <c r="L33" s="37"/>
    </row>
    <row r="34" spans="1:12" ht="12.75">
      <c r="A34" s="38" t="s">
        <v>23</v>
      </c>
      <c r="B34" s="20">
        <v>981984</v>
      </c>
      <c r="C34" s="20">
        <v>45675</v>
      </c>
      <c r="D34" s="16">
        <f>SUM(B34:C34)</f>
        <v>1027659</v>
      </c>
      <c r="E34" s="20">
        <v>28641</v>
      </c>
      <c r="F34" s="40">
        <v>4263</v>
      </c>
      <c r="G34" s="17">
        <f>E34+F34</f>
        <v>32904</v>
      </c>
      <c r="H34" s="6"/>
      <c r="J34" s="37"/>
      <c r="L34" s="37"/>
    </row>
    <row r="35" spans="1:12" ht="12.75">
      <c r="A35" s="38" t="s">
        <v>24</v>
      </c>
      <c r="B35" s="20">
        <v>585000</v>
      </c>
      <c r="C35" s="20">
        <v>137700</v>
      </c>
      <c r="D35" s="16">
        <f>SUM(B35:C35)</f>
        <v>722700</v>
      </c>
      <c r="E35" s="20">
        <v>48750</v>
      </c>
      <c r="F35" s="40">
        <v>16200</v>
      </c>
      <c r="G35" s="17">
        <f>E35+F35</f>
        <v>64950</v>
      </c>
      <c r="H35" s="6"/>
      <c r="J35" s="37"/>
      <c r="L35" s="37"/>
    </row>
    <row r="36" spans="1:12" ht="12.75">
      <c r="A36" s="39" t="s">
        <v>25</v>
      </c>
      <c r="B36" s="21">
        <f aca="true" t="shared" si="2" ref="B36:G36">SUM(B32:B35)</f>
        <v>2062584</v>
      </c>
      <c r="C36" s="21">
        <f t="shared" si="2"/>
        <v>217751</v>
      </c>
      <c r="D36" s="21">
        <f t="shared" si="2"/>
        <v>2280335</v>
      </c>
      <c r="E36" s="21">
        <f t="shared" si="2"/>
        <v>99966</v>
      </c>
      <c r="F36" s="24">
        <f t="shared" si="2"/>
        <v>25619</v>
      </c>
      <c r="G36" s="24">
        <f t="shared" si="2"/>
        <v>125585</v>
      </c>
      <c r="H36" s="6"/>
      <c r="J36" s="37"/>
      <c r="L36" s="37"/>
    </row>
    <row r="37" spans="1:12" ht="12.75">
      <c r="A37" s="38"/>
      <c r="B37" s="16"/>
      <c r="C37" s="16"/>
      <c r="D37" s="16"/>
      <c r="E37" s="16"/>
      <c r="F37" s="17"/>
      <c r="G37" s="17"/>
      <c r="H37" s="6"/>
      <c r="J37" s="37"/>
      <c r="L37" s="37"/>
    </row>
    <row r="38" spans="1:12" ht="12.75">
      <c r="A38" s="39" t="s">
        <v>26</v>
      </c>
      <c r="B38" s="21">
        <v>105500</v>
      </c>
      <c r="C38" s="21">
        <v>0</v>
      </c>
      <c r="D38" s="18">
        <f>SUM(B38:C38)</f>
        <v>105500</v>
      </c>
      <c r="E38" s="21">
        <v>0</v>
      </c>
      <c r="F38" s="24">
        <v>0</v>
      </c>
      <c r="G38" s="19">
        <v>0</v>
      </c>
      <c r="H38" s="6"/>
      <c r="J38" s="37"/>
      <c r="L38" s="37"/>
    </row>
    <row r="39" spans="1:12" ht="12.75">
      <c r="A39" s="38"/>
      <c r="B39" s="20"/>
      <c r="C39" s="20"/>
      <c r="D39" s="16"/>
      <c r="E39" s="20"/>
      <c r="F39" s="40"/>
      <c r="G39" s="17"/>
      <c r="H39" s="6"/>
      <c r="J39" s="37"/>
      <c r="L39" s="37"/>
    </row>
    <row r="40" spans="1:12" ht="12.75">
      <c r="A40" s="38" t="s">
        <v>27</v>
      </c>
      <c r="B40" s="20">
        <v>116655</v>
      </c>
      <c r="C40" s="20">
        <v>0</v>
      </c>
      <c r="D40" s="16">
        <f aca="true" t="shared" si="3" ref="D40:D48">SUM(B40:C40)</f>
        <v>116655</v>
      </c>
      <c r="E40" s="20">
        <v>10110</v>
      </c>
      <c r="F40" s="40">
        <v>0</v>
      </c>
      <c r="G40" s="17">
        <f aca="true" t="shared" si="4" ref="G40:G48">E40+F40</f>
        <v>10110</v>
      </c>
      <c r="H40" s="6"/>
      <c r="J40" s="37"/>
      <c r="L40" s="37"/>
    </row>
    <row r="41" spans="1:12" ht="12.75">
      <c r="A41" s="38" t="s">
        <v>28</v>
      </c>
      <c r="B41" s="20">
        <v>935800</v>
      </c>
      <c r="C41" s="20">
        <v>420</v>
      </c>
      <c r="D41" s="16">
        <f t="shared" si="3"/>
        <v>936220</v>
      </c>
      <c r="E41" s="20">
        <v>28074</v>
      </c>
      <c r="F41" s="40">
        <v>24</v>
      </c>
      <c r="G41" s="17">
        <f t="shared" si="4"/>
        <v>28098</v>
      </c>
      <c r="H41" s="6"/>
      <c r="J41" s="37"/>
      <c r="L41" s="37"/>
    </row>
    <row r="42" spans="1:12" ht="12.75">
      <c r="A42" s="38" t="s">
        <v>29</v>
      </c>
      <c r="B42" s="20">
        <v>360000</v>
      </c>
      <c r="C42" s="20">
        <v>94900</v>
      </c>
      <c r="D42" s="16">
        <f t="shared" si="3"/>
        <v>454900</v>
      </c>
      <c r="E42" s="20">
        <v>2880</v>
      </c>
      <c r="F42" s="40">
        <v>2555</v>
      </c>
      <c r="G42" s="17">
        <f t="shared" si="4"/>
        <v>5435</v>
      </c>
      <c r="H42" s="6"/>
      <c r="J42" s="37"/>
      <c r="L42" s="37"/>
    </row>
    <row r="43" spans="1:12" ht="12.75">
      <c r="A43" s="38" t="s">
        <v>30</v>
      </c>
      <c r="B43" s="20">
        <v>126840</v>
      </c>
      <c r="C43" s="20">
        <v>8701</v>
      </c>
      <c r="D43" s="16">
        <f t="shared" si="3"/>
        <v>135541</v>
      </c>
      <c r="E43" s="20">
        <v>5436</v>
      </c>
      <c r="F43" s="40">
        <v>1243</v>
      </c>
      <c r="G43" s="17">
        <f t="shared" si="4"/>
        <v>6679</v>
      </c>
      <c r="H43" s="6"/>
      <c r="J43" s="37"/>
      <c r="L43" s="37"/>
    </row>
    <row r="44" spans="1:12" ht="12.75">
      <c r="A44" s="38" t="s">
        <v>31</v>
      </c>
      <c r="B44" s="20">
        <v>1640000</v>
      </c>
      <c r="C44" s="20">
        <v>10500</v>
      </c>
      <c r="D44" s="16">
        <f t="shared" si="3"/>
        <v>1650500</v>
      </c>
      <c r="E44" s="20">
        <v>82000</v>
      </c>
      <c r="F44" s="40">
        <v>600</v>
      </c>
      <c r="G44" s="17">
        <f t="shared" si="4"/>
        <v>82600</v>
      </c>
      <c r="H44" s="6"/>
      <c r="J44" s="37"/>
      <c r="L44" s="37"/>
    </row>
    <row r="45" spans="1:12" ht="12.75">
      <c r="A45" s="38" t="s">
        <v>32</v>
      </c>
      <c r="B45" s="20">
        <v>108500</v>
      </c>
      <c r="C45" s="20">
        <v>300</v>
      </c>
      <c r="D45" s="16">
        <f t="shared" si="3"/>
        <v>108800</v>
      </c>
      <c r="E45" s="20">
        <v>7595</v>
      </c>
      <c r="F45" s="40">
        <v>50</v>
      </c>
      <c r="G45" s="17">
        <f t="shared" si="4"/>
        <v>7645</v>
      </c>
      <c r="H45" s="6"/>
      <c r="J45" s="37"/>
      <c r="L45" s="37"/>
    </row>
    <row r="46" spans="1:12" ht="12.75">
      <c r="A46" s="38" t="s">
        <v>33</v>
      </c>
      <c r="B46" s="20">
        <v>118240</v>
      </c>
      <c r="C46" s="20">
        <v>14845</v>
      </c>
      <c r="D46" s="16">
        <f t="shared" si="3"/>
        <v>133085</v>
      </c>
      <c r="E46" s="20">
        <v>3695</v>
      </c>
      <c r="F46" s="40">
        <v>1336</v>
      </c>
      <c r="G46" s="17">
        <f t="shared" si="4"/>
        <v>5031</v>
      </c>
      <c r="H46" s="6"/>
      <c r="J46" s="37"/>
      <c r="L46" s="37"/>
    </row>
    <row r="47" spans="1:12" ht="12.75">
      <c r="A47" s="38" t="s">
        <v>34</v>
      </c>
      <c r="B47" s="20">
        <v>58170</v>
      </c>
      <c r="C47" s="16">
        <v>0</v>
      </c>
      <c r="D47" s="16">
        <f t="shared" si="3"/>
        <v>58170</v>
      </c>
      <c r="E47" s="16">
        <v>7756</v>
      </c>
      <c r="F47" s="17">
        <v>0</v>
      </c>
      <c r="G47" s="17">
        <f t="shared" si="4"/>
        <v>7756</v>
      </c>
      <c r="H47" s="6"/>
      <c r="J47" s="37"/>
      <c r="L47" s="37"/>
    </row>
    <row r="48" spans="1:12" ht="12.75">
      <c r="A48" s="38" t="s">
        <v>35</v>
      </c>
      <c r="B48" s="20">
        <v>578361</v>
      </c>
      <c r="C48" s="16">
        <v>3500</v>
      </c>
      <c r="D48" s="16">
        <f t="shared" si="3"/>
        <v>581861</v>
      </c>
      <c r="E48" s="16">
        <v>13771</v>
      </c>
      <c r="F48" s="17">
        <v>280</v>
      </c>
      <c r="G48" s="17">
        <f t="shared" si="4"/>
        <v>14051</v>
      </c>
      <c r="H48" s="6"/>
      <c r="J48" s="37"/>
      <c r="L48" s="37"/>
    </row>
    <row r="49" spans="1:12" ht="12.75">
      <c r="A49" s="39" t="s">
        <v>68</v>
      </c>
      <c r="B49" s="21">
        <f aca="true" t="shared" si="5" ref="B49:G49">SUM(B40:B48)</f>
        <v>4042566</v>
      </c>
      <c r="C49" s="21">
        <f t="shared" si="5"/>
        <v>133166</v>
      </c>
      <c r="D49" s="21">
        <f t="shared" si="5"/>
        <v>4175732</v>
      </c>
      <c r="E49" s="21">
        <f t="shared" si="5"/>
        <v>161317</v>
      </c>
      <c r="F49" s="24">
        <f t="shared" si="5"/>
        <v>6088</v>
      </c>
      <c r="G49" s="24">
        <f t="shared" si="5"/>
        <v>167405</v>
      </c>
      <c r="H49" s="6"/>
      <c r="J49" s="37"/>
      <c r="L49" s="37"/>
    </row>
    <row r="50" spans="1:12" ht="12.75">
      <c r="A50" s="38"/>
      <c r="B50" s="20"/>
      <c r="C50" s="20"/>
      <c r="D50" s="16"/>
      <c r="E50" s="20"/>
      <c r="F50" s="40"/>
      <c r="G50" s="17"/>
      <c r="H50" s="6"/>
      <c r="J50" s="37"/>
      <c r="L50" s="37"/>
    </row>
    <row r="51" spans="1:12" ht="12.75">
      <c r="A51" s="39" t="s">
        <v>36</v>
      </c>
      <c r="B51" s="21">
        <v>220000</v>
      </c>
      <c r="C51" s="21">
        <v>7000</v>
      </c>
      <c r="D51" s="18">
        <f>SUM(B51:C51)</f>
        <v>227000</v>
      </c>
      <c r="E51" s="21">
        <v>7700</v>
      </c>
      <c r="F51" s="24">
        <v>7000</v>
      </c>
      <c r="G51" s="19">
        <f>E51+F51</f>
        <v>14700</v>
      </c>
      <c r="H51" s="6"/>
      <c r="J51" s="37"/>
      <c r="L51" s="37"/>
    </row>
    <row r="52" spans="1:12" ht="12.75">
      <c r="A52" s="38"/>
      <c r="B52" s="20"/>
      <c r="C52" s="20"/>
      <c r="D52" s="16"/>
      <c r="E52" s="20"/>
      <c r="F52" s="40"/>
      <c r="G52" s="17"/>
      <c r="H52" s="6"/>
      <c r="J52" s="37"/>
      <c r="L52" s="37"/>
    </row>
    <row r="53" spans="1:12" ht="12.75">
      <c r="A53" s="38" t="s">
        <v>37</v>
      </c>
      <c r="B53" s="20">
        <v>105000</v>
      </c>
      <c r="C53" s="20">
        <v>0</v>
      </c>
      <c r="D53" s="16">
        <f>SUM(B53:C53)</f>
        <v>105000</v>
      </c>
      <c r="E53" s="20">
        <v>54450</v>
      </c>
      <c r="F53" s="40">
        <v>0</v>
      </c>
      <c r="G53" s="17">
        <f>E53+F53</f>
        <v>54450</v>
      </c>
      <c r="H53" s="6"/>
      <c r="J53" s="37"/>
      <c r="L53" s="37"/>
    </row>
    <row r="54" spans="1:12" ht="12.75">
      <c r="A54" s="38" t="s">
        <v>38</v>
      </c>
      <c r="B54" s="20">
        <v>491789</v>
      </c>
      <c r="C54" s="16">
        <v>4421</v>
      </c>
      <c r="D54" s="16">
        <f>SUM(B54:C54)</f>
        <v>496210</v>
      </c>
      <c r="E54" s="16">
        <v>50298</v>
      </c>
      <c r="F54" s="17">
        <v>2555</v>
      </c>
      <c r="G54" s="17">
        <f>E54+F54</f>
        <v>52853</v>
      </c>
      <c r="H54" s="6"/>
      <c r="J54" s="37"/>
      <c r="L54" s="37"/>
    </row>
    <row r="55" spans="1:12" ht="12.75">
      <c r="A55" s="38" t="s">
        <v>39</v>
      </c>
      <c r="B55" s="20">
        <v>726066</v>
      </c>
      <c r="C55" s="20">
        <v>53200</v>
      </c>
      <c r="D55" s="16">
        <f>SUM(B55:C55)</f>
        <v>779266</v>
      </c>
      <c r="E55" s="20">
        <v>40337</v>
      </c>
      <c r="F55" s="40">
        <v>2660</v>
      </c>
      <c r="G55" s="17">
        <f>E55+F55</f>
        <v>42997</v>
      </c>
      <c r="H55" s="6"/>
      <c r="J55" s="37"/>
      <c r="L55" s="37"/>
    </row>
    <row r="56" spans="1:12" ht="12.75">
      <c r="A56" s="38" t="s">
        <v>40</v>
      </c>
      <c r="B56" s="20">
        <v>197396</v>
      </c>
      <c r="C56" s="16">
        <v>1125</v>
      </c>
      <c r="D56" s="16">
        <f>SUM(B56:C56)</f>
        <v>198521</v>
      </c>
      <c r="E56" s="16">
        <v>0</v>
      </c>
      <c r="F56" s="17">
        <v>0</v>
      </c>
      <c r="G56" s="17">
        <v>0</v>
      </c>
      <c r="H56" s="6"/>
      <c r="J56" s="37"/>
      <c r="L56" s="37"/>
    </row>
    <row r="57" spans="1:12" ht="12.75">
      <c r="A57" s="38" t="s">
        <v>41</v>
      </c>
      <c r="B57" s="20">
        <v>374528</v>
      </c>
      <c r="C57" s="16">
        <v>2675</v>
      </c>
      <c r="D57" s="16">
        <f>SUM(B57:C57)</f>
        <v>377203</v>
      </c>
      <c r="E57" s="16">
        <v>26752</v>
      </c>
      <c r="F57" s="17">
        <v>1070</v>
      </c>
      <c r="G57" s="17">
        <f>E57+F57</f>
        <v>27822</v>
      </c>
      <c r="H57" s="6"/>
      <c r="J57" s="37"/>
      <c r="L57" s="37"/>
    </row>
    <row r="58" spans="1:12" ht="12.75">
      <c r="A58" s="39" t="s">
        <v>42</v>
      </c>
      <c r="B58" s="18">
        <f aca="true" t="shared" si="6" ref="B58:G58">SUM(B53:B57)</f>
        <v>1894779</v>
      </c>
      <c r="C58" s="18">
        <f t="shared" si="6"/>
        <v>61421</v>
      </c>
      <c r="D58" s="18">
        <f t="shared" si="6"/>
        <v>1956200</v>
      </c>
      <c r="E58" s="18">
        <f t="shared" si="6"/>
        <v>171837</v>
      </c>
      <c r="F58" s="19">
        <f t="shared" si="6"/>
        <v>6285</v>
      </c>
      <c r="G58" s="19">
        <f t="shared" si="6"/>
        <v>178122</v>
      </c>
      <c r="H58" s="6"/>
      <c r="J58" s="37"/>
      <c r="L58" s="37"/>
    </row>
    <row r="59" spans="1:12" ht="12.75">
      <c r="A59" s="38"/>
      <c r="B59" s="20"/>
      <c r="C59" s="20"/>
      <c r="D59" s="16"/>
      <c r="E59" s="20"/>
      <c r="F59" s="40"/>
      <c r="G59" s="17"/>
      <c r="H59" s="6"/>
      <c r="J59" s="37"/>
      <c r="L59" s="37"/>
    </row>
    <row r="60" spans="1:12" ht="12.75">
      <c r="A60" s="38" t="s">
        <v>43</v>
      </c>
      <c r="B60" s="22">
        <v>1710225</v>
      </c>
      <c r="C60" s="22">
        <v>35712</v>
      </c>
      <c r="D60" s="41">
        <f>SUM(B60:C60)</f>
        <v>1745937</v>
      </c>
      <c r="E60" s="22">
        <v>44465.85</v>
      </c>
      <c r="F60" s="42">
        <v>1934.4</v>
      </c>
      <c r="G60" s="23">
        <f>E60+F60</f>
        <v>46400.25</v>
      </c>
      <c r="H60" s="6"/>
      <c r="J60" s="37"/>
      <c r="L60" s="37"/>
    </row>
    <row r="61" spans="1:12" ht="12.75">
      <c r="A61" s="38" t="s">
        <v>44</v>
      </c>
      <c r="B61" s="20">
        <v>2267525</v>
      </c>
      <c r="C61" s="20">
        <v>0</v>
      </c>
      <c r="D61" s="16">
        <f>SUM(B61:C61)</f>
        <v>2267525</v>
      </c>
      <c r="E61" s="20">
        <v>226752.5</v>
      </c>
      <c r="F61" s="40">
        <v>0</v>
      </c>
      <c r="G61" s="17">
        <f>E61+F61</f>
        <v>226752.5</v>
      </c>
      <c r="H61" s="6"/>
      <c r="J61" s="37"/>
      <c r="L61" s="37"/>
    </row>
    <row r="62" spans="1:12" ht="12.75">
      <c r="A62" s="38" t="s">
        <v>45</v>
      </c>
      <c r="B62" s="20">
        <v>3805492.14</v>
      </c>
      <c r="C62" s="20">
        <v>24057.7</v>
      </c>
      <c r="D62" s="16">
        <f>SUM(B62:C62)</f>
        <v>3829549.8400000003</v>
      </c>
      <c r="E62" s="20">
        <v>349569.41</v>
      </c>
      <c r="F62" s="40">
        <v>13838.5</v>
      </c>
      <c r="G62" s="17">
        <f>E62+F62</f>
        <v>363407.91</v>
      </c>
      <c r="H62" s="6"/>
      <c r="J62" s="37"/>
      <c r="L62" s="37"/>
    </row>
    <row r="63" spans="1:12" ht="12.75">
      <c r="A63" s="39" t="s">
        <v>46</v>
      </c>
      <c r="B63" s="21">
        <f aca="true" t="shared" si="7" ref="B63:G63">SUM(B60:B62)</f>
        <v>7783242.140000001</v>
      </c>
      <c r="C63" s="21">
        <f t="shared" si="7"/>
        <v>59769.7</v>
      </c>
      <c r="D63" s="21">
        <f t="shared" si="7"/>
        <v>7843011.84</v>
      </c>
      <c r="E63" s="21">
        <f t="shared" si="7"/>
        <v>620787.76</v>
      </c>
      <c r="F63" s="24">
        <f t="shared" si="7"/>
        <v>15772.9</v>
      </c>
      <c r="G63" s="24">
        <f t="shared" si="7"/>
        <v>636560.6599999999</v>
      </c>
      <c r="H63" s="6"/>
      <c r="J63" s="37"/>
      <c r="L63" s="37"/>
    </row>
    <row r="64" spans="1:12" ht="12.75">
      <c r="A64" s="38"/>
      <c r="B64" s="20"/>
      <c r="C64" s="20"/>
      <c r="D64" s="16"/>
      <c r="E64" s="20"/>
      <c r="F64" s="40"/>
      <c r="G64" s="17"/>
      <c r="H64" s="6"/>
      <c r="J64" s="37"/>
      <c r="L64" s="37"/>
    </row>
    <row r="65" spans="1:12" ht="12.75">
      <c r="A65" s="39" t="s">
        <v>47</v>
      </c>
      <c r="B65" s="21">
        <v>1505000</v>
      </c>
      <c r="C65" s="21">
        <v>0</v>
      </c>
      <c r="D65" s="18">
        <f>SUM(B65:C65)</f>
        <v>1505000</v>
      </c>
      <c r="E65" s="21">
        <v>350000</v>
      </c>
      <c r="F65" s="24">
        <v>0</v>
      </c>
      <c r="G65" s="19">
        <f>E65+F65</f>
        <v>350000</v>
      </c>
      <c r="H65" s="6"/>
      <c r="J65" s="37"/>
      <c r="L65" s="37"/>
    </row>
    <row r="66" spans="1:12" ht="12.75">
      <c r="A66" s="38"/>
      <c r="B66" s="20"/>
      <c r="C66" s="20"/>
      <c r="D66" s="16"/>
      <c r="E66" s="20"/>
      <c r="F66" s="40"/>
      <c r="G66" s="17"/>
      <c r="H66" s="6"/>
      <c r="J66" s="37"/>
      <c r="L66" s="37"/>
    </row>
    <row r="67" spans="1:12" ht="12.75">
      <c r="A67" s="38" t="s">
        <v>48</v>
      </c>
      <c r="B67" s="22">
        <v>2759900</v>
      </c>
      <c r="C67" s="22">
        <v>0</v>
      </c>
      <c r="D67" s="41">
        <v>2759900</v>
      </c>
      <c r="E67" s="22">
        <v>277900</v>
      </c>
      <c r="F67" s="42">
        <v>7720</v>
      </c>
      <c r="G67" s="23">
        <v>285620</v>
      </c>
      <c r="H67" s="6"/>
      <c r="J67" s="37"/>
      <c r="L67" s="37"/>
    </row>
    <row r="68" spans="1:12" ht="12.75">
      <c r="A68" s="38" t="s">
        <v>49</v>
      </c>
      <c r="B68" s="22">
        <v>1068600</v>
      </c>
      <c r="C68" s="22">
        <v>0</v>
      </c>
      <c r="D68" s="41">
        <v>1068600</v>
      </c>
      <c r="E68" s="22">
        <v>256464</v>
      </c>
      <c r="F68" s="42">
        <v>7124</v>
      </c>
      <c r="G68" s="23">
        <v>263588</v>
      </c>
      <c r="H68" s="6"/>
      <c r="J68" s="37"/>
      <c r="L68" s="37"/>
    </row>
    <row r="69" spans="1:12" ht="12.75">
      <c r="A69" s="39" t="s">
        <v>50</v>
      </c>
      <c r="B69" s="25">
        <v>3828500</v>
      </c>
      <c r="C69" s="25">
        <v>0</v>
      </c>
      <c r="D69" s="43">
        <v>3828500</v>
      </c>
      <c r="E69" s="25">
        <v>534364</v>
      </c>
      <c r="F69" s="44">
        <v>14844</v>
      </c>
      <c r="G69" s="26">
        <v>549208</v>
      </c>
      <c r="H69" s="6"/>
      <c r="J69" s="37"/>
      <c r="L69" s="37"/>
    </row>
    <row r="70" spans="1:12" ht="12.75">
      <c r="A70" s="38"/>
      <c r="B70" s="20"/>
      <c r="C70" s="20"/>
      <c r="D70" s="16"/>
      <c r="E70" s="20"/>
      <c r="F70" s="40"/>
      <c r="G70" s="17"/>
      <c r="H70" s="6"/>
      <c r="J70" s="37"/>
      <c r="L70" s="37"/>
    </row>
    <row r="71" spans="1:12" ht="12.75">
      <c r="A71" s="38" t="s">
        <v>51</v>
      </c>
      <c r="B71" s="20">
        <v>49243</v>
      </c>
      <c r="C71" s="20">
        <v>0</v>
      </c>
      <c r="D71" s="16">
        <f aca="true" t="shared" si="8" ref="D71:D78">SUM(B71:C71)</f>
        <v>49243</v>
      </c>
      <c r="E71" s="20">
        <v>0</v>
      </c>
      <c r="F71" s="40">
        <v>0</v>
      </c>
      <c r="G71" s="17">
        <f aca="true" t="shared" si="9" ref="G71:G78">E71+F71</f>
        <v>0</v>
      </c>
      <c r="H71" s="6"/>
      <c r="J71" s="37"/>
      <c r="L71" s="37"/>
    </row>
    <row r="72" spans="1:12" ht="12.75">
      <c r="A72" s="38" t="s">
        <v>52</v>
      </c>
      <c r="B72" s="20">
        <v>164285</v>
      </c>
      <c r="C72" s="20">
        <v>104250</v>
      </c>
      <c r="D72" s="16">
        <f t="shared" si="8"/>
        <v>268535</v>
      </c>
      <c r="E72" s="20">
        <v>6231.5</v>
      </c>
      <c r="F72" s="40">
        <v>22240</v>
      </c>
      <c r="G72" s="17">
        <f t="shared" si="9"/>
        <v>28471.5</v>
      </c>
      <c r="H72" s="6"/>
      <c r="J72" s="37"/>
      <c r="L72" s="37"/>
    </row>
    <row r="73" spans="1:12" ht="12.75">
      <c r="A73" s="38" t="s">
        <v>53</v>
      </c>
      <c r="B73" s="20">
        <v>268434</v>
      </c>
      <c r="C73" s="20">
        <v>3440</v>
      </c>
      <c r="D73" s="16">
        <f t="shared" si="8"/>
        <v>271874</v>
      </c>
      <c r="E73" s="20">
        <v>22370</v>
      </c>
      <c r="F73" s="40">
        <v>860</v>
      </c>
      <c r="G73" s="17">
        <f t="shared" si="9"/>
        <v>23230</v>
      </c>
      <c r="H73" s="6"/>
      <c r="J73" s="37"/>
      <c r="L73" s="37"/>
    </row>
    <row r="74" spans="1:12" ht="12.75">
      <c r="A74" s="38" t="s">
        <v>54</v>
      </c>
      <c r="B74" s="20">
        <v>504000</v>
      </c>
      <c r="C74" s="20">
        <v>9800</v>
      </c>
      <c r="D74" s="16">
        <f t="shared" si="8"/>
        <v>513800</v>
      </c>
      <c r="E74" s="20">
        <v>50400</v>
      </c>
      <c r="F74" s="40">
        <v>3500</v>
      </c>
      <c r="G74" s="17">
        <f t="shared" si="9"/>
        <v>53900</v>
      </c>
      <c r="H74" s="6"/>
      <c r="J74" s="37"/>
      <c r="L74" s="37"/>
    </row>
    <row r="75" spans="1:12" ht="12.75">
      <c r="A75" s="38" t="s">
        <v>55</v>
      </c>
      <c r="B75" s="20">
        <v>990000</v>
      </c>
      <c r="C75" s="20">
        <v>10000</v>
      </c>
      <c r="D75" s="16">
        <f t="shared" si="8"/>
        <v>1000000</v>
      </c>
      <c r="E75" s="20">
        <v>52800</v>
      </c>
      <c r="F75" s="40">
        <v>2500</v>
      </c>
      <c r="G75" s="17">
        <f t="shared" si="9"/>
        <v>55300</v>
      </c>
      <c r="H75" s="6"/>
      <c r="J75" s="37"/>
      <c r="L75" s="37"/>
    </row>
    <row r="76" spans="1:12" ht="12.75">
      <c r="A76" s="38" t="s">
        <v>56</v>
      </c>
      <c r="B76" s="20">
        <v>901494</v>
      </c>
      <c r="C76" s="20">
        <v>90500</v>
      </c>
      <c r="D76" s="16">
        <f t="shared" si="8"/>
        <v>991994</v>
      </c>
      <c r="E76" s="20">
        <v>25042</v>
      </c>
      <c r="F76" s="40">
        <v>12670</v>
      </c>
      <c r="G76" s="17">
        <f t="shared" si="9"/>
        <v>37712</v>
      </c>
      <c r="H76" s="6"/>
      <c r="J76" s="37"/>
      <c r="L76" s="37"/>
    </row>
    <row r="77" spans="1:12" ht="12.75">
      <c r="A77" s="38" t="s">
        <v>57</v>
      </c>
      <c r="B77" s="22">
        <v>760776</v>
      </c>
      <c r="C77" s="22">
        <v>0</v>
      </c>
      <c r="D77" s="41">
        <f t="shared" si="8"/>
        <v>760776</v>
      </c>
      <c r="E77" s="22">
        <v>31699</v>
      </c>
      <c r="F77" s="42">
        <v>0</v>
      </c>
      <c r="G77" s="23">
        <f t="shared" si="9"/>
        <v>31699</v>
      </c>
      <c r="H77" s="6"/>
      <c r="J77" s="37"/>
      <c r="L77" s="37"/>
    </row>
    <row r="78" spans="1:12" ht="12.75">
      <c r="A78" s="38" t="s">
        <v>58</v>
      </c>
      <c r="B78" s="22">
        <v>1130500</v>
      </c>
      <c r="C78" s="22">
        <v>60509</v>
      </c>
      <c r="D78" s="41">
        <f t="shared" si="8"/>
        <v>1191009</v>
      </c>
      <c r="E78" s="22">
        <v>32047</v>
      </c>
      <c r="F78" s="42">
        <v>2118</v>
      </c>
      <c r="G78" s="23">
        <f t="shared" si="9"/>
        <v>34165</v>
      </c>
      <c r="H78" s="6"/>
      <c r="J78" s="37"/>
      <c r="L78" s="37"/>
    </row>
    <row r="79" spans="1:12" ht="12.75">
      <c r="A79" s="39" t="s">
        <v>69</v>
      </c>
      <c r="B79" s="21">
        <f aca="true" t="shared" si="10" ref="B79:G79">SUM(B71:B78)</f>
        <v>4768732</v>
      </c>
      <c r="C79" s="21">
        <f t="shared" si="10"/>
        <v>278499</v>
      </c>
      <c r="D79" s="18">
        <f t="shared" si="10"/>
        <v>5047231</v>
      </c>
      <c r="E79" s="21">
        <f t="shared" si="10"/>
        <v>220589.5</v>
      </c>
      <c r="F79" s="24">
        <f t="shared" si="10"/>
        <v>43888</v>
      </c>
      <c r="G79" s="19">
        <f t="shared" si="10"/>
        <v>264477.5</v>
      </c>
      <c r="H79" s="6"/>
      <c r="J79" s="37"/>
      <c r="L79" s="37"/>
    </row>
    <row r="80" spans="1:12" ht="12.75">
      <c r="A80" s="38"/>
      <c r="B80" s="20"/>
      <c r="C80" s="20"/>
      <c r="D80" s="16"/>
      <c r="E80" s="20"/>
      <c r="F80" s="40"/>
      <c r="G80" s="17"/>
      <c r="H80" s="6"/>
      <c r="J80" s="37"/>
      <c r="L80" s="37"/>
    </row>
    <row r="81" spans="1:12" ht="12.75">
      <c r="A81" s="38" t="s">
        <v>59</v>
      </c>
      <c r="B81" s="20">
        <v>62240</v>
      </c>
      <c r="C81" s="20">
        <v>0</v>
      </c>
      <c r="D81" s="16">
        <f>SUM(B81:C81)</f>
        <v>62240</v>
      </c>
      <c r="E81" s="20">
        <v>0</v>
      </c>
      <c r="F81" s="40"/>
      <c r="G81" s="17">
        <v>0</v>
      </c>
      <c r="H81" s="6"/>
      <c r="J81" s="37"/>
      <c r="L81" s="37"/>
    </row>
    <row r="82" spans="1:12" ht="12.75">
      <c r="A82" s="38" t="s">
        <v>60</v>
      </c>
      <c r="B82" s="20">
        <v>54000</v>
      </c>
      <c r="C82" s="20">
        <v>0</v>
      </c>
      <c r="D82" s="16">
        <f>SUM(B82:C82)</f>
        <v>54000</v>
      </c>
      <c r="E82" s="20">
        <v>3750</v>
      </c>
      <c r="F82" s="40">
        <v>0</v>
      </c>
      <c r="G82" s="17">
        <f>E82+F82</f>
        <v>3750</v>
      </c>
      <c r="H82" s="6"/>
      <c r="J82" s="37"/>
      <c r="L82" s="37"/>
    </row>
    <row r="83" spans="1:12" ht="12.75">
      <c r="A83" s="39" t="s">
        <v>61</v>
      </c>
      <c r="B83" s="21">
        <f aca="true" t="shared" si="11" ref="B83:G83">SUM(B81:B82)</f>
        <v>116240</v>
      </c>
      <c r="C83" s="21">
        <f t="shared" si="11"/>
        <v>0</v>
      </c>
      <c r="D83" s="21">
        <f t="shared" si="11"/>
        <v>116240</v>
      </c>
      <c r="E83" s="21">
        <f t="shared" si="11"/>
        <v>3750</v>
      </c>
      <c r="F83" s="24">
        <f t="shared" si="11"/>
        <v>0</v>
      </c>
      <c r="G83" s="24">
        <f t="shared" si="11"/>
        <v>3750</v>
      </c>
      <c r="H83" s="6"/>
      <c r="J83" s="37"/>
      <c r="L83" s="37"/>
    </row>
    <row r="84" spans="1:12" ht="12.75">
      <c r="A84" s="38"/>
      <c r="B84" s="20"/>
      <c r="C84" s="20"/>
      <c r="D84" s="16"/>
      <c r="E84" s="20"/>
      <c r="F84" s="40"/>
      <c r="G84" s="17"/>
      <c r="H84" s="6"/>
      <c r="J84" s="37"/>
      <c r="L84" s="37"/>
    </row>
    <row r="85" spans="1:12" ht="13.5" thickBot="1">
      <c r="A85" s="45" t="s">
        <v>62</v>
      </c>
      <c r="B85" s="27">
        <f aca="true" t="shared" si="12" ref="B85:G85">SUM(B12+B14+B16+B21+B23+B25+B30+B36+B38+B49+B51+B58+B63+B65+B69+B79+B83)</f>
        <v>30585975.401804656</v>
      </c>
      <c r="C85" s="27">
        <f t="shared" si="12"/>
        <v>1030578.2381953462</v>
      </c>
      <c r="D85" s="27">
        <f t="shared" si="12"/>
        <v>31616553.64</v>
      </c>
      <c r="E85" s="27">
        <f t="shared" si="12"/>
        <v>2305924.41</v>
      </c>
      <c r="F85" s="28">
        <f t="shared" si="12"/>
        <v>138383.45</v>
      </c>
      <c r="G85" s="28">
        <f t="shared" si="12"/>
        <v>2444307.86</v>
      </c>
      <c r="H85" s="6"/>
      <c r="J85" s="37"/>
      <c r="L85" s="37"/>
    </row>
  </sheetData>
  <mergeCells count="2">
    <mergeCell ref="A1:G1"/>
    <mergeCell ref="A3:G3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S.G.E.A.</cp:lastModifiedBy>
  <cp:lastPrinted>2003-11-28T07:57:46Z</cp:lastPrinted>
  <dcterms:created xsi:type="dcterms:W3CDTF">2003-08-07T08:19:34Z</dcterms:created>
  <dcterms:modified xsi:type="dcterms:W3CDTF">2004-01-28T13:56:08Z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