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5970" windowHeight="6585" tabRatio="601" firstSheet="15" activeTab="21"/>
  </bookViews>
  <sheets>
    <sheet name="31.1" sheetId="1" r:id="rId1"/>
    <sheet name="31.2" sheetId="2" r:id="rId2"/>
    <sheet name="31.3" sheetId="3" r:id="rId3"/>
    <sheet name="31.4" sheetId="4" r:id="rId4"/>
    <sheet name="31.5" sheetId="5" r:id="rId5"/>
    <sheet name="31.6" sheetId="6" r:id="rId6"/>
    <sheet name="31.7" sheetId="7" r:id="rId7"/>
    <sheet name="31.8" sheetId="8" r:id="rId8"/>
    <sheet name="31.9" sheetId="9" r:id="rId9"/>
    <sheet name="31.10" sheetId="10" r:id="rId10"/>
    <sheet name="31.11" sheetId="11" r:id="rId11"/>
    <sheet name="31.12" sheetId="12" r:id="rId12"/>
    <sheet name="31.13" sheetId="13" r:id="rId13"/>
    <sheet name="31.14" sheetId="14" r:id="rId14"/>
    <sheet name="31.15" sheetId="15" r:id="rId15"/>
    <sheet name="31.16" sheetId="16" r:id="rId16"/>
    <sheet name="31.17" sheetId="17" r:id="rId17"/>
    <sheet name="31.18" sheetId="18" r:id="rId18"/>
    <sheet name="31.19" sheetId="19" r:id="rId19"/>
    <sheet name="31.20" sheetId="20" r:id="rId20"/>
    <sheet name="31.21" sheetId="21" r:id="rId21"/>
    <sheet name="31.22" sheetId="22" r:id="rId22"/>
    <sheet name="31.23" sheetId="23" r:id="rId23"/>
    <sheet name="31.24" sheetId="24" r:id="rId24"/>
    <sheet name="31.25" sheetId="25" r:id="rId25"/>
    <sheet name="31.26" sheetId="26" r:id="rId26"/>
    <sheet name="31.27" sheetId="27" r:id="rId27"/>
  </sheets>
  <definedNames>
    <definedName name="_xlnm.Print_Area" localSheetId="11">'31.12'!$A$1:$J$40</definedName>
    <definedName name="_xlnm.Print_Area" localSheetId="12">'31.13'!$A:$IV</definedName>
    <definedName name="_xlnm.Print_Area" localSheetId="25">'31.26'!$A$1:$K$66</definedName>
  </definedNames>
  <calcPr fullCalcOnLoad="1"/>
</workbook>
</file>

<file path=xl/sharedStrings.xml><?xml version="1.0" encoding="utf-8"?>
<sst xmlns="http://schemas.openxmlformats.org/spreadsheetml/2006/main" count="933" uniqueCount="440">
  <si>
    <t>Comunidad Autónoma</t>
  </si>
  <si>
    <t>Empresas</t>
  </si>
  <si>
    <t>Establecimientos</t>
  </si>
  <si>
    <t>Número</t>
  </si>
  <si>
    <t>% sobre total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</si>
  <si>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</si>
  <si>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</si>
  <si>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</si>
  <si>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</si>
  <si>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</si>
  <si>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</si>
  <si>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</si>
  <si>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</si>
  <si>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</si>
  <si>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</si>
  <si>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</si>
  <si>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Murcia (Región de)</t>
  </si>
  <si>
    <t>País Vasco</t>
  </si>
  <si>
    <t>Rioja (La)</t>
  </si>
  <si>
    <t>Comunidad Valenciana</t>
  </si>
  <si>
    <t>Ceuta y Melilla</t>
  </si>
  <si>
    <t>Total</t>
  </si>
  <si>
    <t>Subsector de actividad</t>
  </si>
  <si>
    <t>Industrias Cárnicas</t>
  </si>
  <si>
    <t>Transformación de Pescado</t>
  </si>
  <si>
    <t xml:space="preserve">Conservas de Frutas y Hortalizas  </t>
  </si>
  <si>
    <t>Grasas y Aceites</t>
  </si>
  <si>
    <t>Industrias Lácteas</t>
  </si>
  <si>
    <t>Productos Molinería</t>
  </si>
  <si>
    <t>Productos Alimentación Animal</t>
  </si>
  <si>
    <t>Otros Productos Alimenticios</t>
  </si>
  <si>
    <t>Industrias de Bebidas</t>
  </si>
  <si>
    <t>Subsectores de actividad</t>
  </si>
  <si>
    <t>Total Industria Alimentaria</t>
  </si>
  <si>
    <t xml:space="preserve">  Hasta 49 empleados</t>
  </si>
  <si>
    <t>De 50 a 200 empleados</t>
  </si>
  <si>
    <t>Más de 200 empleados</t>
  </si>
  <si>
    <t>TOTAL</t>
  </si>
  <si>
    <t>% s/ total</t>
  </si>
  <si>
    <t>Conservas de Frutas y Hortalizas</t>
  </si>
  <si>
    <t>Subsectores</t>
  </si>
  <si>
    <t>Ventas netas producto</t>
  </si>
  <si>
    <t>Gasto materias primas</t>
  </si>
  <si>
    <t>Personas ocupadas</t>
  </si>
  <si>
    <t>Gastos de personal</t>
  </si>
  <si>
    <t>Valor añadido</t>
  </si>
  <si>
    <t>Nº</t>
  </si>
  <si>
    <t>Pan, Pastelería y Galletas</t>
  </si>
  <si>
    <t>Otros Productos Diversos</t>
  </si>
  <si>
    <t>Vinos</t>
  </si>
  <si>
    <t>Otras Bebidas Alcohólicas</t>
  </si>
  <si>
    <t xml:space="preserve">Aguas y Bebidas Analcohólicas </t>
  </si>
  <si>
    <t>1º Sem.</t>
  </si>
  <si>
    <t>2º Sem.</t>
  </si>
  <si>
    <t>Media</t>
  </si>
  <si>
    <t>Aceite de oliva</t>
  </si>
  <si>
    <t>Industria cárnica</t>
  </si>
  <si>
    <t>Industria láctea</t>
  </si>
  <si>
    <t>Jugos y conservas vegetales</t>
  </si>
  <si>
    <t>Conservas de pescado</t>
  </si>
  <si>
    <t>Productos de molinería</t>
  </si>
  <si>
    <t>Pastas alimenticias</t>
  </si>
  <si>
    <t>Industria del pan</t>
  </si>
  <si>
    <t>Bollería, pastelería y galletas</t>
  </si>
  <si>
    <t>Industria del azúcar</t>
  </si>
  <si>
    <t>Industria del cacao y chocolate</t>
  </si>
  <si>
    <t>Productos de confitería</t>
  </si>
  <si>
    <t>Industrias de alimentación animal</t>
  </si>
  <si>
    <t>Elaboración de café y té</t>
  </si>
  <si>
    <t>Productos dietéticos y de régimen</t>
  </si>
  <si>
    <t>Fabricación de cerveza</t>
  </si>
  <si>
    <t>Agua y bebidas refrescantes</t>
  </si>
  <si>
    <t>Industria Alimentaria</t>
  </si>
  <si>
    <t>Total Industria</t>
  </si>
  <si>
    <t>Baleares</t>
  </si>
  <si>
    <t>Asturias</t>
  </si>
  <si>
    <t>Otros Productos Alimenticios (1)</t>
  </si>
  <si>
    <t>Industrias de Bebidas (2)</t>
  </si>
  <si>
    <t>1581-82 Pan, Pastelería y Galletas</t>
  </si>
  <si>
    <t>1585-89 Otros productos diversos</t>
  </si>
  <si>
    <t>1593-95 Vinos</t>
  </si>
  <si>
    <t>1596 -97 Cerveza y Malta</t>
  </si>
  <si>
    <t>1591-92 y 94 Otras bebidas alcohólicas</t>
  </si>
  <si>
    <t>(1) Incluye los Subsectores de :</t>
  </si>
  <si>
    <t>(2) Incluye los Subsectores de :</t>
  </si>
  <si>
    <t>LA INDUSTRIA AGROALIMENTARIA Y LA ALIMENTACION</t>
  </si>
  <si>
    <t>Inversiones en</t>
  </si>
  <si>
    <t xml:space="preserve"> activos</t>
  </si>
  <si>
    <t xml:space="preserve"> materiales (%)</t>
  </si>
  <si>
    <t>Valor  añadido</t>
  </si>
  <si>
    <t>Consumo materias primas (%)</t>
  </si>
  <si>
    <t>Personas    ocupadas           (%)</t>
  </si>
  <si>
    <t>Ventas de producto                (%)</t>
  </si>
  <si>
    <t>Inversión en activo material (%)</t>
  </si>
  <si>
    <t>Valor             añadido                     (%)</t>
  </si>
  <si>
    <t>–</t>
  </si>
  <si>
    <t>Gastos de personal            (%)</t>
  </si>
  <si>
    <t xml:space="preserve">                                     Períodos  </t>
  </si>
  <si>
    <t>Fuente: I.N.E.</t>
  </si>
  <si>
    <t>Azúcar, Chocolate y Confitería</t>
  </si>
  <si>
    <t>31.1.  Empresas y establecimientos de la Industria Agroalimentaria</t>
  </si>
  <si>
    <t xml:space="preserve"> 31.8.  Evolución de los índices de producción de la Industria Alimentaria (Base año 1990 = 100)</t>
  </si>
  <si>
    <t xml:space="preserve"> 31.9.  Tasas de variación (%) de los índices de producción sobre el mismo período del año anterior</t>
  </si>
  <si>
    <t xml:space="preserve"> 31.10.  Evolución de los índices de precios de la Industria Alimentaria (Base año 1990 = 100)</t>
  </si>
  <si>
    <t>31.11.  Tasas de variación (%) de los índices de precios sobre el mismo período del año anterior</t>
  </si>
  <si>
    <t>Madrid (Comunidad de)</t>
  </si>
  <si>
    <t>Navarra (Comunidad Foral de)</t>
  </si>
  <si>
    <t xml:space="preserve"> Rioja (La)</t>
  </si>
  <si>
    <t>Millones Euros</t>
  </si>
  <si>
    <t>Fuente: Elaboración MAPA a partir de datos de la Encuesta Industrial Anual de Empresas 2001 del INE.</t>
  </si>
  <si>
    <t xml:space="preserve"> 31.7.  Participación de las Comunidades Autónomas en la Industria Alimentaria. Año 2001</t>
  </si>
  <si>
    <t>Var 01/00</t>
  </si>
  <si>
    <t>31.23.  Valor de los alimentos comprados (Miles de euros)</t>
  </si>
  <si>
    <t>PRODUCTOS</t>
  </si>
  <si>
    <t>Hogares</t>
  </si>
  <si>
    <t>Hostelería y</t>
  </si>
  <si>
    <t xml:space="preserve">   Institu-</t>
  </si>
  <si>
    <t xml:space="preserve">   Total</t>
  </si>
  <si>
    <t>Restauración</t>
  </si>
  <si>
    <t xml:space="preserve">   ciones</t>
  </si>
  <si>
    <t>Huevos</t>
  </si>
  <si>
    <t>Carnes y transformados</t>
  </si>
  <si>
    <t>Productos de la pesca</t>
  </si>
  <si>
    <t>Leche líquida</t>
  </si>
  <si>
    <t>Derivados lácteos</t>
  </si>
  <si>
    <t>Pan</t>
  </si>
  <si>
    <t>Galletas, bollería y past.</t>
  </si>
  <si>
    <t>Chocolates y cacaos</t>
  </si>
  <si>
    <t>Cafés y otras infusiones</t>
  </si>
  <si>
    <t>Arroz</t>
  </si>
  <si>
    <t>Azúcar</t>
  </si>
  <si>
    <t>Miel</t>
  </si>
  <si>
    <t>Legumbres secas</t>
  </si>
  <si>
    <t>Aceites</t>
  </si>
  <si>
    <t>Margarina</t>
  </si>
  <si>
    <t>Patatas</t>
  </si>
  <si>
    <t>Hortalizas frescas</t>
  </si>
  <si>
    <t>Frutas frescas</t>
  </si>
  <si>
    <t>Aceitunas</t>
  </si>
  <si>
    <t>Frutos secos</t>
  </si>
  <si>
    <t>Frutas y hortalizas trans.</t>
  </si>
  <si>
    <t>Platos prepararados</t>
  </si>
  <si>
    <t>Cervezas</t>
  </si>
  <si>
    <t>Otras bebidas alcohólicas</t>
  </si>
  <si>
    <t>Sidras</t>
  </si>
  <si>
    <t>Zumos</t>
  </si>
  <si>
    <t>Aguas minerales</t>
  </si>
  <si>
    <t>Gaseosas y refrescos</t>
  </si>
  <si>
    <t>Otros</t>
  </si>
  <si>
    <t>31.24.  Evolución de la cantidad comprada total y "per capita"</t>
  </si>
  <si>
    <t>2002/2001</t>
  </si>
  <si>
    <t>Productos</t>
  </si>
  <si>
    <t>Millones</t>
  </si>
  <si>
    <t>Kg/l/un.</t>
  </si>
  <si>
    <t>%</t>
  </si>
  <si>
    <t xml:space="preserve"> per cápita</t>
  </si>
  <si>
    <t>Galletas, bollería y pastelería</t>
  </si>
  <si>
    <t>Cafes y otras infusiones</t>
  </si>
  <si>
    <t>Frutas y hortalizas transformadas</t>
  </si>
  <si>
    <t>TOTAL ALIMENTACION</t>
  </si>
  <si>
    <t>EVOLUCION DE LA CUOTA DE MERCADO EN HOGARES</t>
  </si>
  <si>
    <t>31.25.  Evolución de la cuota de mercado en hogares (porcentaje del valor de venta)</t>
  </si>
  <si>
    <t>I. ESTABLECIMIENTOS CONVENCIONALES</t>
  </si>
  <si>
    <t xml:space="preserve">Tiendas </t>
  </si>
  <si>
    <t>Super-</t>
  </si>
  <si>
    <t>Hiper-</t>
  </si>
  <si>
    <t xml:space="preserve">Economatos </t>
  </si>
  <si>
    <t>Tradicionales</t>
  </si>
  <si>
    <t>mercados</t>
  </si>
  <si>
    <t>Cooperativas</t>
  </si>
  <si>
    <t>Productos pesca</t>
  </si>
  <si>
    <t>Deriv. lácteos</t>
  </si>
  <si>
    <t>Gall. boll. y pastelería</t>
  </si>
  <si>
    <t>Vinos v.c.p.r.d</t>
  </si>
  <si>
    <t>Vinos de mesa</t>
  </si>
  <si>
    <t>Zumos de frutas y hortalizas</t>
  </si>
  <si>
    <t>Gaseosas y bebidas refrescantes</t>
  </si>
  <si>
    <t>TOTAL ALIMENTOS</t>
  </si>
  <si>
    <t>II. ESTABLECIMIENTOS  NO CONVENCIONALES</t>
  </si>
  <si>
    <t xml:space="preserve">Mercadillo </t>
  </si>
  <si>
    <t xml:space="preserve">Venta a </t>
  </si>
  <si>
    <t>Auto-</t>
  </si>
  <si>
    <t xml:space="preserve">Otras </t>
  </si>
  <si>
    <t>Callejero</t>
  </si>
  <si>
    <t>Domicilio</t>
  </si>
  <si>
    <t>consumo</t>
  </si>
  <si>
    <t>Formas</t>
  </si>
  <si>
    <t>EVOLUCION DE LA CUOTA DE MERCADO EN HOSTELERÍA/RESTAURACIÓN</t>
  </si>
  <si>
    <t>31.26.  Cuotas de mercado según los canales de compra en hostelería-restauración, 2001 (Porcentaje del valor de compra)</t>
  </si>
  <si>
    <t>Tienda</t>
  </si>
  <si>
    <t>Autoservicio/</t>
  </si>
  <si>
    <t>Hipermercado</t>
  </si>
  <si>
    <t>Cooperativa</t>
  </si>
  <si>
    <t>Mayorista</t>
  </si>
  <si>
    <t>Distribuidor</t>
  </si>
  <si>
    <t>Fabricante</t>
  </si>
  <si>
    <t>Cash &amp; Carry</t>
  </si>
  <si>
    <t>Tradicional</t>
  </si>
  <si>
    <t>Supermercado</t>
  </si>
  <si>
    <t>Carne</t>
  </si>
  <si>
    <t>Pesca</t>
  </si>
  <si>
    <t>Leche Líquida</t>
  </si>
  <si>
    <t>Derivados  Lácteos</t>
  </si>
  <si>
    <t>Boll. Past. Gallet. Cereales</t>
  </si>
  <si>
    <t>Pastas Alimenticias</t>
  </si>
  <si>
    <t>Legumbres</t>
  </si>
  <si>
    <t>Grasas Vegetales</t>
  </si>
  <si>
    <t>Patatas Frescas</t>
  </si>
  <si>
    <t>Hortalizas Frescas</t>
  </si>
  <si>
    <t>Frutas Frescas</t>
  </si>
  <si>
    <t>Frutas/Horta. Transformadas</t>
  </si>
  <si>
    <t>Vino de Mesa</t>
  </si>
  <si>
    <t>Total Zumo de Frutas</t>
  </si>
  <si>
    <t>Agua Mineral</t>
  </si>
  <si>
    <t>Gaseosas y Bebidas Refrescantes</t>
  </si>
  <si>
    <t xml:space="preserve">      </t>
  </si>
  <si>
    <t>Cuotas de mercado según los canales de compra en hostelería-restauración, 2002 (Porcentaje del valor de compra)</t>
  </si>
  <si>
    <t>Gaseosas y Beb. Refrescantes</t>
  </si>
  <si>
    <r>
      <t>Vino V.C.P.R.D.</t>
    </r>
    <r>
      <rPr>
        <vertAlign val="superscript"/>
        <sz val="10"/>
        <rFont val="Arial"/>
        <family val="2"/>
      </rPr>
      <t>(*)</t>
    </r>
  </si>
  <si>
    <r>
      <t xml:space="preserve">Vino V.C.P.R.D. </t>
    </r>
    <r>
      <rPr>
        <vertAlign val="superscript"/>
        <sz val="10"/>
        <rFont val="Arial"/>
        <family val="2"/>
      </rPr>
      <t>(*)</t>
    </r>
  </si>
  <si>
    <r>
      <t xml:space="preserve"> </t>
    </r>
    <r>
      <rPr>
        <vertAlign val="superscript"/>
        <sz val="10"/>
        <rFont val="Arial"/>
        <family val="2"/>
      </rPr>
      <t>(*)</t>
    </r>
    <r>
      <rPr>
        <sz val="10"/>
        <rFont val="Arial"/>
        <family val="2"/>
      </rPr>
      <t xml:space="preserve"> Vinos de Calidad Producidos en Regiones Determinadas.</t>
    </r>
  </si>
  <si>
    <t>31.27.  Cuantificación de la dieta alimentaria en 2001</t>
  </si>
  <si>
    <t>Consumo en hogares y extradoméstico. Media Nacional (dieta por persona y día)</t>
  </si>
  <si>
    <t xml:space="preserve"> Cantidad</t>
  </si>
  <si>
    <t xml:space="preserve"> Porción</t>
  </si>
  <si>
    <t xml:space="preserve"> Energia</t>
  </si>
  <si>
    <t xml:space="preserve"> Carbohid.</t>
  </si>
  <si>
    <t xml:space="preserve"> Fibra</t>
  </si>
  <si>
    <t xml:space="preserve"> Grasa</t>
  </si>
  <si>
    <t xml:space="preserve"> Ac.Grasos</t>
  </si>
  <si>
    <t xml:space="preserve"> Coles-</t>
  </si>
  <si>
    <t xml:space="preserve"> Lisina</t>
  </si>
  <si>
    <t>comprada</t>
  </si>
  <si>
    <t>comest.</t>
  </si>
  <si>
    <t>asimil.</t>
  </si>
  <si>
    <t>esenciales</t>
  </si>
  <si>
    <t>terol</t>
  </si>
  <si>
    <t>g/ml</t>
  </si>
  <si>
    <t>Kcal</t>
  </si>
  <si>
    <t>g</t>
  </si>
  <si>
    <t>Carnes</t>
  </si>
  <si>
    <t>Pescados</t>
  </si>
  <si>
    <t>Otras Leches</t>
  </si>
  <si>
    <t>Total Derivados Lácteos</t>
  </si>
  <si>
    <t>Galletas, Bollería</t>
  </si>
  <si>
    <t>Chocolate, Cacao, Sucedáneos</t>
  </si>
  <si>
    <t>Vegetales Transformados</t>
  </si>
  <si>
    <t>Platos preparados</t>
  </si>
  <si>
    <t>Aceites/Grasas Vegetales</t>
  </si>
  <si>
    <t>Vinos/Bebidas Alcohólicas</t>
  </si>
  <si>
    <t>Bebidas Analcohólicas</t>
  </si>
  <si>
    <t>Varios</t>
  </si>
  <si>
    <t xml:space="preserve"> Sulfu-</t>
  </si>
  <si>
    <t xml:space="preserve"> Vitam.</t>
  </si>
  <si>
    <t xml:space="preserve">  Niacina</t>
  </si>
  <si>
    <t xml:space="preserve"> Calcio</t>
  </si>
  <si>
    <t xml:space="preserve"> Hierro</t>
  </si>
  <si>
    <t xml:space="preserve"> Magnesio</t>
  </si>
  <si>
    <t xml:space="preserve"> Yodo</t>
  </si>
  <si>
    <t xml:space="preserve"> Zinc</t>
  </si>
  <si>
    <t>rados</t>
  </si>
  <si>
    <t>A</t>
  </si>
  <si>
    <t>B1</t>
  </si>
  <si>
    <t>B2</t>
  </si>
  <si>
    <t>(equiv.)</t>
  </si>
  <si>
    <t>mcg</t>
  </si>
  <si>
    <t>mg</t>
  </si>
  <si>
    <t>31.12.  Indice de precios de consumo (Base año 1992 = 100)</t>
  </si>
  <si>
    <t>Cereales y derivados</t>
  </si>
  <si>
    <t>Carne de vacuno</t>
  </si>
  <si>
    <t>Carne de ovino</t>
  </si>
  <si>
    <t>Carne de cerdo</t>
  </si>
  <si>
    <t>Carne de ave</t>
  </si>
  <si>
    <t>Otras carnes</t>
  </si>
  <si>
    <t>Pescado fresco y congelado</t>
  </si>
  <si>
    <t>Preparados de pescado</t>
  </si>
  <si>
    <t xml:space="preserve">Huevos </t>
  </si>
  <si>
    <t>Leche</t>
  </si>
  <si>
    <t>Productos lácteos</t>
  </si>
  <si>
    <t>Aceites y grasas</t>
  </si>
  <si>
    <t>Conservas y preparados de frutas</t>
  </si>
  <si>
    <t>Preparados de hortalizas</t>
  </si>
  <si>
    <t>Patata y sus preparados</t>
  </si>
  <si>
    <t xml:space="preserve">Cacao, café, té y sucedáneos </t>
  </si>
  <si>
    <t>Otros productos alimenticios</t>
  </si>
  <si>
    <t>Bebidas no alcohólicas</t>
  </si>
  <si>
    <t>Alimentación, bebidas y tabaco</t>
  </si>
  <si>
    <t>Alimentos con elaboración</t>
  </si>
  <si>
    <t>Alimentos sin elaboración</t>
  </si>
  <si>
    <t>I. General</t>
  </si>
  <si>
    <t>31.14.  Población activa, ocupada y parada en la Industria</t>
  </si>
  <si>
    <t xml:space="preserve"> Agroalimentaria  (miles de personas)</t>
  </si>
  <si>
    <t>Activos</t>
  </si>
  <si>
    <t>Ocupados</t>
  </si>
  <si>
    <t>Parados</t>
  </si>
  <si>
    <t>Tasa de paro (%)</t>
  </si>
  <si>
    <t>Años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</si>
  <si>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</si>
  <si>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</si>
  <si>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</si>
  <si>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</si>
  <si>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</si>
  <si>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</si>
  <si>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</si>
  <si>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</si>
  <si>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</si>
  <si>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</si>
  <si>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</si>
  <si>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</si>
  <si>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NOTA.- Los datos anteriores a 2002 del cuadro no están homogeneizados con la nueva tecnología,</t>
  </si>
  <si>
    <t>por lo que no son comparables con los obtenidos a partir de dicho año.</t>
  </si>
  <si>
    <t>Año 2001</t>
  </si>
  <si>
    <t>Año 2002</t>
  </si>
  <si>
    <t>Variación 2002/2001</t>
  </si>
  <si>
    <t>Industrias Cárnicas.</t>
  </si>
  <si>
    <t>Conservas de frutas y hortalizas</t>
  </si>
  <si>
    <t>Grasas y aceites (veg. y animales)</t>
  </si>
  <si>
    <t>Industrias Lácteas.</t>
  </si>
  <si>
    <t>Productos alimentación  animal</t>
  </si>
  <si>
    <t>Industrias de bebidas</t>
  </si>
  <si>
    <t>Industrias del tabaco</t>
  </si>
  <si>
    <t>Transformación de pescado</t>
  </si>
  <si>
    <t>TASA DE PARO</t>
  </si>
  <si>
    <t>Variación (%)</t>
  </si>
  <si>
    <t xml:space="preserve"> 2002/2001</t>
  </si>
  <si>
    <t>Alimentos y bebidas no alcoholicas</t>
  </si>
  <si>
    <t>Bebidas alcoholicas y tabaco</t>
  </si>
  <si>
    <t>Indice general</t>
  </si>
  <si>
    <t xml:space="preserve">  Fuente: INE</t>
  </si>
  <si>
    <t xml:space="preserve"> </t>
  </si>
  <si>
    <t>Sectores</t>
  </si>
  <si>
    <t>Exportaciones</t>
  </si>
  <si>
    <t>Importaciones</t>
  </si>
  <si>
    <t>Saldo</t>
  </si>
  <si>
    <t>Tasa de cobertura (%)</t>
  </si>
  <si>
    <t>Milllones de euros</t>
  </si>
  <si>
    <t xml:space="preserve"> Alimentario</t>
  </si>
  <si>
    <t xml:space="preserve">  Agrario transformado</t>
  </si>
  <si>
    <t xml:space="preserve">  Pesquero transformado</t>
  </si>
  <si>
    <t xml:space="preserve">     Total transformado</t>
  </si>
  <si>
    <t xml:space="preserve">  Agrario no transformado</t>
  </si>
  <si>
    <t xml:space="preserve">  Pesquero no transformado</t>
  </si>
  <si>
    <t xml:space="preserve">     Total no transformado</t>
  </si>
  <si>
    <t xml:space="preserve"> No alimentario</t>
  </si>
  <si>
    <t>TOTAL AGROALIMENTARIO</t>
  </si>
  <si>
    <t>Fuente: Estadística del Comercio Exterior de España. Departamento de Aduanas e Impuestos Especiales. Agencia Tributaria.</t>
  </si>
  <si>
    <t>Millones de euros</t>
  </si>
  <si>
    <t>ALIMENTARIOS TRANSFORMADOS</t>
  </si>
  <si>
    <t xml:space="preserve">   I. cárnicas</t>
  </si>
  <si>
    <t xml:space="preserve">   Café, té y especias</t>
  </si>
  <si>
    <t xml:space="preserve">   Molineria</t>
  </si>
  <si>
    <t xml:space="preserve">   Aceite de oliva</t>
  </si>
  <si>
    <t xml:space="preserve">   Conservas de carne y pesca</t>
  </si>
  <si>
    <t xml:space="preserve">   Azúcar y art. de confitería</t>
  </si>
  <si>
    <t xml:space="preserve">   Preparación de cereales  y pastelería</t>
  </si>
  <si>
    <t xml:space="preserve">   Conservas vegetales</t>
  </si>
  <si>
    <t xml:space="preserve">   Preparaciones alimenticias diversas</t>
  </si>
  <si>
    <t xml:space="preserve">   Bebidas</t>
  </si>
  <si>
    <t xml:space="preserve">   Residuos industria alimentaria y</t>
  </si>
  <si>
    <t xml:space="preserve">   aliment. para animales</t>
  </si>
  <si>
    <t xml:space="preserve">   Cacao y sus preparaciones</t>
  </si>
  <si>
    <t xml:space="preserve">   Tabaco</t>
  </si>
  <si>
    <t>ALIMENTARIOS NO TRANSFORMADOS</t>
  </si>
  <si>
    <t xml:space="preserve">   Animales vivos</t>
  </si>
  <si>
    <t xml:space="preserve">   Pesca</t>
  </si>
  <si>
    <t xml:space="preserve">   Otros productos de origen animal</t>
  </si>
  <si>
    <t xml:space="preserve">   Legumbres y hortalizas</t>
  </si>
  <si>
    <t xml:space="preserve">   Frutos comestibles</t>
  </si>
  <si>
    <t xml:space="preserve">   Cereales</t>
  </si>
  <si>
    <t xml:space="preserve">   Semillas y frutos oleaginosos</t>
  </si>
  <si>
    <t xml:space="preserve">  Exportaciones (millones de euros)</t>
  </si>
  <si>
    <t xml:space="preserve">  Importaciones (milllones de euros)</t>
  </si>
  <si>
    <t>U.E.</t>
  </si>
  <si>
    <t>Terceros países</t>
  </si>
  <si>
    <t>Total países</t>
  </si>
  <si>
    <t xml:space="preserve">  Importaciones (millones de euros)</t>
  </si>
  <si>
    <t>Resto países</t>
  </si>
  <si>
    <t xml:space="preserve"> Animales vivos</t>
  </si>
  <si>
    <t xml:space="preserve"> I. cárnicas</t>
  </si>
  <si>
    <t xml:space="preserve"> Pesca</t>
  </si>
  <si>
    <t xml:space="preserve"> Otros productos de origen  animal</t>
  </si>
  <si>
    <t xml:space="preserve"> Legumbres y hortalizas</t>
  </si>
  <si>
    <t xml:space="preserve"> Frutos comestibles</t>
  </si>
  <si>
    <t xml:space="preserve"> Café, té y especias</t>
  </si>
  <si>
    <t xml:space="preserve"> Cereales</t>
  </si>
  <si>
    <t xml:space="preserve"> Molineria</t>
  </si>
  <si>
    <t xml:space="preserve"> Semillas y frutos oleaginosos</t>
  </si>
  <si>
    <t xml:space="preserve"> Aceite de oliva</t>
  </si>
  <si>
    <t xml:space="preserve"> Conservas de carne y pesca</t>
  </si>
  <si>
    <t xml:space="preserve"> Azúcar y artículos de confitería</t>
  </si>
  <si>
    <t xml:space="preserve"> Cacao y sus preparaciones</t>
  </si>
  <si>
    <t xml:space="preserve"> Preparaciones de cereales y pastelería</t>
  </si>
  <si>
    <t xml:space="preserve"> Preparaciones de vegetales</t>
  </si>
  <si>
    <t xml:space="preserve"> Preparaciones aliment. diversas</t>
  </si>
  <si>
    <t xml:space="preserve"> Bebidas</t>
  </si>
  <si>
    <t xml:space="preserve"> Residuos de la ind. alimentaria</t>
  </si>
  <si>
    <t xml:space="preserve"> y aliment. para animales</t>
  </si>
  <si>
    <t xml:space="preserve"> Tabaco</t>
  </si>
  <si>
    <t>(Millones de euros)</t>
  </si>
  <si>
    <t>Zonas geográficas</t>
  </si>
  <si>
    <t>Agricultura (1)</t>
  </si>
  <si>
    <t xml:space="preserve">      I. Agroalimentaria</t>
  </si>
  <si>
    <t xml:space="preserve">      Total agroalimentario</t>
  </si>
  <si>
    <t>Latinoamérica</t>
  </si>
  <si>
    <t>Resto de Países</t>
  </si>
  <si>
    <t>Total Países</t>
  </si>
  <si>
    <t>Variaciones (%) (n+1)/n</t>
  </si>
  <si>
    <t>Fuente: Elaboración MAPA a partir de datos suministrados por la Dirección General de Comercio e Inversiones.</t>
  </si>
  <si>
    <t>(1): Incluye agricultura, ganadería, caza, selvicultura, pesca y acuicultura.</t>
  </si>
  <si>
    <t>Grasas y Aceites (Veg. y Anim.)</t>
  </si>
  <si>
    <t>1583-84 Azúcar, Chocolate y Confitería</t>
  </si>
  <si>
    <t>31.6.  Principales indicadores de la Industria Alimentaria según Comunidades Autónomas. Año 2001</t>
  </si>
  <si>
    <t>Invers. activos material</t>
  </si>
  <si>
    <t>Productos molinería</t>
  </si>
  <si>
    <t>31.16.  Tasa de paro de los dos últimos años según sectores de actividad</t>
  </si>
  <si>
    <t xml:space="preserve">31.21.  Inversiones agroalimentarias españolas en el exterior según sectores de origen y zonas geográficas </t>
  </si>
  <si>
    <t>según Comunidades Autónomas. Año 2001</t>
  </si>
  <si>
    <t>31.2.  Empresas y establecimientos industriales según subsectores de actividad. Año 2001</t>
  </si>
  <si>
    <t xml:space="preserve"> 31.3.  Evolución del número de empresas y establecimientos según subsectores de actividad</t>
  </si>
  <si>
    <t xml:space="preserve"> 31.4.  Estructura de los subsectores según el número de empleados del establecimiento. Año 2001</t>
  </si>
  <si>
    <t>31.5.  Principales indicadores de la Industria Alimentaria según subsectores. Año 2001</t>
  </si>
  <si>
    <t xml:space="preserve"> 31.15.  Población activa, ocupada y parada según sectores de actividad. Comparación de los dos últimos años</t>
  </si>
  <si>
    <t xml:space="preserve">  Proteína</t>
  </si>
  <si>
    <t>2002</t>
  </si>
  <si>
    <t>* No se pueden calcular variaciones de Indices de precios entre dos periodos utilizando Indices del sistema IPC-92 e IPC-2001</t>
  </si>
  <si>
    <t>31.13.  Indice de precios de consumo (Base año 2001 = 100)*</t>
  </si>
  <si>
    <t xml:space="preserve">   I. Lácteas</t>
  </si>
  <si>
    <t>31.17.  Comercio exterior agroalimentario según sectores. Año 2001</t>
  </si>
  <si>
    <t>31.18.  Comercio exterior agroalimentario según subsectores. Año 2001</t>
  </si>
  <si>
    <t>31.19.  Comercio exterior agroalimentario según zonas geográficas. Año 2001</t>
  </si>
  <si>
    <t>31.20.  Comercio exterior agroalimentario según zonas geográficas y subsectores. Año 2001</t>
  </si>
  <si>
    <t xml:space="preserve"> I. Lácteas</t>
  </si>
  <si>
    <t>Agricultura, ganadería, caza, selvicultura, pesca y acuicultura</t>
  </si>
  <si>
    <t>Industria de la alimentación, bebidas y tabaco</t>
  </si>
  <si>
    <t>Total agroalimentario</t>
  </si>
  <si>
    <t>% sobre inversiones totales</t>
  </si>
  <si>
    <t>31.22.  Inversiones extranjeras agroalimentarias en España, según sectores de destino (*)</t>
  </si>
  <si>
    <t>Variaciones (%)</t>
  </si>
  <si>
    <t>(*) La toma de datos que antes se hacía mediante estadísticas de verificación, ahora se hace de acuerdo con los registros de inversiones,</t>
  </si>
  <si>
    <t xml:space="preserve"> por lo que los datos que figuran no son comparables a las series que aparecen en anteriores publicaciones.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</si>
</sst>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\ \ "/>
    <numFmt numFmtId="189" formatCode="#,##0\ "/>
    <numFmt numFmtId="190" formatCode="0.00\ "/>
    <numFmt numFmtId="191" formatCode="0.0"/>
    <numFmt numFmtId="192" formatCode="#,##0.0"/>
    <numFmt numFmtId="193" formatCode="0.0\ \ "/>
    <numFmt numFmtId="194" formatCode="#,##0.0_);\(#,##0.0\)"/>
    <numFmt numFmtId="195" formatCode="0.00_)"/>
    <numFmt numFmtId="196" formatCode="0.00\ \ "/>
    <numFmt numFmtId="197" formatCode="#,##0.0;[Red]\-#,##0.0"/>
    <numFmt numFmtId="198" formatCode="#,##0.0\ _P_t_s;[Red]\-#,##0.0\ _P_t_s"/>
    <numFmt numFmtId="199" formatCode="General_)"/>
    <numFmt numFmtId="200" formatCode="0.000_)"/>
    <numFmt numFmtId="201" formatCode="#,##0.00_);\(#,##0.00\)"/>
    <numFmt numFmtId="202" formatCode="#,##0_);\(#,##0\)"/>
    <numFmt numFmtId="203" formatCode="#,##0.000\ "/>
    <numFmt numFmtId="204" formatCode="#,##0.000"/>
    <numFmt numFmtId="205" formatCode="_(* #,##0.0_);_(* \(#,##0.0\);_(* &quot;-&quot;_);_(@_)"/>
    <numFmt numFmtId="206" formatCode="_(* #,##0.00_);_(* \(#,##0.00\);_(* &quot;-&quot;_);_(@_)"/>
    <numFmt numFmtId="207" formatCode="0.0000"/>
    <numFmt numFmtId="208" formatCode="0.000"/>
    <numFmt numFmtId="209" formatCode="0.00000"/>
    <numFmt numFmtId="210" formatCode="0.00000000"/>
    <numFmt numFmtId="211" formatCode="0.0000000"/>
    <numFmt numFmtId="212" formatCode="0.000000"/>
    <numFmt numFmtId="213" formatCode="_-* #,##0.0\ _€_-;\-* #,##0.0\ _€_-;_-* &quot;-&quot;??\ _€_-;_-@_-"/>
    <numFmt numFmtId="214" formatCode="_-* #,##0\ _€_-;\-* #,##0\ _€_-;_-* &quot;-&quot;??\ _€_-;_-@_-"/>
  </numFmts>
  <fonts count="14">
    <font>
      <sz val="10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Arial"/>
      <family val="2"/>
    </font>
    <font>
      <b/>
      <sz val="8"/>
      <name val="Times New Roman"/>
      <family val="1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29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center"/>
    </xf>
    <xf numFmtId="189" fontId="0" fillId="0" borderId="0" xfId="0" applyNumberFormat="1" applyFont="1" applyFill="1" applyAlignment="1">
      <alignment horizontal="center"/>
    </xf>
    <xf numFmtId="19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193" fontId="0" fillId="0" borderId="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/>
    </xf>
    <xf numFmtId="2" fontId="0" fillId="0" borderId="0" xfId="0" applyNumberFormat="1" applyFont="1" applyFill="1" applyAlignment="1">
      <alignment vertical="center"/>
    </xf>
    <xf numFmtId="192" fontId="0" fillId="0" borderId="2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 quotePrefix="1">
      <alignment horizontal="left"/>
    </xf>
    <xf numFmtId="19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2" fontId="1" fillId="0" borderId="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6" xfId="0" applyFont="1" applyFill="1" applyBorder="1" applyAlignment="1" quotePrefix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wrapText="1" shrinkToFit="1"/>
    </xf>
    <xf numFmtId="0" fontId="0" fillId="0" borderId="8" xfId="0" applyFont="1" applyFill="1" applyBorder="1" applyAlignment="1">
      <alignment horizontal="center" wrapText="1" shrinkToFit="1"/>
    </xf>
    <xf numFmtId="0" fontId="0" fillId="0" borderId="9" xfId="0" applyFont="1" applyFill="1" applyBorder="1" applyAlignment="1">
      <alignment/>
    </xf>
    <xf numFmtId="187" fontId="0" fillId="0" borderId="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85" fontId="0" fillId="0" borderId="2" xfId="0" applyNumberFormat="1" applyFont="1" applyFill="1" applyBorder="1" applyAlignment="1">
      <alignment horizontal="right"/>
    </xf>
    <xf numFmtId="185" fontId="0" fillId="0" borderId="10" xfId="0" applyNumberFormat="1" applyFont="1" applyFill="1" applyBorder="1" applyAlignment="1">
      <alignment horizontal="right"/>
    </xf>
    <xf numFmtId="187" fontId="0" fillId="0" borderId="11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0" fontId="0" fillId="0" borderId="3" xfId="0" applyFont="1" applyFill="1" applyBorder="1" applyAlignment="1" quotePrefix="1">
      <alignment horizontal="left" vertical="center"/>
    </xf>
    <xf numFmtId="0" fontId="0" fillId="0" borderId="6" xfId="0" applyFont="1" applyFill="1" applyBorder="1" applyAlignment="1">
      <alignment vertical="center"/>
    </xf>
    <xf numFmtId="2" fontId="0" fillId="0" borderId="4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2" fontId="0" fillId="0" borderId="0" xfId="0" applyNumberFormat="1" applyFont="1" applyFill="1" applyBorder="1" applyAlignment="1" quotePrefix="1">
      <alignment horizontal="center"/>
    </xf>
    <xf numFmtId="0" fontId="0" fillId="0" borderId="12" xfId="0" applyFont="1" applyFill="1" applyBorder="1" applyAlignment="1">
      <alignment/>
    </xf>
    <xf numFmtId="187" fontId="0" fillId="0" borderId="13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85" fontId="0" fillId="0" borderId="15" xfId="0" applyNumberFormat="1" applyFont="1" applyFill="1" applyBorder="1" applyAlignment="1">
      <alignment horizontal="right"/>
    </xf>
    <xf numFmtId="185" fontId="1" fillId="0" borderId="16" xfId="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191" fontId="5" fillId="0" borderId="0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/>
    </xf>
    <xf numFmtId="191" fontId="0" fillId="0" borderId="4" xfId="0" applyNumberFormat="1" applyFont="1" applyFill="1" applyBorder="1" applyAlignment="1">
      <alignment horizontal="center"/>
    </xf>
    <xf numFmtId="191" fontId="0" fillId="0" borderId="7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191" fontId="1" fillId="0" borderId="0" xfId="0" applyNumberFormat="1" applyFont="1" applyFill="1" applyBorder="1" applyAlignment="1" quotePrefix="1">
      <alignment horizontal="left"/>
    </xf>
    <xf numFmtId="3" fontId="0" fillId="0" borderId="15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2" fontId="0" fillId="0" borderId="15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right"/>
    </xf>
    <xf numFmtId="189" fontId="0" fillId="0" borderId="4" xfId="0" applyNumberFormat="1" applyFont="1" applyFill="1" applyBorder="1" applyAlignment="1">
      <alignment horizontal="center"/>
    </xf>
    <xf numFmtId="190" fontId="0" fillId="0" borderId="3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 quotePrefix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2" fontId="1" fillId="0" borderId="16" xfId="0" applyNumberFormat="1" applyFont="1" applyFill="1" applyBorder="1" applyAlignment="1">
      <alignment horizontal="right"/>
    </xf>
    <xf numFmtId="2" fontId="1" fillId="0" borderId="19" xfId="0" applyNumberFormat="1" applyFont="1" applyFill="1" applyBorder="1" applyAlignment="1">
      <alignment horizontal="right"/>
    </xf>
    <xf numFmtId="2" fontId="0" fillId="0" borderId="4" xfId="0" applyNumberFormat="1" applyFont="1" applyFill="1" applyBorder="1" applyAlignment="1" quotePrefix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2" fontId="0" fillId="0" borderId="7" xfId="0" applyNumberFormat="1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vertical="center"/>
    </xf>
    <xf numFmtId="192" fontId="0" fillId="0" borderId="15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 quotePrefix="1">
      <alignment horizontal="left" vertical="center"/>
    </xf>
    <xf numFmtId="192" fontId="1" fillId="0" borderId="21" xfId="0" applyNumberFormat="1" applyFont="1" applyFill="1" applyBorder="1" applyAlignment="1">
      <alignment horizontal="right" vertical="center"/>
    </xf>
    <xf numFmtId="193" fontId="0" fillId="0" borderId="15" xfId="0" applyNumberFormat="1" applyFont="1" applyFill="1" applyBorder="1" applyAlignment="1">
      <alignment horizontal="right" vertical="center"/>
    </xf>
    <xf numFmtId="193" fontId="1" fillId="0" borderId="21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/>
    </xf>
    <xf numFmtId="0" fontId="1" fillId="0" borderId="3" xfId="0" applyFont="1" applyFill="1" applyBorder="1" applyAlignment="1" quotePrefix="1">
      <alignment horizontal="left" vertical="center"/>
    </xf>
    <xf numFmtId="192" fontId="1" fillId="0" borderId="4" xfId="0" applyNumberFormat="1" applyFont="1" applyFill="1" applyBorder="1" applyAlignment="1">
      <alignment horizontal="right" vertical="center"/>
    </xf>
    <xf numFmtId="193" fontId="1" fillId="0" borderId="4" xfId="0" applyNumberFormat="1" applyFont="1" applyFill="1" applyBorder="1" applyAlignment="1">
      <alignment horizontal="right" vertical="center"/>
    </xf>
    <xf numFmtId="191" fontId="0" fillId="0" borderId="15" xfId="0" applyNumberFormat="1" applyFont="1" applyFill="1" applyBorder="1" applyAlignment="1">
      <alignment horizontal="right" vertical="center"/>
    </xf>
    <xf numFmtId="191" fontId="0" fillId="0" borderId="2" xfId="0" applyNumberFormat="1" applyFont="1" applyFill="1" applyBorder="1" applyAlignment="1">
      <alignment horizontal="right" vertical="center"/>
    </xf>
    <xf numFmtId="191" fontId="1" fillId="0" borderId="4" xfId="0" applyNumberFormat="1" applyFont="1" applyFill="1" applyBorder="1" applyAlignment="1">
      <alignment horizontal="right" vertical="center"/>
    </xf>
    <xf numFmtId="191" fontId="1" fillId="0" borderId="21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 quotePrefix="1">
      <alignment horizontal="right" vertical="center"/>
    </xf>
    <xf numFmtId="49" fontId="0" fillId="0" borderId="0" xfId="0" applyNumberFormat="1" applyFont="1" applyFill="1" applyBorder="1" applyAlignment="1">
      <alignment horizontal="left"/>
    </xf>
    <xf numFmtId="203" fontId="0" fillId="0" borderId="15" xfId="0" applyNumberFormat="1" applyFont="1" applyBorder="1" applyAlignment="1">
      <alignment vertical="center"/>
    </xf>
    <xf numFmtId="203" fontId="0" fillId="0" borderId="12" xfId="0" applyNumberFormat="1" applyFont="1" applyBorder="1" applyAlignment="1">
      <alignment vertical="center"/>
    </xf>
    <xf numFmtId="203" fontId="0" fillId="0" borderId="2" xfId="0" applyNumberFormat="1" applyFont="1" applyBorder="1" applyAlignment="1">
      <alignment vertical="center"/>
    </xf>
    <xf numFmtId="203" fontId="0" fillId="0" borderId="6" xfId="0" applyNumberFormat="1" applyFont="1" applyBorder="1" applyAlignment="1">
      <alignment vertical="center"/>
    </xf>
    <xf numFmtId="189" fontId="0" fillId="0" borderId="15" xfId="0" applyNumberFormat="1" applyFont="1" applyBorder="1" applyAlignment="1">
      <alignment vertical="center"/>
    </xf>
    <xf numFmtId="189" fontId="0" fillId="0" borderId="2" xfId="0" applyNumberFormat="1" applyFont="1" applyBorder="1" applyAlignment="1">
      <alignment vertical="center"/>
    </xf>
    <xf numFmtId="204" fontId="0" fillId="0" borderId="15" xfId="0" applyNumberFormat="1" applyFont="1" applyBorder="1" applyAlignment="1">
      <alignment vertical="center"/>
    </xf>
    <xf numFmtId="204" fontId="0" fillId="0" borderId="2" xfId="0" applyNumberFormat="1" applyFont="1" applyBorder="1" applyAlignment="1">
      <alignment vertical="center"/>
    </xf>
    <xf numFmtId="203" fontId="0" fillId="0" borderId="13" xfId="0" applyNumberFormat="1" applyFont="1" applyBorder="1" applyAlignment="1">
      <alignment vertical="center"/>
    </xf>
    <xf numFmtId="203" fontId="0" fillId="0" borderId="8" xfId="0" applyNumberFormat="1" applyFont="1" applyBorder="1" applyAlignment="1">
      <alignment vertical="center"/>
    </xf>
    <xf numFmtId="203" fontId="1" fillId="0" borderId="16" xfId="0" applyNumberFormat="1" applyFont="1" applyBorder="1" applyAlignment="1">
      <alignment vertical="center"/>
    </xf>
    <xf numFmtId="203" fontId="1" fillId="0" borderId="19" xfId="0" applyNumberFormat="1" applyFont="1" applyBorder="1" applyAlignment="1">
      <alignment vertical="center"/>
    </xf>
    <xf numFmtId="189" fontId="1" fillId="0" borderId="16" xfId="0" applyNumberFormat="1" applyFont="1" applyBorder="1" applyAlignment="1">
      <alignment vertical="center"/>
    </xf>
    <xf numFmtId="203" fontId="1" fillId="0" borderId="14" xfId="0" applyNumberFormat="1" applyFont="1" applyBorder="1" applyAlignment="1">
      <alignment vertical="center"/>
    </xf>
    <xf numFmtId="204" fontId="0" fillId="0" borderId="12" xfId="0" applyNumberFormat="1" applyFont="1" applyBorder="1" applyAlignment="1">
      <alignment vertical="center"/>
    </xf>
    <xf numFmtId="189" fontId="0" fillId="0" borderId="17" xfId="0" applyNumberFormat="1" applyFont="1" applyBorder="1" applyAlignment="1">
      <alignment vertical="center"/>
    </xf>
    <xf numFmtId="204" fontId="0" fillId="0" borderId="13" xfId="0" applyNumberFormat="1" applyFont="1" applyBorder="1" applyAlignment="1">
      <alignment vertical="center"/>
    </xf>
    <xf numFmtId="204" fontId="0" fillId="0" borderId="6" xfId="0" applyNumberFormat="1" applyFont="1" applyBorder="1" applyAlignment="1">
      <alignment vertical="center"/>
    </xf>
    <xf numFmtId="189" fontId="0" fillId="0" borderId="0" xfId="0" applyNumberFormat="1" applyFont="1" applyBorder="1" applyAlignment="1">
      <alignment vertical="center"/>
    </xf>
    <xf numFmtId="204" fontId="0" fillId="0" borderId="8" xfId="0" applyNumberFormat="1" applyFont="1" applyBorder="1" applyAlignment="1">
      <alignment vertical="center"/>
    </xf>
    <xf numFmtId="204" fontId="1" fillId="0" borderId="16" xfId="0" applyNumberFormat="1" applyFont="1" applyBorder="1" applyAlignment="1">
      <alignment vertical="center"/>
    </xf>
    <xf numFmtId="204" fontId="1" fillId="0" borderId="19" xfId="0" applyNumberFormat="1" applyFont="1" applyBorder="1" applyAlignment="1">
      <alignment vertical="center"/>
    </xf>
    <xf numFmtId="204" fontId="1" fillId="0" borderId="14" xfId="0" applyNumberFormat="1" applyFont="1" applyBorder="1" applyAlignment="1">
      <alignment vertical="center"/>
    </xf>
    <xf numFmtId="193" fontId="1" fillId="0" borderId="4" xfId="0" applyNumberFormat="1" applyFont="1" applyBorder="1" applyAlignment="1">
      <alignment vertical="center"/>
    </xf>
    <xf numFmtId="193" fontId="1" fillId="0" borderId="7" xfId="0" applyNumberFormat="1" applyFont="1" applyBorder="1" applyAlignment="1">
      <alignment vertical="center"/>
    </xf>
    <xf numFmtId="193" fontId="1" fillId="0" borderId="21" xfId="0" applyNumberFormat="1" applyFont="1" applyBorder="1" applyAlignment="1">
      <alignment vertical="center"/>
    </xf>
    <xf numFmtId="193" fontId="1" fillId="0" borderId="22" xfId="0" applyNumberFormat="1" applyFont="1" applyBorder="1" applyAlignment="1">
      <alignment vertical="center"/>
    </xf>
    <xf numFmtId="0" fontId="5" fillId="0" borderId="0" xfId="0" applyFont="1" applyFill="1" applyAlignment="1">
      <alignment horizontal="center"/>
    </xf>
    <xf numFmtId="4" fontId="0" fillId="0" borderId="2" xfId="0" applyNumberFormat="1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 horizontal="center"/>
    </xf>
    <xf numFmtId="206" fontId="0" fillId="0" borderId="15" xfId="0" applyNumberFormat="1" applyFont="1" applyFill="1" applyBorder="1" applyAlignment="1">
      <alignment horizontal="right"/>
    </xf>
    <xf numFmtId="206" fontId="0" fillId="0" borderId="2" xfId="0" applyNumberFormat="1" applyFont="1" applyFill="1" applyBorder="1" applyAlignment="1">
      <alignment horizontal="right"/>
    </xf>
    <xf numFmtId="206" fontId="0" fillId="0" borderId="10" xfId="0" applyNumberFormat="1" applyFont="1" applyFill="1" applyBorder="1" applyAlignment="1">
      <alignment horizontal="right"/>
    </xf>
    <xf numFmtId="206" fontId="1" fillId="0" borderId="16" xfId="0" applyNumberFormat="1" applyFont="1" applyFill="1" applyBorder="1" applyAlignment="1">
      <alignment horizontal="right"/>
    </xf>
    <xf numFmtId="203" fontId="0" fillId="0" borderId="0" xfId="0" applyNumberFormat="1" applyFont="1" applyBorder="1" applyAlignment="1">
      <alignment vertical="center"/>
    </xf>
    <xf numFmtId="203" fontId="1" fillId="0" borderId="0" xfId="0" applyNumberFormat="1" applyFont="1" applyBorder="1" applyAlignment="1">
      <alignment vertical="center"/>
    </xf>
    <xf numFmtId="4" fontId="0" fillId="0" borderId="15" xfId="0" applyNumberFormat="1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right"/>
    </xf>
    <xf numFmtId="1" fontId="0" fillId="0" borderId="2" xfId="0" applyNumberFormat="1" applyFont="1" applyFill="1" applyBorder="1" applyAlignment="1">
      <alignment horizontal="right"/>
    </xf>
    <xf numFmtId="1" fontId="1" fillId="0" borderId="16" xfId="0" applyNumberFormat="1" applyFont="1" applyFill="1" applyBorder="1" applyAlignment="1">
      <alignment horizontal="right"/>
    </xf>
    <xf numFmtId="193" fontId="1" fillId="0" borderId="7" xfId="0" applyNumberFormat="1" applyFont="1" applyBorder="1" applyAlignment="1">
      <alignment horizontal="right" vertical="center"/>
    </xf>
    <xf numFmtId="193" fontId="1" fillId="0" borderId="22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9" xfId="0" applyNumberFormat="1" applyFont="1" applyFill="1" applyBorder="1" applyAlignment="1">
      <alignment/>
    </xf>
    <xf numFmtId="3" fontId="0" fillId="0" borderId="0" xfId="19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0" fillId="0" borderId="6" xfId="19" applyNumberFormat="1" applyFont="1" applyFill="1" applyBorder="1" applyAlignment="1">
      <alignment horizontal="center"/>
    </xf>
    <xf numFmtId="3" fontId="0" fillId="0" borderId="12" xfId="19" applyNumberFormat="1" applyFont="1" applyBorder="1" applyAlignment="1">
      <alignment horizontal="left"/>
    </xf>
    <xf numFmtId="189" fontId="0" fillId="0" borderId="15" xfId="17" applyNumberFormat="1" applyFont="1" applyBorder="1" applyAlignment="1">
      <alignment horizontal="right"/>
    </xf>
    <xf numFmtId="3" fontId="0" fillId="0" borderId="6" xfId="19" applyNumberFormat="1" applyFont="1" applyFill="1" applyBorder="1" applyAlignment="1">
      <alignment horizontal="left"/>
    </xf>
    <xf numFmtId="189" fontId="0" fillId="0" borderId="2" xfId="17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/>
    </xf>
    <xf numFmtId="189" fontId="1" fillId="0" borderId="21" xfId="17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214" fontId="0" fillId="0" borderId="0" xfId="0" applyNumberFormat="1" applyFont="1" applyFill="1" applyAlignment="1">
      <alignment/>
    </xf>
    <xf numFmtId="1" fontId="0" fillId="0" borderId="3" xfId="0" applyNumberFormat="1" applyFont="1" applyFill="1" applyBorder="1" applyAlignment="1">
      <alignment/>
    </xf>
    <xf numFmtId="1" fontId="0" fillId="0" borderId="6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0" borderId="15" xfId="17" applyNumberFormat="1" applyFont="1" applyFill="1" applyBorder="1" applyAlignment="1">
      <alignment/>
    </xf>
    <xf numFmtId="198" fontId="0" fillId="0" borderId="15" xfId="17" applyNumberFormat="1" applyFont="1" applyFill="1" applyBorder="1" applyAlignment="1">
      <alignment/>
    </xf>
    <xf numFmtId="4" fontId="0" fillId="0" borderId="2" xfId="17" applyNumberFormat="1" applyFont="1" applyFill="1" applyBorder="1" applyAlignment="1">
      <alignment/>
    </xf>
    <xf numFmtId="198" fontId="0" fillId="0" borderId="2" xfId="17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4" fontId="1" fillId="0" borderId="21" xfId="17" applyNumberFormat="1" applyFont="1" applyFill="1" applyBorder="1" applyAlignment="1">
      <alignment/>
    </xf>
    <xf numFmtId="198" fontId="1" fillId="0" borderId="21" xfId="17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horizontal="center"/>
    </xf>
    <xf numFmtId="2" fontId="7" fillId="0" borderId="2" xfId="0" applyNumberFormat="1" applyFont="1" applyBorder="1" applyAlignment="1">
      <alignment horizontal="center" wrapText="1"/>
    </xf>
    <xf numFmtId="2" fontId="7" fillId="0" borderId="2" xfId="0" applyNumberFormat="1" applyFont="1" applyBorder="1" applyAlignment="1">
      <alignment horizontal="centerContinuous" wrapText="1"/>
    </xf>
    <xf numFmtId="0" fontId="1" fillId="0" borderId="20" xfId="0" applyFont="1" applyFill="1" applyBorder="1" applyAlignment="1">
      <alignment/>
    </xf>
    <xf numFmtId="2" fontId="1" fillId="0" borderId="21" xfId="0" applyNumberFormat="1" applyFont="1" applyFill="1" applyBorder="1" applyAlignment="1">
      <alignment horizontal="center"/>
    </xf>
    <xf numFmtId="2" fontId="8" fillId="0" borderId="21" xfId="0" applyNumberFormat="1" applyFont="1" applyBorder="1" applyAlignment="1">
      <alignment horizontal="centerContinuous" wrapText="1"/>
    </xf>
    <xf numFmtId="2" fontId="8" fillId="0" borderId="21" xfId="0" applyNumberFormat="1" applyFont="1" applyBorder="1" applyAlignment="1">
      <alignment horizontal="center" wrapText="1"/>
    </xf>
    <xf numFmtId="191" fontId="9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191" fontId="10" fillId="0" borderId="15" xfId="0" applyNumberFormat="1" applyFont="1" applyBorder="1" applyAlignment="1">
      <alignment horizontal="center"/>
    </xf>
    <xf numFmtId="4" fontId="0" fillId="0" borderId="6" xfId="0" applyNumberFormat="1" applyFont="1" applyFill="1" applyBorder="1" applyAlignment="1">
      <alignment/>
    </xf>
    <xf numFmtId="191" fontId="10" fillId="0" borderId="2" xfId="0" applyNumberFormat="1" applyFont="1" applyBorder="1" applyAlignment="1">
      <alignment horizontal="center"/>
    </xf>
    <xf numFmtId="4" fontId="1" fillId="0" borderId="20" xfId="0" applyNumberFormat="1" applyFont="1" applyFill="1" applyBorder="1" applyAlignment="1">
      <alignment/>
    </xf>
    <xf numFmtId="191" fontId="9" fillId="0" borderId="21" xfId="0" applyNumberFormat="1" applyFont="1" applyBorder="1" applyAlignment="1">
      <alignment horizontal="center"/>
    </xf>
    <xf numFmtId="191" fontId="12" fillId="0" borderId="21" xfId="0" applyNumberFormat="1" applyFont="1" applyBorder="1" applyAlignment="1">
      <alignment horizontal="center"/>
    </xf>
    <xf numFmtId="20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199" fontId="0" fillId="0" borderId="2" xfId="0" applyNumberFormat="1" applyFont="1" applyFill="1" applyBorder="1" applyAlignment="1" applyProtection="1">
      <alignment horizontal="center"/>
      <protection/>
    </xf>
    <xf numFmtId="195" fontId="0" fillId="0" borderId="2" xfId="0" applyNumberFormat="1" applyFont="1" applyFill="1" applyBorder="1" applyAlignment="1" applyProtection="1">
      <alignment horizontal="center"/>
      <protection/>
    </xf>
    <xf numFmtId="199" fontId="0" fillId="0" borderId="6" xfId="0" applyNumberFormat="1" applyFont="1" applyFill="1" applyBorder="1" applyAlignment="1" applyProtection="1">
      <alignment horizontal="center"/>
      <protection/>
    </xf>
    <xf numFmtId="199" fontId="0" fillId="0" borderId="16" xfId="0" applyNumberFormat="1" applyFont="1" applyFill="1" applyBorder="1" applyAlignment="1" applyProtection="1" quotePrefix="1">
      <alignment horizontal="center"/>
      <protection/>
    </xf>
    <xf numFmtId="195" fontId="0" fillId="0" borderId="16" xfId="0" applyNumberFormat="1" applyFont="1" applyFill="1" applyBorder="1" applyAlignment="1" applyProtection="1" quotePrefix="1">
      <alignment horizontal="center"/>
      <protection/>
    </xf>
    <xf numFmtId="195" fontId="0" fillId="0" borderId="19" xfId="0" applyNumberFormat="1" applyFont="1" applyFill="1" applyBorder="1" applyAlignment="1" applyProtection="1" quotePrefix="1">
      <alignment horizontal="center"/>
      <protection/>
    </xf>
    <xf numFmtId="199" fontId="0" fillId="0" borderId="12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199" fontId="0" fillId="0" borderId="6" xfId="0" applyNumberFormat="1" applyFont="1" applyFill="1" applyBorder="1" applyAlignment="1">
      <alignment/>
    </xf>
    <xf numFmtId="4" fontId="0" fillId="0" borderId="8" xfId="0" applyNumberFormat="1" applyFont="1" applyFill="1" applyBorder="1" applyAlignment="1">
      <alignment horizontal="right"/>
    </xf>
    <xf numFmtId="200" fontId="0" fillId="0" borderId="6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fill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4" xfId="0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center"/>
      <protection/>
    </xf>
    <xf numFmtId="191" fontId="0" fillId="0" borderId="15" xfId="0" applyNumberFormat="1" applyFont="1" applyFill="1" applyBorder="1" applyAlignment="1">
      <alignment horizontal="right"/>
    </xf>
    <xf numFmtId="191" fontId="0" fillId="0" borderId="13" xfId="0" applyNumberFormat="1" applyFont="1" applyFill="1" applyBorder="1" applyAlignment="1">
      <alignment horizontal="right"/>
    </xf>
    <xf numFmtId="194" fontId="0" fillId="0" borderId="0" xfId="0" applyNumberFormat="1" applyFont="1" applyFill="1" applyAlignment="1" applyProtection="1">
      <alignment/>
      <protection/>
    </xf>
    <xf numFmtId="191" fontId="0" fillId="0" borderId="2" xfId="0" applyNumberFormat="1" applyFont="1" applyFill="1" applyBorder="1" applyAlignment="1">
      <alignment horizontal="right"/>
    </xf>
    <xf numFmtId="191" fontId="0" fillId="0" borderId="8" xfId="0" applyNumberFormat="1" applyFont="1" applyFill="1" applyBorder="1" applyAlignment="1">
      <alignment horizontal="right"/>
    </xf>
    <xf numFmtId="191" fontId="0" fillId="0" borderId="4" xfId="0" applyNumberFormat="1" applyFont="1" applyFill="1" applyBorder="1" applyAlignment="1">
      <alignment horizontal="right"/>
    </xf>
    <xf numFmtId="191" fontId="0" fillId="0" borderId="7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191" fontId="0" fillId="0" borderId="21" xfId="0" applyNumberFormat="1" applyFont="1" applyFill="1" applyBorder="1" applyAlignment="1">
      <alignment horizontal="right"/>
    </xf>
    <xf numFmtId="191" fontId="0" fillId="0" borderId="22" xfId="0" applyNumberFormat="1" applyFont="1" applyFill="1" applyBorder="1" applyAlignment="1">
      <alignment horizontal="right"/>
    </xf>
    <xf numFmtId="194" fontId="0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194" fontId="0" fillId="0" borderId="15" xfId="0" applyNumberFormat="1" applyFont="1" applyFill="1" applyBorder="1" applyAlignment="1" applyProtection="1">
      <alignment horizontal="right"/>
      <protection/>
    </xf>
    <xf numFmtId="194" fontId="0" fillId="0" borderId="13" xfId="0" applyNumberFormat="1" applyFont="1" applyFill="1" applyBorder="1" applyAlignment="1" applyProtection="1">
      <alignment horizontal="right"/>
      <protection/>
    </xf>
    <xf numFmtId="194" fontId="0" fillId="0" borderId="2" xfId="0" applyNumberFormat="1" applyFont="1" applyFill="1" applyBorder="1" applyAlignment="1" applyProtection="1">
      <alignment horizontal="right"/>
      <protection/>
    </xf>
    <xf numFmtId="194" fontId="0" fillId="0" borderId="8" xfId="0" applyNumberFormat="1" applyFont="1" applyFill="1" applyBorder="1" applyAlignment="1" applyProtection="1">
      <alignment horizontal="right"/>
      <protection/>
    </xf>
    <xf numFmtId="194" fontId="0" fillId="0" borderId="6" xfId="0" applyNumberFormat="1" applyFont="1" applyFill="1" applyBorder="1" applyAlignment="1" applyProtection="1">
      <alignment horizontal="right"/>
      <protection/>
    </xf>
    <xf numFmtId="194" fontId="0" fillId="0" borderId="0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>
      <alignment horizontal="left"/>
    </xf>
    <xf numFmtId="194" fontId="0" fillId="0" borderId="21" xfId="0" applyNumberFormat="1" applyFont="1" applyFill="1" applyBorder="1" applyAlignment="1" applyProtection="1">
      <alignment horizontal="right"/>
      <protection/>
    </xf>
    <xf numFmtId="194" fontId="0" fillId="0" borderId="22" xfId="0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>
      <alignment horizontal="left"/>
    </xf>
    <xf numFmtId="3" fontId="0" fillId="0" borderId="6" xfId="0" applyNumberFormat="1" applyFont="1" applyFill="1" applyBorder="1" applyAlignment="1">
      <alignment/>
    </xf>
    <xf numFmtId="3" fontId="0" fillId="0" borderId="21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Alignment="1">
      <alignment horizontal="right"/>
    </xf>
    <xf numFmtId="192" fontId="0" fillId="0" borderId="0" xfId="0" applyNumberFormat="1" applyFont="1" applyFill="1" applyAlignment="1">
      <alignment/>
    </xf>
    <xf numFmtId="191" fontId="0" fillId="0" borderId="6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4" fillId="0" borderId="0" xfId="24" applyFont="1" applyFill="1">
      <alignment/>
      <protection/>
    </xf>
    <xf numFmtId="0" fontId="6" fillId="0" borderId="0" xfId="24" applyFont="1" applyFill="1">
      <alignment/>
      <protection/>
    </xf>
    <xf numFmtId="0" fontId="0" fillId="0" borderId="0" xfId="24" applyFont="1" applyFill="1">
      <alignment/>
      <protection/>
    </xf>
    <xf numFmtId="0" fontId="0" fillId="0" borderId="23" xfId="24" applyFont="1" applyFill="1" applyBorder="1" applyAlignment="1">
      <alignment horizontal="center"/>
      <protection/>
    </xf>
    <xf numFmtId="0" fontId="0" fillId="0" borderId="24" xfId="24" applyFont="1" applyFill="1" applyBorder="1" applyAlignment="1">
      <alignment horizontal="center"/>
      <protection/>
    </xf>
    <xf numFmtId="0" fontId="1" fillId="0" borderId="12" xfId="24" applyFont="1" applyFill="1" applyBorder="1">
      <alignment/>
      <protection/>
    </xf>
    <xf numFmtId="0" fontId="0" fillId="0" borderId="6" xfId="24" applyFont="1" applyFill="1" applyBorder="1">
      <alignment/>
      <protection/>
    </xf>
    <xf numFmtId="194" fontId="0" fillId="0" borderId="0" xfId="24" applyNumberFormat="1" applyFont="1" applyFill="1" applyProtection="1">
      <alignment/>
      <protection/>
    </xf>
    <xf numFmtId="194" fontId="0" fillId="0" borderId="0" xfId="24" applyNumberFormat="1" applyFont="1" applyFill="1" applyBorder="1" applyProtection="1">
      <alignment/>
      <protection/>
    </xf>
    <xf numFmtId="0" fontId="1" fillId="0" borderId="6" xfId="24" applyFont="1" applyFill="1" applyBorder="1">
      <alignment/>
      <protection/>
    </xf>
    <xf numFmtId="0" fontId="1" fillId="0" borderId="14" xfId="24" applyFont="1" applyFill="1" applyBorder="1">
      <alignment/>
      <protection/>
    </xf>
    <xf numFmtId="0" fontId="0" fillId="0" borderId="0" xfId="24" applyFont="1" applyFill="1" applyBorder="1">
      <alignment/>
      <protection/>
    </xf>
    <xf numFmtId="194" fontId="0" fillId="0" borderId="23" xfId="24" applyNumberFormat="1" applyFont="1" applyFill="1" applyBorder="1" applyAlignment="1" applyProtection="1">
      <alignment horizontal="center"/>
      <protection/>
    </xf>
    <xf numFmtId="194" fontId="0" fillId="0" borderId="24" xfId="24" applyNumberFormat="1" applyFont="1" applyFill="1" applyBorder="1" applyAlignment="1" applyProtection="1">
      <alignment horizontal="center"/>
      <protection/>
    </xf>
    <xf numFmtId="194" fontId="0" fillId="0" borderId="15" xfId="24" applyNumberFormat="1" applyFont="1" applyFill="1" applyBorder="1" applyProtection="1">
      <alignment/>
      <protection/>
    </xf>
    <xf numFmtId="194" fontId="0" fillId="0" borderId="13" xfId="24" applyNumberFormat="1" applyFont="1" applyFill="1" applyBorder="1" applyProtection="1">
      <alignment/>
      <protection/>
    </xf>
    <xf numFmtId="0" fontId="0" fillId="0" borderId="20" xfId="24" applyFont="1" applyFill="1" applyBorder="1">
      <alignment/>
      <protection/>
    </xf>
    <xf numFmtId="0" fontId="0" fillId="0" borderId="0" xfId="24" applyFont="1" applyFill="1" applyAlignment="1">
      <alignment horizontal="center"/>
      <protection/>
    </xf>
    <xf numFmtId="0" fontId="4" fillId="0" borderId="0" xfId="25" applyFont="1" applyFill="1">
      <alignment/>
      <protection/>
    </xf>
    <xf numFmtId="0" fontId="0" fillId="0" borderId="0" xfId="25" applyFont="1" applyFill="1">
      <alignment/>
      <protection/>
    </xf>
    <xf numFmtId="0" fontId="6" fillId="0" borderId="0" xfId="25" applyFont="1" applyFill="1" applyAlignment="1" applyProtection="1">
      <alignment horizontal="fill"/>
      <protection/>
    </xf>
    <xf numFmtId="0" fontId="0" fillId="0" borderId="0" xfId="25" applyFont="1" applyFill="1" applyAlignment="1" applyProtection="1">
      <alignment horizontal="fill"/>
      <protection/>
    </xf>
    <xf numFmtId="0" fontId="0" fillId="0" borderId="0" xfId="25" applyFont="1" applyFill="1" applyProtection="1">
      <alignment/>
      <protection/>
    </xf>
    <xf numFmtId="0" fontId="0" fillId="0" borderId="4" xfId="25" applyFont="1" applyFill="1" applyBorder="1" applyAlignment="1" applyProtection="1">
      <alignment horizontal="center"/>
      <protection/>
    </xf>
    <xf numFmtId="0" fontId="0" fillId="0" borderId="7" xfId="25" applyFont="1" applyFill="1" applyBorder="1" applyAlignment="1" applyProtection="1">
      <alignment horizontal="center"/>
      <protection/>
    </xf>
    <xf numFmtId="0" fontId="1" fillId="0" borderId="12" xfId="25" applyFont="1" applyFill="1" applyBorder="1" applyProtection="1">
      <alignment/>
      <protection/>
    </xf>
    <xf numFmtId="194" fontId="0" fillId="0" borderId="0" xfId="25" applyNumberFormat="1" applyFont="1" applyFill="1" applyProtection="1">
      <alignment/>
      <protection/>
    </xf>
    <xf numFmtId="0" fontId="0" fillId="0" borderId="6" xfId="25" applyFont="1" applyFill="1" applyBorder="1" applyProtection="1">
      <alignment/>
      <protection/>
    </xf>
    <xf numFmtId="0" fontId="1" fillId="0" borderId="6" xfId="25" applyFont="1" applyFill="1" applyBorder="1" applyProtection="1">
      <alignment/>
      <protection/>
    </xf>
    <xf numFmtId="0" fontId="0" fillId="0" borderId="6" xfId="25" applyFont="1" applyFill="1" applyBorder="1" applyAlignment="1" applyProtection="1">
      <alignment horizontal="fill"/>
      <protection/>
    </xf>
    <xf numFmtId="0" fontId="1" fillId="0" borderId="14" xfId="25" applyFont="1" applyFill="1" applyBorder="1" applyProtection="1">
      <alignment/>
      <protection/>
    </xf>
    <xf numFmtId="0" fontId="0" fillId="0" borderId="16" xfId="25" applyFont="1" applyFill="1" applyBorder="1" applyAlignment="1" applyProtection="1">
      <alignment horizontal="center"/>
      <protection/>
    </xf>
    <xf numFmtId="0" fontId="0" fillId="0" borderId="12" xfId="25" applyFont="1" applyFill="1" applyBorder="1" applyProtection="1">
      <alignment/>
      <protection/>
    </xf>
    <xf numFmtId="0" fontId="4" fillId="0" borderId="0" xfId="23" applyFont="1" applyFill="1">
      <alignment/>
      <protection/>
    </xf>
    <xf numFmtId="0" fontId="0" fillId="0" borderId="0" xfId="23" applyFont="1" applyFill="1">
      <alignment/>
      <protection/>
    </xf>
    <xf numFmtId="0" fontId="6" fillId="0" borderId="0" xfId="23" applyFont="1" applyFill="1">
      <alignment/>
      <protection/>
    </xf>
    <xf numFmtId="0" fontId="0" fillId="0" borderId="12" xfId="23" applyFont="1" applyFill="1" applyBorder="1">
      <alignment/>
      <protection/>
    </xf>
    <xf numFmtId="194" fontId="0" fillId="0" borderId="15" xfId="23" applyNumberFormat="1" applyFont="1" applyFill="1" applyBorder="1" applyProtection="1">
      <alignment/>
      <protection/>
    </xf>
    <xf numFmtId="0" fontId="0" fillId="0" borderId="6" xfId="23" applyFont="1" applyFill="1" applyBorder="1">
      <alignment/>
      <protection/>
    </xf>
    <xf numFmtId="194" fontId="0" fillId="0" borderId="2" xfId="23" applyNumberFormat="1" applyFont="1" applyFill="1" applyBorder="1" applyProtection="1">
      <alignment/>
      <protection/>
    </xf>
    <xf numFmtId="0" fontId="0" fillId="0" borderId="14" xfId="23" applyFont="1" applyFill="1" applyBorder="1" applyAlignment="1">
      <alignment horizontal="left"/>
      <protection/>
    </xf>
    <xf numFmtId="191" fontId="0" fillId="0" borderId="0" xfId="23" applyNumberFormat="1" applyFont="1" applyFill="1">
      <alignment/>
      <protection/>
    </xf>
    <xf numFmtId="0" fontId="0" fillId="0" borderId="17" xfId="23" applyFont="1" applyFill="1" applyBorder="1">
      <alignment/>
      <protection/>
    </xf>
    <xf numFmtId="0" fontId="0" fillId="0" borderId="0" xfId="23" applyFont="1" applyFill="1" applyBorder="1">
      <alignment/>
      <protection/>
    </xf>
    <xf numFmtId="4" fontId="1" fillId="0" borderId="1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89" fontId="0" fillId="0" borderId="7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191" fontId="0" fillId="0" borderId="12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191" fontId="0" fillId="0" borderId="2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0" fillId="0" borderId="8" xfId="0" applyNumberFormat="1" applyFont="1" applyFill="1" applyBorder="1" applyAlignment="1">
      <alignment horizontal="center"/>
    </xf>
    <xf numFmtId="189" fontId="0" fillId="0" borderId="13" xfId="17" applyNumberFormat="1" applyFont="1" applyBorder="1" applyAlignment="1">
      <alignment horizontal="right"/>
    </xf>
    <xf numFmtId="189" fontId="0" fillId="0" borderId="8" xfId="17" applyNumberFormat="1" applyFont="1" applyFill="1" applyBorder="1" applyAlignment="1">
      <alignment horizontal="right"/>
    </xf>
    <xf numFmtId="189" fontId="1" fillId="0" borderId="22" xfId="17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0" fillId="0" borderId="7" xfId="0" applyFont="1" applyFill="1" applyBorder="1" applyAlignment="1" quotePrefix="1">
      <alignment horizontal="center"/>
    </xf>
    <xf numFmtId="0" fontId="0" fillId="0" borderId="8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91" fontId="0" fillId="0" borderId="8" xfId="0" applyNumberFormat="1" applyFont="1" applyFill="1" applyBorder="1" applyAlignment="1">
      <alignment horizontal="center"/>
    </xf>
    <xf numFmtId="4" fontId="0" fillId="0" borderId="8" xfId="17" applyNumberFormat="1" applyFont="1" applyFill="1" applyBorder="1" applyAlignment="1">
      <alignment horizontal="center"/>
    </xf>
    <xf numFmtId="4" fontId="1" fillId="0" borderId="22" xfId="17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7" fillId="0" borderId="8" xfId="0" applyNumberFormat="1" applyFont="1" applyBorder="1" applyAlignment="1">
      <alignment horizontal="centerContinuous" wrapText="1"/>
    </xf>
    <xf numFmtId="2" fontId="8" fillId="0" borderId="22" xfId="0" applyNumberFormat="1" applyFont="1" applyBorder="1" applyAlignment="1">
      <alignment horizontal="centerContinuous" wrapText="1"/>
    </xf>
    <xf numFmtId="0" fontId="0" fillId="0" borderId="22" xfId="0" applyFont="1" applyFill="1" applyBorder="1" applyAlignment="1">
      <alignment horizontal="center"/>
    </xf>
    <xf numFmtId="191" fontId="10" fillId="0" borderId="0" xfId="0" applyNumberFormat="1" applyFont="1" applyBorder="1" applyAlignment="1">
      <alignment horizontal="center"/>
    </xf>
    <xf numFmtId="191" fontId="10" fillId="0" borderId="13" xfId="0" applyNumberFormat="1" applyFont="1" applyBorder="1" applyAlignment="1">
      <alignment horizontal="center"/>
    </xf>
    <xf numFmtId="191" fontId="10" fillId="0" borderId="8" xfId="0" applyNumberFormat="1" applyFont="1" applyBorder="1" applyAlignment="1">
      <alignment horizontal="center"/>
    </xf>
    <xf numFmtId="191" fontId="9" fillId="0" borderId="22" xfId="0" applyNumberFormat="1" applyFont="1" applyBorder="1" applyAlignment="1">
      <alignment horizontal="center"/>
    </xf>
    <xf numFmtId="192" fontId="0" fillId="0" borderId="4" xfId="0" applyNumberFormat="1" applyFont="1" applyBorder="1" applyAlignment="1">
      <alignment horizontal="centerContinuous" wrapText="1"/>
    </xf>
    <xf numFmtId="192" fontId="0" fillId="0" borderId="7" xfId="0" applyNumberFormat="1" applyFont="1" applyBorder="1" applyAlignment="1">
      <alignment horizontal="centerContinuous" wrapText="1"/>
    </xf>
    <xf numFmtId="0" fontId="0" fillId="0" borderId="1" xfId="0" applyFont="1" applyFill="1" applyBorder="1" applyAlignment="1">
      <alignment/>
    </xf>
    <xf numFmtId="199" fontId="0" fillId="0" borderId="4" xfId="0" applyNumberFormat="1" applyFont="1" applyFill="1" applyBorder="1" applyAlignment="1" applyProtection="1">
      <alignment horizontal="center"/>
      <protection/>
    </xf>
    <xf numFmtId="195" fontId="0" fillId="0" borderId="4" xfId="0" applyNumberFormat="1" applyFont="1" applyFill="1" applyBorder="1" applyAlignment="1" applyProtection="1">
      <alignment horizontal="center"/>
      <protection/>
    </xf>
    <xf numFmtId="195" fontId="0" fillId="0" borderId="7" xfId="0" applyNumberFormat="1" applyFont="1" applyFill="1" applyBorder="1" applyAlignment="1" applyProtection="1">
      <alignment horizontal="center"/>
      <protection/>
    </xf>
    <xf numFmtId="0" fontId="0" fillId="0" borderId="8" xfId="0" applyFont="1" applyFill="1" applyBorder="1" applyAlignment="1">
      <alignment/>
    </xf>
    <xf numFmtId="198" fontId="0" fillId="0" borderId="0" xfId="18" applyNumberFormat="1" applyFont="1" applyAlignment="1">
      <alignment horizontal="center"/>
    </xf>
    <xf numFmtId="214" fontId="0" fillId="0" borderId="0" xfId="20" applyNumberFormat="1" applyFont="1" applyAlignment="1">
      <alignment/>
    </xf>
    <xf numFmtId="194" fontId="0" fillId="0" borderId="13" xfId="25" applyNumberFormat="1" applyFont="1" applyFill="1" applyBorder="1" applyProtection="1">
      <alignment/>
      <protection/>
    </xf>
    <xf numFmtId="194" fontId="0" fillId="0" borderId="2" xfId="25" applyNumberFormat="1" applyFont="1" applyFill="1" applyBorder="1" applyProtection="1">
      <alignment/>
      <protection/>
    </xf>
    <xf numFmtId="194" fontId="0" fillId="0" borderId="12" xfId="25" applyNumberFormat="1" applyFont="1" applyFill="1" applyBorder="1" applyProtection="1">
      <alignment/>
      <protection/>
    </xf>
    <xf numFmtId="194" fontId="0" fillId="0" borderId="15" xfId="25" applyNumberFormat="1" applyFont="1" applyFill="1" applyBorder="1" applyProtection="1">
      <alignment/>
      <protection/>
    </xf>
    <xf numFmtId="0" fontId="5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3" xfId="0" applyFont="1" applyFill="1" applyBorder="1" applyAlignment="1" applyProtection="1">
      <alignment horizontal="center" wrapText="1"/>
      <protection/>
    </xf>
    <xf numFmtId="0" fontId="0" fillId="0" borderId="6" xfId="0" applyFont="1" applyFill="1" applyBorder="1" applyAlignment="1">
      <alignment wrapText="1"/>
    </xf>
    <xf numFmtId="194" fontId="0" fillId="0" borderId="8" xfId="25" applyNumberFormat="1" applyFont="1" applyFill="1" applyBorder="1" applyProtection="1">
      <alignment/>
      <protection/>
    </xf>
    <xf numFmtId="194" fontId="0" fillId="0" borderId="6" xfId="25" applyNumberFormat="1" applyFont="1" applyFill="1" applyBorder="1" applyProtection="1">
      <alignment/>
      <protection/>
    </xf>
    <xf numFmtId="194" fontId="0" fillId="0" borderId="0" xfId="25" applyNumberFormat="1" applyFont="1" applyFill="1" applyBorder="1" applyProtection="1">
      <alignment/>
      <protection/>
    </xf>
    <xf numFmtId="0" fontId="0" fillId="0" borderId="2" xfId="25" applyFont="1" applyFill="1" applyBorder="1">
      <alignment/>
      <protection/>
    </xf>
    <xf numFmtId="194" fontId="0" fillId="0" borderId="21" xfId="25" applyNumberFormat="1" applyFont="1" applyFill="1" applyBorder="1" applyProtection="1">
      <alignment/>
      <protection/>
    </xf>
    <xf numFmtId="194" fontId="0" fillId="0" borderId="20" xfId="25" applyNumberFormat="1" applyFont="1" applyFill="1" applyBorder="1" applyProtection="1">
      <alignment/>
      <protection/>
    </xf>
    <xf numFmtId="194" fontId="0" fillId="0" borderId="22" xfId="25" applyNumberFormat="1" applyFont="1" applyFill="1" applyBorder="1" applyProtection="1">
      <alignment/>
      <protection/>
    </xf>
    <xf numFmtId="194" fontId="0" fillId="0" borderId="2" xfId="24" applyNumberFormat="1" applyFont="1" applyFill="1" applyBorder="1" applyProtection="1">
      <alignment/>
      <protection/>
    </xf>
    <xf numFmtId="194" fontId="0" fillId="0" borderId="8" xfId="24" applyNumberFormat="1" applyFont="1" applyFill="1" applyBorder="1" applyProtection="1">
      <alignment/>
      <protection/>
    </xf>
    <xf numFmtId="194" fontId="0" fillId="0" borderId="2" xfId="25" applyNumberFormat="1" applyFont="1" applyFill="1" applyBorder="1" applyAlignment="1" applyProtection="1">
      <alignment horizontal="fill"/>
      <protection/>
    </xf>
    <xf numFmtId="194" fontId="0" fillId="0" borderId="2" xfId="24" applyNumberFormat="1" applyFont="1" applyFill="1" applyBorder="1" applyAlignment="1" applyProtection="1">
      <alignment horizontal="fill"/>
      <protection/>
    </xf>
    <xf numFmtId="194" fontId="0" fillId="0" borderId="8" xfId="24" applyNumberFormat="1" applyFont="1" applyFill="1" applyBorder="1" applyAlignment="1" applyProtection="1">
      <alignment horizontal="fill"/>
      <protection/>
    </xf>
    <xf numFmtId="194" fontId="1" fillId="0" borderId="16" xfId="25" applyNumberFormat="1" applyFont="1" applyFill="1" applyBorder="1" applyProtection="1">
      <alignment/>
      <protection/>
    </xf>
    <xf numFmtId="194" fontId="1" fillId="0" borderId="19" xfId="25" applyNumberFormat="1" applyFont="1" applyFill="1" applyBorder="1" applyProtection="1">
      <alignment/>
      <protection/>
    </xf>
    <xf numFmtId="192" fontId="0" fillId="0" borderId="2" xfId="24" applyNumberFormat="1" applyFont="1" applyFill="1" applyBorder="1" applyAlignment="1" applyProtection="1">
      <alignment horizontal="right"/>
      <protection/>
    </xf>
    <xf numFmtId="192" fontId="0" fillId="0" borderId="8" xfId="24" applyNumberFormat="1" applyFont="1" applyFill="1" applyBorder="1" applyAlignment="1" applyProtection="1">
      <alignment horizontal="right"/>
      <protection/>
    </xf>
    <xf numFmtId="192" fontId="0" fillId="0" borderId="2" xfId="24" applyNumberFormat="1" applyFont="1" applyFill="1" applyBorder="1" applyAlignment="1">
      <alignment horizontal="right"/>
      <protection/>
    </xf>
    <xf numFmtId="192" fontId="0" fillId="0" borderId="21" xfId="24" applyNumberFormat="1" applyFont="1" applyFill="1" applyBorder="1" applyAlignment="1" applyProtection="1">
      <alignment horizontal="right"/>
      <protection/>
    </xf>
    <xf numFmtId="192" fontId="0" fillId="0" borderId="22" xfId="24" applyNumberFormat="1" applyFont="1" applyFill="1" applyBorder="1" applyAlignment="1" applyProtection="1">
      <alignment horizontal="right"/>
      <protection/>
    </xf>
    <xf numFmtId="192" fontId="0" fillId="0" borderId="15" xfId="24" applyNumberFormat="1" applyFont="1" applyFill="1" applyBorder="1" applyAlignment="1" applyProtection="1">
      <alignment horizontal="right"/>
      <protection/>
    </xf>
    <xf numFmtId="192" fontId="0" fillId="0" borderId="0" xfId="24" applyNumberFormat="1" applyFont="1" applyFill="1" applyBorder="1" applyAlignment="1" applyProtection="1">
      <alignment horizontal="right"/>
      <protection/>
    </xf>
    <xf numFmtId="192" fontId="0" fillId="0" borderId="10" xfId="24" applyNumberFormat="1" applyFont="1" applyFill="1" applyBorder="1" applyAlignment="1" applyProtection="1">
      <alignment horizontal="right"/>
      <protection/>
    </xf>
    <xf numFmtId="192" fontId="0" fillId="0" borderId="11" xfId="24" applyNumberFormat="1" applyFont="1" applyFill="1" applyBorder="1" applyAlignment="1" applyProtection="1">
      <alignment horizontal="right"/>
      <protection/>
    </xf>
    <xf numFmtId="192" fontId="1" fillId="0" borderId="16" xfId="24" applyNumberFormat="1" applyFont="1" applyFill="1" applyBorder="1" applyAlignment="1" applyProtection="1">
      <alignment horizontal="right"/>
      <protection/>
    </xf>
    <xf numFmtId="192" fontId="1" fillId="0" borderId="2" xfId="24" applyNumberFormat="1" applyFont="1" applyFill="1" applyBorder="1" applyAlignment="1" applyProtection="1">
      <alignment horizontal="right"/>
      <protection/>
    </xf>
    <xf numFmtId="192" fontId="1" fillId="0" borderId="0" xfId="24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91" fontId="0" fillId="0" borderId="12" xfId="0" applyNumberFormat="1" applyFont="1" applyBorder="1" applyAlignment="1">
      <alignment/>
    </xf>
    <xf numFmtId="191" fontId="0" fillId="0" borderId="17" xfId="0" applyNumberFormat="1" applyFont="1" applyBorder="1" applyAlignment="1">
      <alignment/>
    </xf>
    <xf numFmtId="191" fontId="0" fillId="0" borderId="6" xfId="0" applyNumberFormat="1" applyFont="1" applyBorder="1" applyAlignment="1">
      <alignment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191" fontId="0" fillId="0" borderId="0" xfId="0" applyNumberFormat="1" applyFont="1" applyBorder="1" applyAlignment="1">
      <alignment/>
    </xf>
    <xf numFmtId="191" fontId="0" fillId="0" borderId="21" xfId="0" applyNumberFormat="1" applyFont="1" applyBorder="1" applyAlignment="1">
      <alignment/>
    </xf>
    <xf numFmtId="191" fontId="0" fillId="0" borderId="20" xfId="0" applyNumberFormat="1" applyFont="1" applyBorder="1" applyAlignment="1">
      <alignment/>
    </xf>
    <xf numFmtId="191" fontId="0" fillId="0" borderId="25" xfId="0" applyNumberFormat="1" applyFont="1" applyBorder="1" applyAlignment="1">
      <alignment/>
    </xf>
    <xf numFmtId="0" fontId="0" fillId="0" borderId="0" xfId="0" applyFont="1" applyFill="1" applyAlignment="1" applyProtection="1">
      <alignment horizontal="fill"/>
      <protection/>
    </xf>
    <xf numFmtId="194" fontId="0" fillId="0" borderId="4" xfId="0" applyNumberFormat="1" applyFont="1" applyFill="1" applyBorder="1" applyAlignment="1" applyProtection="1">
      <alignment horizontal="center"/>
      <protection/>
    </xf>
    <xf numFmtId="194" fontId="0" fillId="0" borderId="7" xfId="0" applyNumberFormat="1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/>
      <protection/>
    </xf>
    <xf numFmtId="194" fontId="0" fillId="0" borderId="2" xfId="0" applyNumberFormat="1" applyFont="1" applyFill="1" applyBorder="1" applyAlignment="1" applyProtection="1">
      <alignment horizontal="center"/>
      <protection/>
    </xf>
    <xf numFmtId="194" fontId="0" fillId="0" borderId="8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191" fontId="0" fillId="0" borderId="15" xfId="0" applyNumberFormat="1" applyFont="1" applyFill="1" applyBorder="1" applyAlignment="1" applyProtection="1">
      <alignment horizontal="center"/>
      <protection/>
    </xf>
    <xf numFmtId="191" fontId="0" fillId="0" borderId="13" xfId="0" applyNumberFormat="1" applyFont="1" applyFill="1" applyBorder="1" applyAlignment="1" applyProtection="1">
      <alignment horizontal="center"/>
      <protection/>
    </xf>
    <xf numFmtId="191" fontId="0" fillId="0" borderId="2" xfId="0" applyNumberFormat="1" applyFont="1" applyFill="1" applyBorder="1" applyAlignment="1" applyProtection="1">
      <alignment horizontal="center"/>
      <protection/>
    </xf>
    <xf numFmtId="191" fontId="0" fillId="0" borderId="8" xfId="0" applyNumberFormat="1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 applyProtection="1">
      <alignment/>
      <protection/>
    </xf>
    <xf numFmtId="191" fontId="0" fillId="0" borderId="4" xfId="0" applyNumberFormat="1" applyFont="1" applyFill="1" applyBorder="1" applyAlignment="1" applyProtection="1">
      <alignment horizontal="center"/>
      <protection/>
    </xf>
    <xf numFmtId="191" fontId="0" fillId="0" borderId="7" xfId="0" applyNumberFormat="1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>
      <alignment vertical="center"/>
    </xf>
    <xf numFmtId="192" fontId="0" fillId="0" borderId="21" xfId="0" applyNumberFormat="1" applyFont="1" applyFill="1" applyBorder="1" applyAlignment="1">
      <alignment horizontal="center"/>
    </xf>
    <xf numFmtId="192" fontId="0" fillId="0" borderId="22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93" fontId="0" fillId="0" borderId="15" xfId="0" applyNumberFormat="1" applyFont="1" applyBorder="1" applyAlignment="1">
      <alignment vertical="center"/>
    </xf>
    <xf numFmtId="193" fontId="0" fillId="0" borderId="13" xfId="0" applyNumberFormat="1" applyFont="1" applyBorder="1" applyAlignment="1">
      <alignment vertical="center"/>
    </xf>
    <xf numFmtId="193" fontId="0" fillId="0" borderId="2" xfId="0" applyNumberFormat="1" applyFont="1" applyBorder="1" applyAlignment="1">
      <alignment vertical="center"/>
    </xf>
    <xf numFmtId="193" fontId="0" fillId="0" borderId="8" xfId="0" applyNumberFormat="1" applyFont="1" applyBorder="1" applyAlignment="1">
      <alignment vertical="center"/>
    </xf>
    <xf numFmtId="193" fontId="0" fillId="0" borderId="13" xfId="0" applyNumberFormat="1" applyFont="1" applyBorder="1" applyAlignment="1">
      <alignment horizontal="right" vertical="center"/>
    </xf>
    <xf numFmtId="193" fontId="0" fillId="0" borderId="8" xfId="0" applyNumberFormat="1" applyFont="1" applyBorder="1" applyAlignment="1">
      <alignment horizontal="right" vertical="center"/>
    </xf>
    <xf numFmtId="203" fontId="0" fillId="0" borderId="0" xfId="0" applyNumberFormat="1" applyFont="1" applyFill="1" applyAlignment="1">
      <alignment/>
    </xf>
    <xf numFmtId="2" fontId="0" fillId="0" borderId="7" xfId="0" applyNumberFormat="1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2" fontId="0" fillId="0" borderId="4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89" fontId="0" fillId="0" borderId="4" xfId="0" applyNumberFormat="1" applyFont="1" applyFill="1" applyBorder="1" applyAlignment="1">
      <alignment horizontal="center" wrapText="1"/>
    </xf>
    <xf numFmtId="189" fontId="0" fillId="0" borderId="10" xfId="0" applyNumberFormat="1" applyFont="1" applyFill="1" applyBorder="1" applyAlignment="1">
      <alignment horizontal="center" wrapText="1"/>
    </xf>
    <xf numFmtId="189" fontId="0" fillId="0" borderId="7" xfId="0" applyNumberFormat="1" applyFont="1" applyFill="1" applyBorder="1" applyAlignment="1">
      <alignment horizontal="center" wrapText="1"/>
    </xf>
    <xf numFmtId="189" fontId="0" fillId="0" borderId="11" xfId="0" applyNumberFormat="1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192" fontId="0" fillId="0" borderId="15" xfId="23" applyNumberFormat="1" applyFont="1" applyFill="1" applyBorder="1" applyProtection="1">
      <alignment/>
      <protection/>
    </xf>
    <xf numFmtId="192" fontId="0" fillId="0" borderId="2" xfId="23" applyNumberFormat="1" applyFont="1" applyFill="1" applyBorder="1" applyProtection="1">
      <alignment/>
      <protection/>
    </xf>
    <xf numFmtId="192" fontId="0" fillId="0" borderId="8" xfId="23" applyNumberFormat="1" applyFont="1" applyFill="1" applyBorder="1" applyProtection="1">
      <alignment/>
      <protection/>
    </xf>
    <xf numFmtId="192" fontId="0" fillId="0" borderId="16" xfId="23" applyNumberFormat="1" applyFont="1" applyFill="1" applyBorder="1" applyAlignment="1" applyProtection="1">
      <alignment horizontal="right"/>
      <protection/>
    </xf>
    <xf numFmtId="192" fontId="0" fillId="0" borderId="16" xfId="23" applyNumberFormat="1" applyFont="1" applyFill="1" applyBorder="1" applyProtection="1">
      <alignment/>
      <protection/>
    </xf>
    <xf numFmtId="192" fontId="0" fillId="0" borderId="17" xfId="23" applyNumberFormat="1" applyFont="1" applyFill="1" applyBorder="1">
      <alignment/>
      <protection/>
    </xf>
    <xf numFmtId="192" fontId="0" fillId="0" borderId="13" xfId="23" applyNumberFormat="1" applyFont="1" applyFill="1" applyBorder="1" applyProtection="1">
      <alignment/>
      <protection/>
    </xf>
    <xf numFmtId="192" fontId="0" fillId="0" borderId="0" xfId="23" applyNumberFormat="1" applyFont="1" applyFill="1" applyBorder="1">
      <alignment/>
      <protection/>
    </xf>
    <xf numFmtId="0" fontId="0" fillId="0" borderId="3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192" fontId="0" fillId="0" borderId="19" xfId="23" applyNumberFormat="1" applyFont="1" applyFill="1" applyBorder="1" applyProtection="1">
      <alignment/>
      <protection/>
    </xf>
    <xf numFmtId="192" fontId="0" fillId="0" borderId="18" xfId="23" applyNumberFormat="1" applyFont="1" applyFill="1" applyBorder="1">
      <alignment/>
      <protection/>
    </xf>
    <xf numFmtId="0" fontId="0" fillId="0" borderId="20" xfId="23" applyFont="1" applyFill="1" applyBorder="1" applyAlignment="1">
      <alignment horizontal="left"/>
      <protection/>
    </xf>
    <xf numFmtId="191" fontId="0" fillId="0" borderId="21" xfId="23" applyNumberFormat="1" applyFont="1" applyFill="1" applyBorder="1" applyProtection="1">
      <alignment/>
      <protection/>
    </xf>
    <xf numFmtId="191" fontId="0" fillId="0" borderId="21" xfId="23" applyNumberFormat="1" applyFont="1" applyFill="1" applyBorder="1" applyAlignment="1" applyProtection="1">
      <alignment horizontal="right"/>
      <protection/>
    </xf>
    <xf numFmtId="191" fontId="0" fillId="0" borderId="22" xfId="23" applyNumberFormat="1" applyFont="1" applyFill="1" applyBorder="1" applyProtection="1">
      <alignment/>
      <protection/>
    </xf>
    <xf numFmtId="0" fontId="0" fillId="0" borderId="7" xfId="23" applyFont="1" applyFill="1" applyBorder="1" applyAlignment="1">
      <alignment horizontal="center"/>
      <protection/>
    </xf>
    <xf numFmtId="0" fontId="0" fillId="0" borderId="22" xfId="23" applyFont="1" applyFill="1" applyBorder="1" applyAlignment="1">
      <alignment horizontal="center"/>
      <protection/>
    </xf>
    <xf numFmtId="0" fontId="13" fillId="0" borderId="0" xfId="23" applyFont="1" applyFill="1">
      <alignment/>
      <protection/>
    </xf>
    <xf numFmtId="1" fontId="0" fillId="0" borderId="13" xfId="23" applyNumberFormat="1" applyFont="1" applyFill="1" applyBorder="1" applyProtection="1">
      <alignment/>
      <protection/>
    </xf>
    <xf numFmtId="1" fontId="0" fillId="0" borderId="8" xfId="23" applyNumberFormat="1" applyFont="1" applyFill="1" applyBorder="1" applyProtection="1">
      <alignment/>
      <protection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1" fontId="0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3" fontId="0" fillId="0" borderId="7" xfId="0" applyNumberFormat="1" applyFont="1" applyFill="1" applyBorder="1" applyAlignment="1">
      <alignment horizontal="center" wrapText="1"/>
    </xf>
    <xf numFmtId="3" fontId="0" fillId="0" borderId="3" xfId="0" applyNumberFormat="1" applyFont="1" applyFill="1" applyBorder="1" applyAlignment="1">
      <alignment horizontal="center" wrapText="1"/>
    </xf>
    <xf numFmtId="3" fontId="0" fillId="0" borderId="9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>
      <alignment/>
    </xf>
    <xf numFmtId="49" fontId="0" fillId="0" borderId="4" xfId="0" applyNumberFormat="1" applyFont="1" applyFill="1" applyBorder="1" applyAlignment="1" applyProtection="1">
      <alignment horizontal="center"/>
      <protection/>
    </xf>
    <xf numFmtId="49" fontId="0" fillId="0" borderId="4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191" fontId="0" fillId="0" borderId="15" xfId="0" applyNumberFormat="1" applyFont="1" applyFill="1" applyBorder="1" applyAlignment="1">
      <alignment horizontal="right"/>
    </xf>
    <xf numFmtId="191" fontId="0" fillId="0" borderId="17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191" fontId="0" fillId="0" borderId="2" xfId="0" applyNumberFormat="1" applyFont="1" applyFill="1" applyBorder="1" applyAlignment="1">
      <alignment horizontal="right"/>
    </xf>
    <xf numFmtId="19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91" fontId="0" fillId="0" borderId="21" xfId="0" applyNumberFormat="1" applyFont="1" applyFill="1" applyBorder="1" applyAlignment="1">
      <alignment horizontal="right"/>
    </xf>
    <xf numFmtId="191" fontId="0" fillId="0" borderId="22" xfId="0" applyNumberFormat="1" applyFont="1" applyFill="1" applyBorder="1" applyAlignment="1">
      <alignment horizontal="right"/>
    </xf>
    <xf numFmtId="0" fontId="0" fillId="0" borderId="17" xfId="24" applyFont="1" applyFill="1" applyBorder="1" applyAlignment="1">
      <alignment horizontal="left"/>
      <protection/>
    </xf>
    <xf numFmtId="0" fontId="5" fillId="0" borderId="0" xfId="24" applyFont="1" applyFill="1" applyAlignment="1">
      <alignment horizontal="center"/>
      <protection/>
    </xf>
    <xf numFmtId="0" fontId="0" fillId="0" borderId="7" xfId="24" applyFont="1" applyFill="1" applyBorder="1" applyAlignment="1">
      <alignment horizontal="center" vertical="center" wrapText="1"/>
      <protection/>
    </xf>
    <xf numFmtId="0" fontId="0" fillId="0" borderId="8" xfId="24" applyFont="1" applyFill="1" applyBorder="1" applyAlignment="1">
      <alignment horizontal="center" vertical="center" wrapText="1"/>
      <protection/>
    </xf>
    <xf numFmtId="0" fontId="0" fillId="0" borderId="22" xfId="24" applyFont="1" applyFill="1" applyBorder="1" applyAlignment="1">
      <alignment horizontal="center" vertical="center" wrapText="1"/>
      <protection/>
    </xf>
    <xf numFmtId="0" fontId="0" fillId="0" borderId="3" xfId="24" applyFont="1" applyFill="1" applyBorder="1" applyAlignment="1">
      <alignment horizontal="center" vertical="center"/>
      <protection/>
    </xf>
    <xf numFmtId="0" fontId="0" fillId="0" borderId="6" xfId="24" applyFont="1" applyFill="1" applyBorder="1" applyAlignment="1">
      <alignment horizontal="center" vertical="center"/>
      <protection/>
    </xf>
    <xf numFmtId="0" fontId="0" fillId="0" borderId="4" xfId="24" applyFont="1" applyFill="1" applyBorder="1" applyAlignment="1">
      <alignment horizontal="center" vertical="center" wrapText="1"/>
      <protection/>
    </xf>
    <xf numFmtId="0" fontId="0" fillId="0" borderId="2" xfId="24" applyFont="1" applyFill="1" applyBorder="1" applyAlignment="1">
      <alignment horizontal="center" vertical="center" wrapText="1"/>
      <protection/>
    </xf>
    <xf numFmtId="0" fontId="1" fillId="0" borderId="0" xfId="24" applyFont="1" applyFill="1" applyAlignment="1">
      <alignment horizontal="center"/>
      <protection/>
    </xf>
    <xf numFmtId="0" fontId="0" fillId="0" borderId="3" xfId="25" applyFont="1" applyFill="1" applyBorder="1" applyAlignment="1" applyProtection="1">
      <alignment horizontal="center" vertical="center" wrapText="1"/>
      <protection/>
    </xf>
    <xf numFmtId="0" fontId="0" fillId="0" borderId="6" xfId="25" applyFont="1" applyFill="1" applyBorder="1" applyAlignment="1" applyProtection="1">
      <alignment horizontal="center" vertical="center" wrapText="1"/>
      <protection/>
    </xf>
    <xf numFmtId="0" fontId="0" fillId="0" borderId="7" xfId="25" applyFont="1" applyFill="1" applyBorder="1" applyAlignment="1" applyProtection="1">
      <alignment horizontal="center" vertical="center" wrapText="1"/>
      <protection/>
    </xf>
    <xf numFmtId="0" fontId="0" fillId="0" borderId="9" xfId="25" applyFont="1" applyFill="1" applyBorder="1" applyAlignment="1" applyProtection="1">
      <alignment horizontal="center" vertical="center" wrapText="1"/>
      <protection/>
    </xf>
    <xf numFmtId="0" fontId="0" fillId="0" borderId="11" xfId="25" applyFont="1" applyFill="1" applyBorder="1" applyAlignment="1" applyProtection="1">
      <alignment horizontal="center" vertical="center" wrapText="1"/>
      <protection/>
    </xf>
    <xf numFmtId="0" fontId="0" fillId="0" borderId="1" xfId="25" applyFont="1" applyFill="1" applyBorder="1" applyAlignment="1" applyProtection="1">
      <alignment horizontal="center" vertical="center" wrapText="1"/>
      <protection/>
    </xf>
    <xf numFmtId="0" fontId="0" fillId="0" borderId="5" xfId="25" applyFont="1" applyFill="1" applyBorder="1" applyAlignment="1" applyProtection="1">
      <alignment horizontal="center" vertical="center" wrapText="1"/>
      <protection/>
    </xf>
    <xf numFmtId="0" fontId="0" fillId="0" borderId="0" xfId="24" applyFont="1" applyFill="1" applyBorder="1" applyAlignment="1">
      <alignment horizontal="left"/>
      <protection/>
    </xf>
    <xf numFmtId="0" fontId="0" fillId="0" borderId="3" xfId="25" applyFont="1" applyFill="1" applyBorder="1" applyAlignment="1" applyProtection="1">
      <alignment horizontal="center" vertical="center"/>
      <protection/>
    </xf>
    <xf numFmtId="0" fontId="0" fillId="0" borderId="6" xfId="25" applyFont="1" applyFill="1" applyBorder="1" applyAlignment="1" applyProtection="1">
      <alignment horizontal="center" vertical="center"/>
      <protection/>
    </xf>
    <xf numFmtId="0" fontId="0" fillId="0" borderId="7" xfId="25" applyFont="1" applyFill="1" applyBorder="1" applyAlignment="1" applyProtection="1">
      <alignment horizontal="center" vertical="center"/>
      <protection/>
    </xf>
    <xf numFmtId="0" fontId="0" fillId="0" borderId="9" xfId="25" applyFont="1" applyFill="1" applyBorder="1" applyAlignment="1" applyProtection="1">
      <alignment horizontal="center" vertical="center"/>
      <protection/>
    </xf>
    <xf numFmtId="0" fontId="0" fillId="0" borderId="11" xfId="25" applyFont="1" applyFill="1" applyBorder="1" applyAlignment="1" applyProtection="1">
      <alignment horizontal="center" vertical="center"/>
      <protection/>
    </xf>
    <xf numFmtId="0" fontId="0" fillId="0" borderId="1" xfId="25" applyFont="1" applyFill="1" applyBorder="1" applyAlignment="1" applyProtection="1">
      <alignment horizontal="center" vertical="center"/>
      <protection/>
    </xf>
    <xf numFmtId="0" fontId="0" fillId="0" borderId="5" xfId="25" applyFont="1" applyFill="1" applyBorder="1" applyAlignment="1" applyProtection="1">
      <alignment horizontal="center" vertical="center"/>
      <protection/>
    </xf>
    <xf numFmtId="0" fontId="5" fillId="0" borderId="0" xfId="23" applyFont="1" applyFill="1" applyAlignment="1">
      <alignment horizontal="center"/>
      <protection/>
    </xf>
    <xf numFmtId="0" fontId="1" fillId="0" borderId="0" xfId="23" applyFont="1" applyFill="1" applyAlignment="1">
      <alignment horizontal="center"/>
      <protection/>
    </xf>
    <xf numFmtId="0" fontId="0" fillId="0" borderId="2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" xfId="23" applyFont="1" applyFill="1" applyBorder="1" applyAlignment="1">
      <alignment horizontal="center" vertical="center"/>
      <protection/>
    </xf>
    <xf numFmtId="0" fontId="0" fillId="0" borderId="6" xfId="23" applyFont="1" applyFill="1" applyBorder="1" applyAlignment="1">
      <alignment horizontal="center" vertical="center"/>
      <protection/>
    </xf>
    <xf numFmtId="0" fontId="0" fillId="0" borderId="24" xfId="23" applyFont="1" applyFill="1" applyBorder="1" applyAlignment="1">
      <alignment horizontal="center"/>
      <protection/>
    </xf>
    <xf numFmtId="0" fontId="0" fillId="0" borderId="26" xfId="23" applyFont="1" applyFill="1" applyBorder="1" applyAlignment="1">
      <alignment horizontal="center"/>
      <protection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 quotePrefix="1">
      <alignment horizontal="center"/>
    </xf>
    <xf numFmtId="1" fontId="0" fillId="0" borderId="24" xfId="0" applyNumberFormat="1" applyFont="1" applyFill="1" applyBorder="1" applyAlignment="1" quotePrefix="1">
      <alignment horizontal="center"/>
    </xf>
    <xf numFmtId="0" fontId="0" fillId="0" borderId="2" xfId="0" applyFont="1" applyFill="1" applyBorder="1" applyAlignment="1" quotePrefix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13">
    <cellStyle name="Normal" xfId="0"/>
    <cellStyle name="Comma" xfId="15"/>
    <cellStyle name="Comma [0]" xfId="16"/>
    <cellStyle name="Millares [0]_AEA2001-C31" xfId="17"/>
    <cellStyle name="Millares [0]_Pepa Capitulo 31(31.23-27)" xfId="18"/>
    <cellStyle name="Millares_AEA2001-C31" xfId="19"/>
    <cellStyle name="Millares_Pepa Capitulo 31(31.23-27)" xfId="20"/>
    <cellStyle name="Currency" xfId="21"/>
    <cellStyle name="Currency [0]" xfId="22"/>
    <cellStyle name="Normal_INDSAL10" xfId="23"/>
    <cellStyle name="Normal_INDSAL8" xfId="24"/>
    <cellStyle name="Normal_INDSAL9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H30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8.421875" style="12" customWidth="1"/>
    <col min="2" max="2" width="16.7109375" style="16" customWidth="1"/>
    <col min="3" max="3" width="16.7109375" style="5" customWidth="1"/>
    <col min="4" max="4" width="16.7109375" style="16" customWidth="1"/>
    <col min="5" max="6" width="16.7109375" style="17" customWidth="1"/>
    <col min="7" max="7" width="9.28125" style="5" customWidth="1"/>
    <col min="8" max="10" width="9.28125" style="12" customWidth="1"/>
    <col min="11" max="16384" width="8.421875" style="12" customWidth="1"/>
  </cols>
  <sheetData>
    <row r="1" spans="1:8" s="65" customFormat="1" ht="18">
      <c r="A1" s="440" t="s">
        <v>85</v>
      </c>
      <c r="B1" s="440"/>
      <c r="C1" s="440"/>
      <c r="D1" s="440"/>
      <c r="E1" s="440"/>
      <c r="F1" s="440"/>
      <c r="G1" s="64"/>
      <c r="H1" s="144"/>
    </row>
    <row r="2" spans="1:8" ht="12.75" customHeight="1">
      <c r="A2" s="36"/>
      <c r="B2" s="9"/>
      <c r="C2" s="37"/>
      <c r="D2" s="9"/>
      <c r="E2" s="9"/>
      <c r="F2" s="9"/>
      <c r="H2" s="144"/>
    </row>
    <row r="3" spans="1:8" ht="12.75" customHeight="1">
      <c r="A3" s="441" t="s">
        <v>100</v>
      </c>
      <c r="B3" s="441"/>
      <c r="C3" s="441"/>
      <c r="D3" s="441"/>
      <c r="E3" s="441"/>
      <c r="F3" s="441"/>
      <c r="H3" s="144"/>
    </row>
    <row r="4" spans="1:8" ht="12.75" customHeight="1">
      <c r="A4" s="441" t="s">
        <v>416</v>
      </c>
      <c r="B4" s="441"/>
      <c r="C4" s="441"/>
      <c r="D4" s="441"/>
      <c r="E4" s="441"/>
      <c r="F4" s="441"/>
      <c r="H4" s="144"/>
    </row>
    <row r="5" spans="1:8" ht="12.75" customHeight="1">
      <c r="A5" s="6"/>
      <c r="B5" s="7"/>
      <c r="C5" s="8"/>
      <c r="D5" s="7"/>
      <c r="E5" s="7"/>
      <c r="F5" s="9"/>
      <c r="H5" s="144"/>
    </row>
    <row r="6" spans="1:8" ht="12.75" customHeight="1">
      <c r="A6" s="24"/>
      <c r="B6" s="28"/>
      <c r="C6" s="20"/>
      <c r="D6" s="43"/>
      <c r="E6" s="20"/>
      <c r="F6" s="41" t="s">
        <v>86</v>
      </c>
      <c r="H6" s="144"/>
    </row>
    <row r="7" spans="1:8" ht="12.75" customHeight="1">
      <c r="A7" s="40" t="s">
        <v>0</v>
      </c>
      <c r="B7" s="442" t="s">
        <v>1</v>
      </c>
      <c r="C7" s="442"/>
      <c r="D7" s="443" t="s">
        <v>2</v>
      </c>
      <c r="E7" s="444"/>
      <c r="F7" s="42" t="s">
        <v>87</v>
      </c>
      <c r="H7" s="144"/>
    </row>
    <row r="8" spans="1:8" ht="12.75" customHeight="1" thickBot="1">
      <c r="A8" s="40"/>
      <c r="B8" s="54" t="s">
        <v>3</v>
      </c>
      <c r="C8" s="139" t="s">
        <v>4</v>
      </c>
      <c r="D8" s="55" t="s">
        <v>3</v>
      </c>
      <c r="E8" s="139" t="s">
        <v>4</v>
      </c>
      <c r="F8" s="42" t="s">
        <v>88</v>
      </c>
      <c r="H8" s="144"/>
    </row>
    <row r="9" spans="1:8" ht="12.75" customHeight="1">
      <c r="A9" s="58" t="s">
        <v>5</v>
      </c>
      <c r="B9" s="79">
        <v>6193</v>
      </c>
      <c r="C9" s="138">
        <f>B9*100/$B$27</f>
        <v>18.30515488295105</v>
      </c>
      <c r="D9" s="79">
        <v>7004</v>
      </c>
      <c r="E9" s="138">
        <f>D9*100/$D$27</f>
        <v>18.45440413142571</v>
      </c>
      <c r="F9" s="82">
        <v>9.851021082090176</v>
      </c>
      <c r="H9" s="144"/>
    </row>
    <row r="10" spans="1:8" ht="12.75" customHeight="1">
      <c r="A10" s="23" t="s">
        <v>6</v>
      </c>
      <c r="B10" s="46">
        <v>1217</v>
      </c>
      <c r="C10" s="138">
        <f aca="true" t="shared" si="0" ref="C10:C27">B10*100/$B$27</f>
        <v>3.5971860960037834</v>
      </c>
      <c r="D10" s="46">
        <v>1391</v>
      </c>
      <c r="E10" s="138">
        <f aca="true" t="shared" si="1" ref="E10:E27">D10*100/$D$27</f>
        <v>3.66505941559297</v>
      </c>
      <c r="F10" s="73">
        <v>3.9464940457725564</v>
      </c>
      <c r="H10" s="144"/>
    </row>
    <row r="11" spans="1:8" ht="12.75" customHeight="1">
      <c r="A11" s="38" t="s">
        <v>7</v>
      </c>
      <c r="B11" s="46">
        <v>759</v>
      </c>
      <c r="C11" s="138">
        <f t="shared" si="0"/>
        <v>2.2434381650508395</v>
      </c>
      <c r="D11" s="46">
        <v>892</v>
      </c>
      <c r="E11" s="138">
        <f t="shared" si="1"/>
        <v>2.350275340552789</v>
      </c>
      <c r="F11" s="73">
        <v>2.4548517567667236</v>
      </c>
      <c r="H11" s="144"/>
    </row>
    <row r="12" spans="1:8" ht="12.75" customHeight="1">
      <c r="A12" s="23" t="s">
        <v>8</v>
      </c>
      <c r="B12" s="46">
        <v>611</v>
      </c>
      <c r="C12" s="138">
        <f t="shared" si="0"/>
        <v>1.805982501773469</v>
      </c>
      <c r="D12" s="46">
        <v>733</v>
      </c>
      <c r="E12" s="138">
        <f t="shared" si="1"/>
        <v>1.9313361262614286</v>
      </c>
      <c r="F12" s="73">
        <v>1.1094569016669464</v>
      </c>
      <c r="H12" s="144"/>
    </row>
    <row r="13" spans="1:8" ht="12.75" customHeight="1">
      <c r="A13" s="23" t="s">
        <v>9</v>
      </c>
      <c r="B13" s="46">
        <v>1172</v>
      </c>
      <c r="C13" s="138">
        <f t="shared" si="0"/>
        <v>3.464175928115394</v>
      </c>
      <c r="D13" s="46">
        <v>1324</v>
      </c>
      <c r="E13" s="138">
        <f t="shared" si="1"/>
        <v>3.488525281268938</v>
      </c>
      <c r="F13" s="73">
        <v>2.5284943444938732</v>
      </c>
      <c r="H13" s="144"/>
    </row>
    <row r="14" spans="1:8" ht="12.75" customHeight="1">
      <c r="A14" s="23" t="s">
        <v>10</v>
      </c>
      <c r="B14" s="46">
        <v>417</v>
      </c>
      <c r="C14" s="138">
        <f t="shared" si="0"/>
        <v>1.2325608890990778</v>
      </c>
      <c r="D14" s="46">
        <v>469</v>
      </c>
      <c r="E14" s="138">
        <f t="shared" si="1"/>
        <v>1.2357389402682264</v>
      </c>
      <c r="F14" s="73">
        <v>0.8941255304063833</v>
      </c>
      <c r="H14" s="145"/>
    </row>
    <row r="15" spans="1:6" ht="12.75" customHeight="1">
      <c r="A15" s="23" t="s">
        <v>11</v>
      </c>
      <c r="B15" s="46">
        <v>3317</v>
      </c>
      <c r="C15" s="138">
        <f t="shared" si="0"/>
        <v>9.804327264128636</v>
      </c>
      <c r="D15" s="46">
        <v>3733</v>
      </c>
      <c r="E15" s="138">
        <f t="shared" si="1"/>
        <v>9.835849603456907</v>
      </c>
      <c r="F15" s="73">
        <v>9.979219225496418</v>
      </c>
    </row>
    <row r="16" spans="1:6" ht="12.75" customHeight="1">
      <c r="A16" s="38" t="s">
        <v>12</v>
      </c>
      <c r="B16" s="46">
        <v>2844</v>
      </c>
      <c r="C16" s="138">
        <f t="shared" si="0"/>
        <v>8.406242610546228</v>
      </c>
      <c r="D16" s="46">
        <v>3245</v>
      </c>
      <c r="E16" s="138">
        <f t="shared" si="1"/>
        <v>8.550048744499776</v>
      </c>
      <c r="F16" s="73">
        <v>7.689294250504139</v>
      </c>
    </row>
    <row r="17" spans="1:6" ht="12.75" customHeight="1">
      <c r="A17" s="38" t="s">
        <v>13</v>
      </c>
      <c r="B17" s="46">
        <v>4117</v>
      </c>
      <c r="C17" s="138">
        <f t="shared" si="0"/>
        <v>12.168952471033341</v>
      </c>
      <c r="D17" s="46">
        <v>4853</v>
      </c>
      <c r="E17" s="138">
        <f t="shared" si="1"/>
        <v>12.786867968276553</v>
      </c>
      <c r="F17" s="73">
        <v>21.468723025668908</v>
      </c>
    </row>
    <row r="18" spans="1:6" ht="12.75" customHeight="1">
      <c r="A18" s="38" t="s">
        <v>19</v>
      </c>
      <c r="B18" s="46">
        <v>2586</v>
      </c>
      <c r="C18" s="138">
        <f t="shared" si="0"/>
        <v>7.643650981319461</v>
      </c>
      <c r="D18" s="46">
        <v>2980</v>
      </c>
      <c r="E18" s="138">
        <f t="shared" si="1"/>
        <v>7.8518167206808425</v>
      </c>
      <c r="F18" s="73">
        <v>9.160441143932157</v>
      </c>
    </row>
    <row r="19" spans="1:6" ht="12.75" customHeight="1">
      <c r="A19" s="38" t="s">
        <v>14</v>
      </c>
      <c r="B19" s="46">
        <v>1628</v>
      </c>
      <c r="C19" s="138">
        <f t="shared" si="0"/>
        <v>4.812012296051076</v>
      </c>
      <c r="D19" s="46">
        <v>1796</v>
      </c>
      <c r="E19" s="138">
        <f t="shared" si="1"/>
        <v>4.73216873501436</v>
      </c>
      <c r="F19" s="73">
        <v>3.808177922270935</v>
      </c>
    </row>
    <row r="20" spans="1:6" ht="12.75" customHeight="1">
      <c r="A20" s="38" t="s">
        <v>15</v>
      </c>
      <c r="B20" s="46">
        <v>2774</v>
      </c>
      <c r="C20" s="138">
        <f t="shared" si="0"/>
        <v>8.199337904942066</v>
      </c>
      <c r="D20" s="46">
        <v>3026</v>
      </c>
      <c r="E20" s="138">
        <f t="shared" si="1"/>
        <v>7.973019260664506</v>
      </c>
      <c r="F20" s="73">
        <v>6.914620184740233</v>
      </c>
    </row>
    <row r="21" spans="1:6" ht="12.75" customHeight="1">
      <c r="A21" s="39" t="s">
        <v>105</v>
      </c>
      <c r="B21" s="46">
        <v>1637</v>
      </c>
      <c r="C21" s="138">
        <f t="shared" si="0"/>
        <v>4.838614329628754</v>
      </c>
      <c r="D21" s="46">
        <v>1644</v>
      </c>
      <c r="E21" s="138">
        <f t="shared" si="1"/>
        <v>4.331673385503122</v>
      </c>
      <c r="F21" s="73">
        <v>4.670022278087309</v>
      </c>
    </row>
    <row r="22" spans="1:6" ht="12.75" customHeight="1">
      <c r="A22" s="39" t="s">
        <v>16</v>
      </c>
      <c r="B22" s="46">
        <v>1197</v>
      </c>
      <c r="C22" s="138">
        <f t="shared" si="0"/>
        <v>3.538070465831166</v>
      </c>
      <c r="D22" s="46">
        <v>1293</v>
      </c>
      <c r="E22" s="138">
        <f t="shared" si="1"/>
        <v>3.4068453086712513</v>
      </c>
      <c r="F22" s="73">
        <v>4.058310697595812</v>
      </c>
    </row>
    <row r="23" spans="1:6" ht="12.75" customHeight="1">
      <c r="A23" s="38" t="s">
        <v>106</v>
      </c>
      <c r="B23" s="46">
        <v>715</v>
      </c>
      <c r="C23" s="138">
        <f t="shared" si="0"/>
        <v>2.1133837786710807</v>
      </c>
      <c r="D23" s="46">
        <v>790</v>
      </c>
      <c r="E23" s="138">
        <f t="shared" si="1"/>
        <v>2.0815218823281425</v>
      </c>
      <c r="F23" s="73">
        <v>3.5508550805046544</v>
      </c>
    </row>
    <row r="24" spans="1:6" ht="12.75" customHeight="1">
      <c r="A24" s="38" t="s">
        <v>17</v>
      </c>
      <c r="B24" s="46">
        <v>1686</v>
      </c>
      <c r="C24" s="138">
        <f t="shared" si="0"/>
        <v>4.983447623551667</v>
      </c>
      <c r="D24" s="46">
        <v>1733</v>
      </c>
      <c r="E24" s="138">
        <f t="shared" si="1"/>
        <v>4.566173951993255</v>
      </c>
      <c r="F24" s="73">
        <v>4.80118539734568</v>
      </c>
    </row>
    <row r="25" spans="1:6" ht="12.75" customHeight="1">
      <c r="A25" s="38" t="s">
        <v>18</v>
      </c>
      <c r="B25" s="46">
        <v>912</v>
      </c>
      <c r="C25" s="138">
        <f t="shared" si="0"/>
        <v>2.6956727358713644</v>
      </c>
      <c r="D25" s="46">
        <v>992</v>
      </c>
      <c r="E25" s="138">
        <f t="shared" si="1"/>
        <v>2.6137591231259716</v>
      </c>
      <c r="F25" s="73">
        <v>3.1147071326570965</v>
      </c>
    </row>
    <row r="26" spans="1:6" ht="12.75" customHeight="1">
      <c r="A26" s="39" t="s">
        <v>20</v>
      </c>
      <c r="B26" s="46">
        <v>50</v>
      </c>
      <c r="C26" s="138">
        <f t="shared" si="0"/>
        <v>0.1477890754315441</v>
      </c>
      <c r="D26" s="46">
        <v>55</v>
      </c>
      <c r="E26" s="138">
        <f t="shared" si="1"/>
        <v>0.14491608041525045</v>
      </c>
      <c r="F26" s="73" t="s">
        <v>95</v>
      </c>
    </row>
    <row r="27" spans="1:6" ht="15.75" customHeight="1" thickBot="1">
      <c r="A27" s="60" t="s">
        <v>21</v>
      </c>
      <c r="B27" s="80">
        <f>SUM(B9:B26)</f>
        <v>33832</v>
      </c>
      <c r="C27" s="100">
        <f t="shared" si="0"/>
        <v>100</v>
      </c>
      <c r="D27" s="80">
        <f>SUM(D9:D26)</f>
        <v>37953</v>
      </c>
      <c r="E27" s="100">
        <f t="shared" si="1"/>
        <v>100</v>
      </c>
      <c r="F27" s="90">
        <f>SUM(F9:F26)</f>
        <v>100.00000000000001</v>
      </c>
    </row>
    <row r="28" spans="1:6" ht="12.75" customHeight="1">
      <c r="A28" s="51" t="s">
        <v>98</v>
      </c>
      <c r="B28" s="56"/>
      <c r="C28" s="57"/>
      <c r="D28" s="11"/>
      <c r="E28" s="15"/>
      <c r="F28" s="15"/>
    </row>
    <row r="29" spans="1:6" ht="12.75" customHeight="1">
      <c r="A29" s="32"/>
      <c r="B29" s="15"/>
      <c r="C29" s="35"/>
      <c r="D29" s="4"/>
      <c r="E29" s="15"/>
      <c r="F29" s="15"/>
    </row>
    <row r="30" spans="1:6" ht="12.75" customHeight="1">
      <c r="A30" s="32"/>
      <c r="B30" s="15"/>
      <c r="C30" s="35"/>
      <c r="D30" s="4"/>
      <c r="E30" s="15"/>
      <c r="F30" s="15"/>
    </row>
  </sheetData>
  <mergeCells count="5">
    <mergeCell ref="A1:F1"/>
    <mergeCell ref="A3:F3"/>
    <mergeCell ref="A4:F4"/>
    <mergeCell ref="B7:C7"/>
    <mergeCell ref="D7:E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/>
  <dimension ref="A1:G29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5.7109375" style="12" customWidth="1"/>
    <col min="2" max="7" width="14.7109375" style="12" customWidth="1"/>
    <col min="8" max="16384" width="11.421875" style="12" customWidth="1"/>
  </cols>
  <sheetData>
    <row r="1" spans="1:7" s="65" customFormat="1" ht="18">
      <c r="A1" s="440" t="s">
        <v>85</v>
      </c>
      <c r="B1" s="440"/>
      <c r="C1" s="440"/>
      <c r="D1" s="440"/>
      <c r="E1" s="440"/>
      <c r="F1" s="440"/>
      <c r="G1" s="440"/>
    </row>
    <row r="2" spans="1:7" ht="12.75">
      <c r="A2" s="10"/>
      <c r="B2" s="11"/>
      <c r="C2" s="11"/>
      <c r="D2" s="11"/>
      <c r="E2" s="11"/>
      <c r="F2" s="11"/>
      <c r="G2" s="11"/>
    </row>
    <row r="3" spans="1:7" ht="15">
      <c r="A3" s="445" t="s">
        <v>103</v>
      </c>
      <c r="B3" s="445"/>
      <c r="C3" s="445"/>
      <c r="D3" s="445"/>
      <c r="E3" s="445"/>
      <c r="F3" s="445"/>
      <c r="G3" s="445"/>
    </row>
    <row r="4" spans="1:7" ht="15">
      <c r="A4" s="67"/>
      <c r="B4" s="66"/>
      <c r="C4" s="66"/>
      <c r="D4" s="66"/>
      <c r="E4" s="66"/>
      <c r="F4" s="66"/>
      <c r="G4" s="13"/>
    </row>
    <row r="5" spans="1:7" ht="12.75">
      <c r="A5" s="108" t="s">
        <v>97</v>
      </c>
      <c r="B5" s="376">
        <v>2001</v>
      </c>
      <c r="C5" s="376"/>
      <c r="D5" s="376"/>
      <c r="E5" s="376">
        <v>2002</v>
      </c>
      <c r="F5" s="376"/>
      <c r="G5" s="377"/>
    </row>
    <row r="6" spans="1:7" ht="13.5" thickBot="1">
      <c r="A6" s="53" t="s">
        <v>40</v>
      </c>
      <c r="B6" s="91" t="s">
        <v>52</v>
      </c>
      <c r="C6" s="91" t="s">
        <v>53</v>
      </c>
      <c r="D6" s="91" t="s">
        <v>54</v>
      </c>
      <c r="E6" s="92" t="s">
        <v>52</v>
      </c>
      <c r="F6" s="91" t="s">
        <v>53</v>
      </c>
      <c r="G6" s="93" t="s">
        <v>54</v>
      </c>
    </row>
    <row r="7" spans="1:7" ht="12.75">
      <c r="A7" s="94" t="s">
        <v>55</v>
      </c>
      <c r="B7" s="98">
        <v>123.36666666666666</v>
      </c>
      <c r="C7" s="98">
        <v>130.8</v>
      </c>
      <c r="D7" s="98">
        <v>127.08333333333331</v>
      </c>
      <c r="E7" s="400">
        <v>136.51666666666665</v>
      </c>
      <c r="F7" s="400">
        <v>133.75</v>
      </c>
      <c r="G7" s="401">
        <v>135.13333333333333</v>
      </c>
    </row>
    <row r="8" spans="1:7" ht="12.75">
      <c r="A8" s="53" t="s">
        <v>56</v>
      </c>
      <c r="B8" s="19">
        <v>133.83333333333337</v>
      </c>
      <c r="C8" s="19">
        <v>130.45</v>
      </c>
      <c r="D8" s="19">
        <v>132.14166666666668</v>
      </c>
      <c r="E8" s="402">
        <v>126.21666666666665</v>
      </c>
      <c r="F8" s="402">
        <v>127.25</v>
      </c>
      <c r="G8" s="403">
        <v>126.73333333333332</v>
      </c>
    </row>
    <row r="9" spans="1:7" ht="12.75">
      <c r="A9" s="53" t="s">
        <v>57</v>
      </c>
      <c r="B9" s="19">
        <v>121.13333333333334</v>
      </c>
      <c r="C9" s="19">
        <v>123.68333333333334</v>
      </c>
      <c r="D9" s="19">
        <v>122.40833333333333</v>
      </c>
      <c r="E9" s="402">
        <v>126.33333333333333</v>
      </c>
      <c r="F9" s="402">
        <v>125.71666666666665</v>
      </c>
      <c r="G9" s="403">
        <v>126.025</v>
      </c>
    </row>
    <row r="10" spans="1:7" ht="12.75">
      <c r="A10" s="53" t="s">
        <v>58</v>
      </c>
      <c r="B10" s="19">
        <v>130.16666666666666</v>
      </c>
      <c r="C10" s="19">
        <v>130.4</v>
      </c>
      <c r="D10" s="19">
        <v>130.2833333333333</v>
      </c>
      <c r="E10" s="402">
        <v>130.01666666666668</v>
      </c>
      <c r="F10" s="402">
        <v>129.33333333333334</v>
      </c>
      <c r="G10" s="403">
        <v>129.675</v>
      </c>
    </row>
    <row r="11" spans="1:7" ht="12.75">
      <c r="A11" s="53" t="s">
        <v>59</v>
      </c>
      <c r="B11" s="19">
        <v>140.23333333333335</v>
      </c>
      <c r="C11" s="19">
        <v>145.03333333333333</v>
      </c>
      <c r="D11" s="19">
        <v>142.63333333333333</v>
      </c>
      <c r="E11" s="402">
        <v>149.16666666666669</v>
      </c>
      <c r="F11" s="402">
        <v>151.26666666666665</v>
      </c>
      <c r="G11" s="403">
        <v>150.21666666666667</v>
      </c>
    </row>
    <row r="12" spans="1:7" ht="12.75">
      <c r="A12" s="53" t="s">
        <v>60</v>
      </c>
      <c r="B12" s="19">
        <v>105.03333333333335</v>
      </c>
      <c r="C12" s="19">
        <v>108.16666666666667</v>
      </c>
      <c r="D12" s="19">
        <v>106.6</v>
      </c>
      <c r="E12" s="402">
        <v>109.45</v>
      </c>
      <c r="F12" s="402">
        <v>107.53333333333332</v>
      </c>
      <c r="G12" s="403">
        <v>108.49166666666665</v>
      </c>
    </row>
    <row r="13" spans="1:7" ht="12.75">
      <c r="A13" s="53" t="s">
        <v>61</v>
      </c>
      <c r="B13" s="19">
        <v>122.05</v>
      </c>
      <c r="C13" s="19">
        <v>124.26666666666667</v>
      </c>
      <c r="D13" s="19">
        <v>123.15833333333333</v>
      </c>
      <c r="E13" s="402">
        <v>126.81666666666666</v>
      </c>
      <c r="F13" s="402">
        <v>127.3</v>
      </c>
      <c r="G13" s="403">
        <v>127.05833333333334</v>
      </c>
    </row>
    <row r="14" spans="1:7" ht="12.75">
      <c r="A14" s="53" t="s">
        <v>62</v>
      </c>
      <c r="B14" s="19">
        <v>141.86666666666667</v>
      </c>
      <c r="C14" s="19">
        <v>144.68333333333334</v>
      </c>
      <c r="D14" s="19">
        <v>143.275</v>
      </c>
      <c r="E14" s="402">
        <v>151.45</v>
      </c>
      <c r="F14" s="402">
        <v>153.51666666666668</v>
      </c>
      <c r="G14" s="403">
        <v>152.48333333333335</v>
      </c>
    </row>
    <row r="15" spans="1:7" ht="12.75">
      <c r="A15" s="53" t="s">
        <v>63</v>
      </c>
      <c r="B15" s="19">
        <v>144.11666666666667</v>
      </c>
      <c r="C15" s="19">
        <v>144.66666666666669</v>
      </c>
      <c r="D15" s="19">
        <v>144.39166666666668</v>
      </c>
      <c r="E15" s="402">
        <v>146.61666666666665</v>
      </c>
      <c r="F15" s="402">
        <v>147.58333333333334</v>
      </c>
      <c r="G15" s="403">
        <v>147.1</v>
      </c>
    </row>
    <row r="16" spans="1:7" ht="12.75">
      <c r="A16" s="53" t="s">
        <v>64</v>
      </c>
      <c r="B16" s="19">
        <v>116.55</v>
      </c>
      <c r="C16" s="19">
        <v>120.15</v>
      </c>
      <c r="D16" s="19">
        <v>118.35</v>
      </c>
      <c r="E16" s="402">
        <v>121.8</v>
      </c>
      <c r="F16" s="402">
        <v>122.83333333333333</v>
      </c>
      <c r="G16" s="403">
        <v>122.31666666666666</v>
      </c>
    </row>
    <row r="17" spans="1:7" ht="12.75">
      <c r="A17" s="53" t="s">
        <v>65</v>
      </c>
      <c r="B17" s="19">
        <v>134.6833333333333</v>
      </c>
      <c r="C17" s="19">
        <v>135.95</v>
      </c>
      <c r="D17" s="19">
        <v>135.31666666666666</v>
      </c>
      <c r="E17" s="402">
        <v>143.75</v>
      </c>
      <c r="F17" s="402">
        <v>152.55</v>
      </c>
      <c r="G17" s="403">
        <v>148.15</v>
      </c>
    </row>
    <row r="18" spans="1:7" ht="12.75">
      <c r="A18" s="53" t="s">
        <v>66</v>
      </c>
      <c r="B18" s="19">
        <v>144.15</v>
      </c>
      <c r="C18" s="19">
        <v>144.66666666666666</v>
      </c>
      <c r="D18" s="19">
        <v>144.40833333333333</v>
      </c>
      <c r="E18" s="402">
        <v>147.43333333333334</v>
      </c>
      <c r="F18" s="402">
        <v>149.38333333333333</v>
      </c>
      <c r="G18" s="403">
        <v>148.40833333333333</v>
      </c>
    </row>
    <row r="19" spans="1:7" ht="12.75">
      <c r="A19" s="53" t="s">
        <v>67</v>
      </c>
      <c r="B19" s="19">
        <v>113.81666666666666</v>
      </c>
      <c r="C19" s="19">
        <v>115.6</v>
      </c>
      <c r="D19" s="19">
        <v>114.70833333333334</v>
      </c>
      <c r="E19" s="402">
        <v>116.38333333333333</v>
      </c>
      <c r="F19" s="402">
        <v>114.36666666666666</v>
      </c>
      <c r="G19" s="403">
        <v>115.375</v>
      </c>
    </row>
    <row r="20" spans="1:7" ht="12.75">
      <c r="A20" s="53" t="s">
        <v>68</v>
      </c>
      <c r="B20" s="19">
        <v>137.71666666666667</v>
      </c>
      <c r="C20" s="19">
        <v>134.86666666666667</v>
      </c>
      <c r="D20" s="19">
        <v>136.29166666666669</v>
      </c>
      <c r="E20" s="402">
        <v>133.11666666666665</v>
      </c>
      <c r="F20" s="402">
        <v>132.31666666666663</v>
      </c>
      <c r="G20" s="403">
        <v>132.71666666666664</v>
      </c>
    </row>
    <row r="21" spans="1:7" ht="12.75">
      <c r="A21" s="53" t="s">
        <v>69</v>
      </c>
      <c r="B21" s="19">
        <v>154.98333333333332</v>
      </c>
      <c r="C21" s="19">
        <v>155.4</v>
      </c>
      <c r="D21" s="19">
        <v>155.19166666666666</v>
      </c>
      <c r="E21" s="402">
        <v>155.05</v>
      </c>
      <c r="F21" s="402">
        <v>156.9</v>
      </c>
      <c r="G21" s="403">
        <v>155.975</v>
      </c>
    </row>
    <row r="22" spans="1:7" ht="12.75">
      <c r="A22" s="53" t="s">
        <v>70</v>
      </c>
      <c r="B22" s="19">
        <v>186.1</v>
      </c>
      <c r="C22" s="19">
        <v>188.08333333333334</v>
      </c>
      <c r="D22" s="19">
        <v>187.09166666666667</v>
      </c>
      <c r="E22" s="402">
        <v>195.26666666666665</v>
      </c>
      <c r="F22" s="402">
        <v>196.13333333333333</v>
      </c>
      <c r="G22" s="403">
        <v>195.7</v>
      </c>
    </row>
    <row r="23" spans="1:7" ht="12.75">
      <c r="A23" s="53" t="s">
        <v>71</v>
      </c>
      <c r="B23" s="19">
        <v>151.23333333333332</v>
      </c>
      <c r="C23" s="19">
        <v>151.46666666666667</v>
      </c>
      <c r="D23" s="19">
        <v>151.35</v>
      </c>
      <c r="E23" s="402">
        <v>155.36666666666667</v>
      </c>
      <c r="F23" s="402">
        <v>157.1</v>
      </c>
      <c r="G23" s="403">
        <v>156.23333333333335</v>
      </c>
    </row>
    <row r="24" spans="1:7" ht="15.75" customHeight="1">
      <c r="A24" s="101" t="s">
        <v>72</v>
      </c>
      <c r="B24" s="103">
        <v>137.41666666666666</v>
      </c>
      <c r="C24" s="103">
        <v>139.4</v>
      </c>
      <c r="D24" s="103">
        <v>138.40833333333333</v>
      </c>
      <c r="E24" s="133">
        <v>141.66666666666666</v>
      </c>
      <c r="F24" s="133">
        <v>142.06666666666666</v>
      </c>
      <c r="G24" s="134">
        <v>141.86666666666667</v>
      </c>
    </row>
    <row r="25" spans="1:7" ht="15.75" customHeight="1" thickBot="1">
      <c r="A25" s="96" t="s">
        <v>73</v>
      </c>
      <c r="B25" s="99">
        <v>130.01666666666665</v>
      </c>
      <c r="C25" s="99">
        <v>129.53333333333333</v>
      </c>
      <c r="D25" s="99">
        <v>129.775</v>
      </c>
      <c r="E25" s="135">
        <v>130.4</v>
      </c>
      <c r="F25" s="135">
        <v>131.21666666666667</v>
      </c>
      <c r="G25" s="136">
        <v>130.80833333333334</v>
      </c>
    </row>
    <row r="26" spans="1:7" ht="12.75">
      <c r="A26" s="51" t="s">
        <v>98</v>
      </c>
      <c r="B26" s="29"/>
      <c r="C26" s="29"/>
      <c r="D26" s="29"/>
      <c r="E26" s="29"/>
      <c r="F26" s="29"/>
      <c r="G26" s="29"/>
    </row>
    <row r="27" spans="2:7" ht="12.75">
      <c r="B27" s="18"/>
      <c r="C27" s="18"/>
      <c r="D27" s="18"/>
      <c r="E27" s="18"/>
      <c r="F27" s="18"/>
      <c r="G27" s="18"/>
    </row>
    <row r="28" spans="2:7" ht="12.75">
      <c r="B28" s="18"/>
      <c r="C28" s="18"/>
      <c r="D28" s="18"/>
      <c r="E28" s="18"/>
      <c r="F28" s="18"/>
      <c r="G28" s="18"/>
    </row>
    <row r="29" spans="2:7" ht="12.75">
      <c r="B29" s="18"/>
      <c r="C29" s="18"/>
      <c r="D29" s="18"/>
      <c r="E29" s="18"/>
      <c r="F29" s="18"/>
      <c r="G29" s="18"/>
    </row>
  </sheetData>
  <mergeCells count="4">
    <mergeCell ref="A1:G1"/>
    <mergeCell ref="B5:D5"/>
    <mergeCell ref="E5:G5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/>
  <dimension ref="A1:G27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5.7109375" style="12" customWidth="1"/>
    <col min="2" max="7" width="14.7109375" style="12" customWidth="1"/>
    <col min="8" max="16384" width="11.421875" style="12" customWidth="1"/>
  </cols>
  <sheetData>
    <row r="1" spans="1:7" s="65" customFormat="1" ht="18">
      <c r="A1" s="440" t="s">
        <v>85</v>
      </c>
      <c r="B1" s="440"/>
      <c r="C1" s="440"/>
      <c r="D1" s="440"/>
      <c r="E1" s="440"/>
      <c r="F1" s="440"/>
      <c r="G1" s="440"/>
    </row>
    <row r="2" spans="1:7" ht="12.75">
      <c r="A2" s="10"/>
      <c r="B2" s="11"/>
      <c r="C2" s="11"/>
      <c r="D2" s="11"/>
      <c r="E2" s="11"/>
      <c r="F2" s="11"/>
      <c r="G2" s="11"/>
    </row>
    <row r="3" spans="1:7" s="3" customFormat="1" ht="15">
      <c r="A3" s="445" t="s">
        <v>104</v>
      </c>
      <c r="B3" s="445"/>
      <c r="C3" s="445"/>
      <c r="D3" s="445"/>
      <c r="E3" s="445"/>
      <c r="F3" s="445"/>
      <c r="G3" s="445"/>
    </row>
    <row r="4" spans="1:7" ht="12.75">
      <c r="A4" s="13"/>
      <c r="B4" s="13"/>
      <c r="C4" s="13"/>
      <c r="D4" s="13"/>
      <c r="E4" s="13"/>
      <c r="F4" s="13"/>
      <c r="G4" s="13"/>
    </row>
    <row r="5" spans="1:7" ht="12.75">
      <c r="A5" s="108" t="s">
        <v>97</v>
      </c>
      <c r="B5" s="376">
        <v>2001</v>
      </c>
      <c r="C5" s="376"/>
      <c r="D5" s="376"/>
      <c r="E5" s="376">
        <v>2002</v>
      </c>
      <c r="F5" s="376"/>
      <c r="G5" s="377"/>
    </row>
    <row r="6" spans="1:7" ht="13.5" thickBot="1">
      <c r="A6" s="53" t="s">
        <v>40</v>
      </c>
      <c r="B6" s="91" t="s">
        <v>52</v>
      </c>
      <c r="C6" s="91" t="s">
        <v>53</v>
      </c>
      <c r="D6" s="91" t="s">
        <v>54</v>
      </c>
      <c r="E6" s="92" t="s">
        <v>52</v>
      </c>
      <c r="F6" s="91" t="s">
        <v>53</v>
      </c>
      <c r="G6" s="93" t="s">
        <v>54</v>
      </c>
    </row>
    <row r="7" spans="1:7" ht="12.75">
      <c r="A7" s="94" t="s">
        <v>55</v>
      </c>
      <c r="B7" s="104">
        <v>-17.27760393383998</v>
      </c>
      <c r="C7" s="104">
        <v>1.9220779220779014</v>
      </c>
      <c r="D7" s="104">
        <v>-8.397405093704974</v>
      </c>
      <c r="E7" s="400">
        <v>10.659281275330985</v>
      </c>
      <c r="F7" s="400">
        <v>2.2814172826918293</v>
      </c>
      <c r="G7" s="401">
        <v>6.348373557187825</v>
      </c>
    </row>
    <row r="8" spans="1:7" ht="12.75">
      <c r="A8" s="53" t="s">
        <v>56</v>
      </c>
      <c r="B8" s="105">
        <v>14.192263936291269</v>
      </c>
      <c r="C8" s="105">
        <v>6.780354706684843</v>
      </c>
      <c r="D8" s="105">
        <v>10.409413730678187</v>
      </c>
      <c r="E8" s="402">
        <v>-5.691158156911618</v>
      </c>
      <c r="F8" s="402">
        <v>-2.428115015974434</v>
      </c>
      <c r="G8" s="403">
        <v>-4.080731630400514</v>
      </c>
    </row>
    <row r="9" spans="1:7" ht="12.75">
      <c r="A9" s="53" t="s">
        <v>57</v>
      </c>
      <c r="B9" s="105">
        <v>5.947521865889223</v>
      </c>
      <c r="C9" s="105">
        <v>7.503983775170221</v>
      </c>
      <c r="D9" s="105">
        <v>6.7281842621521495</v>
      </c>
      <c r="E9" s="402">
        <v>4.2927903137038985</v>
      </c>
      <c r="F9" s="402">
        <v>1.6439832906616227</v>
      </c>
      <c r="G9" s="403">
        <v>2.9545918714684403</v>
      </c>
    </row>
    <row r="10" spans="1:7" ht="12.75">
      <c r="A10" s="53" t="s">
        <v>58</v>
      </c>
      <c r="B10" s="105">
        <v>1.5472630347158913</v>
      </c>
      <c r="C10" s="105">
        <v>2.0078226857887733</v>
      </c>
      <c r="D10" s="105">
        <v>1.7772280450491327</v>
      </c>
      <c r="E10" s="402">
        <v>-0.11523687580023863</v>
      </c>
      <c r="F10" s="402">
        <v>-0.8053176530742551</v>
      </c>
      <c r="G10" s="403">
        <v>-0.46056419113413494</v>
      </c>
    </row>
    <row r="11" spans="1:7" ht="12.75">
      <c r="A11" s="53" t="s">
        <v>59</v>
      </c>
      <c r="B11" s="105">
        <v>1.1055034847392646</v>
      </c>
      <c r="C11" s="105">
        <v>4.553646521686889</v>
      </c>
      <c r="D11" s="105">
        <v>2.8296785821568124</v>
      </c>
      <c r="E11" s="402">
        <v>6.370335155692895</v>
      </c>
      <c r="F11" s="402">
        <v>4.297862560330949</v>
      </c>
      <c r="G11" s="403">
        <v>5.316662771675632</v>
      </c>
    </row>
    <row r="12" spans="1:7" ht="12.75">
      <c r="A12" s="53" t="s">
        <v>60</v>
      </c>
      <c r="B12" s="105">
        <v>-0.15842839036754486</v>
      </c>
      <c r="C12" s="105">
        <v>3.607918263090676</v>
      </c>
      <c r="D12" s="105">
        <v>1.7175572519084077</v>
      </c>
      <c r="E12" s="402">
        <v>4.205014281180555</v>
      </c>
      <c r="F12" s="402">
        <v>-0.5855161787365369</v>
      </c>
      <c r="G12" s="403">
        <v>1.774546591619748</v>
      </c>
    </row>
    <row r="13" spans="1:7" ht="12.75">
      <c r="A13" s="53" t="s">
        <v>61</v>
      </c>
      <c r="B13" s="105">
        <v>1.048709810956257</v>
      </c>
      <c r="C13" s="105">
        <v>1.913613996719515</v>
      </c>
      <c r="D13" s="105">
        <v>1.4832108768797496</v>
      </c>
      <c r="E13" s="402">
        <v>3.9055032090673216</v>
      </c>
      <c r="F13" s="402">
        <v>2.440987124463529</v>
      </c>
      <c r="G13" s="403">
        <v>3.1666553894038882</v>
      </c>
    </row>
    <row r="14" spans="1:7" ht="12.75">
      <c r="A14" s="53" t="s">
        <v>62</v>
      </c>
      <c r="B14" s="105">
        <v>3.388801166039115</v>
      </c>
      <c r="C14" s="105">
        <v>4.716525934861289</v>
      </c>
      <c r="D14" s="105">
        <v>4.05495370090178</v>
      </c>
      <c r="E14" s="402">
        <v>6.755169172932337</v>
      </c>
      <c r="F14" s="402">
        <v>6.129738449130089</v>
      </c>
      <c r="G14" s="403">
        <v>6.439415973474509</v>
      </c>
    </row>
    <row r="15" spans="1:7" ht="12.75">
      <c r="A15" s="53" t="s">
        <v>63</v>
      </c>
      <c r="B15" s="105">
        <v>1.8372394299846855</v>
      </c>
      <c r="C15" s="105">
        <v>2.0696142991533626</v>
      </c>
      <c r="D15" s="105">
        <v>1.9535157399235163</v>
      </c>
      <c r="E15" s="402">
        <v>1.7347056782699002</v>
      </c>
      <c r="F15" s="402">
        <v>2.016129032258058</v>
      </c>
      <c r="G15" s="403">
        <v>1.8756853465689254</v>
      </c>
    </row>
    <row r="16" spans="1:7" ht="12.75">
      <c r="A16" s="53" t="s">
        <v>64</v>
      </c>
      <c r="B16" s="105">
        <v>0.7201497911565441</v>
      </c>
      <c r="C16" s="105">
        <v>1.8220338983051014</v>
      </c>
      <c r="D16" s="105">
        <v>1.2764743635455977</v>
      </c>
      <c r="E16" s="402">
        <v>4.504504504504505</v>
      </c>
      <c r="F16" s="402">
        <v>2.2333194617838723</v>
      </c>
      <c r="G16" s="403">
        <v>3.3516406139980304</v>
      </c>
    </row>
    <row r="17" spans="1:7" ht="12.75">
      <c r="A17" s="53" t="s">
        <v>65</v>
      </c>
      <c r="B17" s="105">
        <v>2.8771483131763094</v>
      </c>
      <c r="C17" s="105">
        <v>2.9144587433762257</v>
      </c>
      <c r="D17" s="105">
        <v>2.8958874596033235</v>
      </c>
      <c r="E17" s="402">
        <v>6.731840118797199</v>
      </c>
      <c r="F17" s="402">
        <v>12.16911764705881</v>
      </c>
      <c r="G17" s="403">
        <v>9.46370297395481</v>
      </c>
    </row>
    <row r="18" spans="1:7" ht="12.75">
      <c r="A18" s="53" t="s">
        <v>66</v>
      </c>
      <c r="B18" s="105">
        <v>0.9100455022751218</v>
      </c>
      <c r="C18" s="105">
        <v>0.7428040854224672</v>
      </c>
      <c r="D18" s="105">
        <v>0.8262058532611884</v>
      </c>
      <c r="E18" s="402">
        <v>2.2777199676263136</v>
      </c>
      <c r="F18" s="402">
        <v>3.2603686635944715</v>
      </c>
      <c r="G18" s="403">
        <v>2.76992325004328</v>
      </c>
    </row>
    <row r="19" spans="1:7" ht="12.75">
      <c r="A19" s="53" t="s">
        <v>67</v>
      </c>
      <c r="B19" s="105">
        <v>4.291386682956632</v>
      </c>
      <c r="C19" s="105">
        <v>5.154639175257736</v>
      </c>
      <c r="D19" s="105">
        <v>4.7245891661594746</v>
      </c>
      <c r="E19" s="402">
        <v>2.2550885927661413</v>
      </c>
      <c r="F19" s="402">
        <v>-1.0668973471741645</v>
      </c>
      <c r="G19" s="403">
        <v>0.5811841627315573</v>
      </c>
    </row>
    <row r="20" spans="1:7" ht="12.75">
      <c r="A20" s="53" t="s">
        <v>68</v>
      </c>
      <c r="B20" s="105">
        <v>-2.7081125632874197</v>
      </c>
      <c r="C20" s="105">
        <v>-4.202675506096833</v>
      </c>
      <c r="D20" s="105">
        <v>-3.45336481700118</v>
      </c>
      <c r="E20" s="402">
        <v>-3.3401912138448666</v>
      </c>
      <c r="F20" s="402">
        <v>-1.8907563025210377</v>
      </c>
      <c r="G20" s="403">
        <v>-2.623051054723359</v>
      </c>
    </row>
    <row r="21" spans="1:7" ht="12.75">
      <c r="A21" s="53" t="s">
        <v>69</v>
      </c>
      <c r="B21" s="105">
        <v>1.6728624535316063</v>
      </c>
      <c r="C21" s="105">
        <v>1.7681728880157284</v>
      </c>
      <c r="D21" s="105">
        <v>1.7205593183307843</v>
      </c>
      <c r="E21" s="402">
        <v>0.043015377997631714</v>
      </c>
      <c r="F21" s="402">
        <v>0.9652509652509652</v>
      </c>
      <c r="G21" s="403">
        <v>0.5047521881544315</v>
      </c>
    </row>
    <row r="22" spans="1:7" ht="12.75">
      <c r="A22" s="53" t="s">
        <v>70</v>
      </c>
      <c r="B22" s="105">
        <v>5.6785917092561045</v>
      </c>
      <c r="C22" s="105">
        <v>6.032133796861797</v>
      </c>
      <c r="D22" s="105">
        <v>5.856004526380307</v>
      </c>
      <c r="E22" s="402">
        <v>4.925667204012175</v>
      </c>
      <c r="F22" s="402">
        <v>4.261539824576939</v>
      </c>
      <c r="G22" s="403">
        <v>4.591814011490655</v>
      </c>
    </row>
    <row r="23" spans="1:7" ht="12.75">
      <c r="A23" s="53" t="s">
        <v>71</v>
      </c>
      <c r="B23" s="105">
        <v>2.5194893232402937</v>
      </c>
      <c r="C23" s="105">
        <v>3.20236202589145</v>
      </c>
      <c r="D23" s="105">
        <v>2.8600555020671754</v>
      </c>
      <c r="E23" s="402">
        <v>2.733083535375813</v>
      </c>
      <c r="F23" s="402">
        <v>3.7191901408450656</v>
      </c>
      <c r="G23" s="403">
        <v>3.2265169034247467</v>
      </c>
    </row>
    <row r="24" spans="1:7" ht="15.75" customHeight="1">
      <c r="A24" s="101" t="s">
        <v>72</v>
      </c>
      <c r="B24" s="106">
        <v>3.789023162134933</v>
      </c>
      <c r="C24" s="106">
        <v>5.022601707684595</v>
      </c>
      <c r="D24" s="106">
        <v>4.406587880311794</v>
      </c>
      <c r="E24" s="133">
        <v>3.0927835051546393</v>
      </c>
      <c r="F24" s="133">
        <v>1.925146478536413</v>
      </c>
      <c r="G24" s="134">
        <v>2.504816955684009</v>
      </c>
    </row>
    <row r="25" spans="1:7" ht="15.75" customHeight="1" thickBot="1">
      <c r="A25" s="96" t="s">
        <v>73</v>
      </c>
      <c r="B25" s="107">
        <v>3.0923747852517445</v>
      </c>
      <c r="C25" s="107">
        <v>0.3486120077469247</v>
      </c>
      <c r="D25" s="107">
        <v>1.7045454545454413</v>
      </c>
      <c r="E25" s="135">
        <v>0.29483399564157864</v>
      </c>
      <c r="F25" s="135">
        <v>1.3125723845065118</v>
      </c>
      <c r="G25" s="136">
        <v>0.8027228358592492</v>
      </c>
    </row>
    <row r="26" spans="1:7" ht="12.75">
      <c r="A26" s="51" t="s">
        <v>98</v>
      </c>
      <c r="B26" s="29"/>
      <c r="C26" s="29"/>
      <c r="D26" s="29"/>
      <c r="E26" s="29"/>
      <c r="F26" s="29"/>
      <c r="G26" s="29"/>
    </row>
    <row r="27" ht="12.75">
      <c r="A27" s="27"/>
    </row>
  </sheetData>
  <mergeCells count="4">
    <mergeCell ref="A1:G1"/>
    <mergeCell ref="B5:D5"/>
    <mergeCell ref="E5:G5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"/>
  <dimension ref="A1:H40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33.8515625" style="12" customWidth="1"/>
    <col min="2" max="6" width="14.7109375" style="154" customWidth="1"/>
    <col min="7" max="7" width="14.28125" style="154" customWidth="1"/>
    <col min="8" max="8" width="10.7109375" style="12" hidden="1" customWidth="1"/>
    <col min="9" max="9" width="0.2890625" style="12" hidden="1" customWidth="1"/>
    <col min="10" max="10" width="10.7109375" style="12" hidden="1" customWidth="1"/>
    <col min="11" max="14" width="10.7109375" style="12" customWidth="1"/>
    <col min="15" max="16384" width="19.140625" style="12" customWidth="1"/>
  </cols>
  <sheetData>
    <row r="1" spans="1:7" s="65" customFormat="1" ht="18">
      <c r="A1" s="440" t="s">
        <v>85</v>
      </c>
      <c r="B1" s="440"/>
      <c r="C1" s="440"/>
      <c r="D1" s="440"/>
      <c r="E1" s="440"/>
      <c r="F1" s="440"/>
      <c r="G1" s="440"/>
    </row>
    <row r="2" spans="1:7" ht="12.75">
      <c r="A2" s="45"/>
      <c r="B2" s="165"/>
      <c r="C2" s="165"/>
      <c r="D2" s="165"/>
      <c r="E2" s="165"/>
      <c r="F2" s="165"/>
      <c r="G2" s="165"/>
    </row>
    <row r="3" spans="1:8" ht="15">
      <c r="A3" s="464" t="s">
        <v>267</v>
      </c>
      <c r="B3" s="464"/>
      <c r="C3" s="464"/>
      <c r="D3" s="464"/>
      <c r="E3" s="464"/>
      <c r="F3" s="464"/>
      <c r="G3" s="465"/>
      <c r="H3" s="217"/>
    </row>
    <row r="4" spans="1:8" ht="14.25">
      <c r="A4" s="218"/>
      <c r="B4" s="219"/>
      <c r="C4" s="219"/>
      <c r="D4" s="219"/>
      <c r="E4" s="219"/>
      <c r="F4" s="219"/>
      <c r="G4" s="220"/>
      <c r="H4" s="217"/>
    </row>
    <row r="5" spans="1:8" s="26" customFormat="1" ht="12.75">
      <c r="A5" s="344" t="s">
        <v>40</v>
      </c>
      <c r="B5" s="461">
        <v>2000</v>
      </c>
      <c r="C5" s="462"/>
      <c r="D5" s="461"/>
      <c r="E5" s="461">
        <v>2001</v>
      </c>
      <c r="F5" s="462"/>
      <c r="G5" s="463"/>
      <c r="H5" s="221"/>
    </row>
    <row r="6" spans="1:8" s="26" customFormat="1" ht="13.5" thickBot="1">
      <c r="A6" s="345"/>
      <c r="B6" s="222" t="s">
        <v>52</v>
      </c>
      <c r="C6" s="222" t="s">
        <v>53</v>
      </c>
      <c r="D6" s="222" t="s">
        <v>54</v>
      </c>
      <c r="E6" s="222" t="s">
        <v>52</v>
      </c>
      <c r="F6" s="222" t="s">
        <v>53</v>
      </c>
      <c r="G6" s="223" t="s">
        <v>54</v>
      </c>
      <c r="H6" s="221"/>
    </row>
    <row r="7" spans="1:8" ht="12.75">
      <c r="A7" s="58" t="s">
        <v>268</v>
      </c>
      <c r="B7" s="224">
        <v>115.9</v>
      </c>
      <c r="C7" s="224">
        <v>116.1</v>
      </c>
      <c r="D7" s="224">
        <v>116</v>
      </c>
      <c r="E7" s="224">
        <v>118</v>
      </c>
      <c r="F7" s="224">
        <v>119.9</v>
      </c>
      <c r="G7" s="225">
        <v>118.95</v>
      </c>
      <c r="H7" s="226"/>
    </row>
    <row r="8" spans="1:8" ht="12.75">
      <c r="A8" s="23" t="s">
        <v>125</v>
      </c>
      <c r="B8" s="227">
        <v>131.7</v>
      </c>
      <c r="C8" s="227">
        <v>133.7</v>
      </c>
      <c r="D8" s="227">
        <v>132.7</v>
      </c>
      <c r="E8" s="227">
        <v>137.5</v>
      </c>
      <c r="F8" s="227">
        <v>141.4</v>
      </c>
      <c r="G8" s="228">
        <v>139.45</v>
      </c>
      <c r="H8" s="226"/>
    </row>
    <row r="9" spans="1:8" ht="12.75">
      <c r="A9" s="23" t="s">
        <v>269</v>
      </c>
      <c r="B9" s="227">
        <v>119.3</v>
      </c>
      <c r="C9" s="227">
        <v>120.1</v>
      </c>
      <c r="D9" s="227">
        <v>119.7</v>
      </c>
      <c r="E9" s="227">
        <v>120.6</v>
      </c>
      <c r="F9" s="227">
        <v>124.6</v>
      </c>
      <c r="G9" s="228">
        <v>122.6</v>
      </c>
      <c r="H9" s="226"/>
    </row>
    <row r="10" spans="1:8" ht="12.75">
      <c r="A10" s="23" t="s">
        <v>270</v>
      </c>
      <c r="B10" s="227">
        <v>117</v>
      </c>
      <c r="C10" s="227">
        <v>131.6</v>
      </c>
      <c r="D10" s="227">
        <v>124.3</v>
      </c>
      <c r="E10" s="227">
        <v>135.3</v>
      </c>
      <c r="F10" s="227">
        <v>155.7</v>
      </c>
      <c r="G10" s="228">
        <v>145.5</v>
      </c>
      <c r="H10" s="226"/>
    </row>
    <row r="11" spans="1:8" ht="12.75">
      <c r="A11" s="23" t="s">
        <v>271</v>
      </c>
      <c r="B11" s="227">
        <v>102.2</v>
      </c>
      <c r="C11" s="227">
        <v>111.8</v>
      </c>
      <c r="D11" s="227">
        <v>107</v>
      </c>
      <c r="E11" s="227">
        <v>129</v>
      </c>
      <c r="F11" s="227">
        <v>126.6</v>
      </c>
      <c r="G11" s="228">
        <v>127.8</v>
      </c>
      <c r="H11" s="226"/>
    </row>
    <row r="12" spans="1:8" ht="12.75">
      <c r="A12" s="23" t="s">
        <v>272</v>
      </c>
      <c r="B12" s="227">
        <v>108.6</v>
      </c>
      <c r="C12" s="227">
        <v>116.4</v>
      </c>
      <c r="D12" s="227">
        <v>112.5</v>
      </c>
      <c r="E12" s="227">
        <v>134.4</v>
      </c>
      <c r="F12" s="227">
        <v>126.4</v>
      </c>
      <c r="G12" s="228">
        <v>130.4</v>
      </c>
      <c r="H12" s="226"/>
    </row>
    <row r="13" spans="1:8" ht="12.75">
      <c r="A13" s="23" t="s">
        <v>273</v>
      </c>
      <c r="B13" s="227">
        <v>110.5</v>
      </c>
      <c r="C13" s="227">
        <v>112.9</v>
      </c>
      <c r="D13" s="227">
        <v>111.7</v>
      </c>
      <c r="E13" s="227">
        <v>117.7</v>
      </c>
      <c r="F13" s="227">
        <v>120.5</v>
      </c>
      <c r="G13" s="228">
        <v>119.1</v>
      </c>
      <c r="H13" s="226"/>
    </row>
    <row r="14" spans="1:8" ht="12.75">
      <c r="A14" s="23" t="s">
        <v>274</v>
      </c>
      <c r="B14" s="227">
        <v>124.7</v>
      </c>
      <c r="C14" s="227">
        <v>128.3</v>
      </c>
      <c r="D14" s="227">
        <v>126.5</v>
      </c>
      <c r="E14" s="227">
        <v>130.8</v>
      </c>
      <c r="F14" s="227">
        <v>133.8</v>
      </c>
      <c r="G14" s="228">
        <v>132.3</v>
      </c>
      <c r="H14" s="217"/>
    </row>
    <row r="15" spans="1:8" ht="12.75">
      <c r="A15" s="23" t="s">
        <v>275</v>
      </c>
      <c r="B15" s="227">
        <v>134.8</v>
      </c>
      <c r="C15" s="227">
        <v>137.6</v>
      </c>
      <c r="D15" s="227">
        <v>136.2</v>
      </c>
      <c r="E15" s="227">
        <v>141.9</v>
      </c>
      <c r="F15" s="227">
        <v>146.9</v>
      </c>
      <c r="G15" s="228">
        <v>144.4</v>
      </c>
      <c r="H15" s="226"/>
    </row>
    <row r="16" spans="1:8" ht="12.75">
      <c r="A16" s="23" t="s">
        <v>276</v>
      </c>
      <c r="B16" s="227">
        <v>114.1</v>
      </c>
      <c r="C16" s="227">
        <v>117.9</v>
      </c>
      <c r="D16" s="227">
        <v>116</v>
      </c>
      <c r="E16" s="227">
        <v>119.8</v>
      </c>
      <c r="F16" s="227">
        <v>120.2</v>
      </c>
      <c r="G16" s="228">
        <v>120</v>
      </c>
      <c r="H16" s="226"/>
    </row>
    <row r="17" spans="1:8" ht="12.75">
      <c r="A17" s="23" t="s">
        <v>277</v>
      </c>
      <c r="B17" s="227">
        <v>108</v>
      </c>
      <c r="C17" s="227">
        <v>108.8</v>
      </c>
      <c r="D17" s="227">
        <v>108.4</v>
      </c>
      <c r="E17" s="227">
        <v>116.6</v>
      </c>
      <c r="F17" s="227">
        <v>120.2</v>
      </c>
      <c r="G17" s="228">
        <v>118.4</v>
      </c>
      <c r="H17" s="226"/>
    </row>
    <row r="18" spans="1:8" ht="12.75">
      <c r="A18" s="23" t="s">
        <v>278</v>
      </c>
      <c r="B18" s="227">
        <v>114.7</v>
      </c>
      <c r="C18" s="227">
        <v>115.3</v>
      </c>
      <c r="D18" s="227">
        <v>115</v>
      </c>
      <c r="E18" s="227">
        <v>117.9</v>
      </c>
      <c r="F18" s="227">
        <v>120.7</v>
      </c>
      <c r="G18" s="228">
        <v>119.3</v>
      </c>
      <c r="H18" s="226"/>
    </row>
    <row r="19" spans="1:8" ht="12.75">
      <c r="A19" s="23" t="s">
        <v>279</v>
      </c>
      <c r="B19" s="227">
        <v>130.5</v>
      </c>
      <c r="C19" s="227">
        <v>116.5</v>
      </c>
      <c r="D19" s="227">
        <v>123.5</v>
      </c>
      <c r="E19" s="227">
        <v>111.5</v>
      </c>
      <c r="F19" s="227">
        <v>117.3</v>
      </c>
      <c r="G19" s="228">
        <v>114.4</v>
      </c>
      <c r="H19" s="226"/>
    </row>
    <row r="20" spans="1:8" ht="12.75">
      <c r="A20" s="23" t="s">
        <v>137</v>
      </c>
      <c r="B20" s="227">
        <v>122.7</v>
      </c>
      <c r="C20" s="227">
        <v>122.9</v>
      </c>
      <c r="D20" s="227">
        <v>122.8</v>
      </c>
      <c r="E20" s="227">
        <v>128</v>
      </c>
      <c r="F20" s="227">
        <v>136.8</v>
      </c>
      <c r="G20" s="228">
        <v>132.4</v>
      </c>
      <c r="H20" s="226"/>
    </row>
    <row r="21" spans="1:8" ht="12.75">
      <c r="A21" s="23" t="s">
        <v>280</v>
      </c>
      <c r="B21" s="227">
        <v>126.4</v>
      </c>
      <c r="C21" s="227">
        <v>127.4</v>
      </c>
      <c r="D21" s="227">
        <v>126.9</v>
      </c>
      <c r="E21" s="227">
        <v>128.8</v>
      </c>
      <c r="F21" s="227">
        <v>129.6</v>
      </c>
      <c r="G21" s="228">
        <v>129.2</v>
      </c>
      <c r="H21" s="226"/>
    </row>
    <row r="22" spans="1:8" ht="12.75">
      <c r="A22" s="23" t="s">
        <v>136</v>
      </c>
      <c r="B22" s="227">
        <v>136</v>
      </c>
      <c r="C22" s="227">
        <v>141</v>
      </c>
      <c r="D22" s="227">
        <v>138.5</v>
      </c>
      <c r="E22" s="227">
        <v>142.8</v>
      </c>
      <c r="F22" s="227">
        <v>149.8</v>
      </c>
      <c r="G22" s="228">
        <v>146.3</v>
      </c>
      <c r="H22" s="217"/>
    </row>
    <row r="23" spans="1:8" ht="12.75">
      <c r="A23" s="23" t="s">
        <v>281</v>
      </c>
      <c r="B23" s="227">
        <v>113.4</v>
      </c>
      <c r="C23" s="227">
        <v>114.4</v>
      </c>
      <c r="D23" s="227">
        <v>113.9</v>
      </c>
      <c r="E23" s="227">
        <v>116.3</v>
      </c>
      <c r="F23" s="227">
        <v>117.7</v>
      </c>
      <c r="G23" s="228">
        <v>117</v>
      </c>
      <c r="H23" s="226"/>
    </row>
    <row r="24" spans="1:8" ht="12.75">
      <c r="A24" s="23" t="s">
        <v>282</v>
      </c>
      <c r="B24" s="227">
        <v>140.8</v>
      </c>
      <c r="C24" s="227">
        <v>156.4</v>
      </c>
      <c r="D24" s="227">
        <v>148.6</v>
      </c>
      <c r="E24" s="227">
        <v>178.1</v>
      </c>
      <c r="F24" s="227">
        <v>177.1</v>
      </c>
      <c r="G24" s="228">
        <v>177.6</v>
      </c>
      <c r="H24" s="226"/>
    </row>
    <row r="25" spans="1:8" ht="12.75">
      <c r="A25" s="23" t="s">
        <v>283</v>
      </c>
      <c r="B25" s="227">
        <v>133.3</v>
      </c>
      <c r="C25" s="227">
        <v>132.5</v>
      </c>
      <c r="D25" s="227">
        <v>132.9</v>
      </c>
      <c r="E25" s="227">
        <v>130.9</v>
      </c>
      <c r="F25" s="227">
        <v>129.9</v>
      </c>
      <c r="G25" s="228">
        <v>130.4</v>
      </c>
      <c r="H25" s="226"/>
    </row>
    <row r="26" spans="1:8" ht="12.75">
      <c r="A26" s="23" t="s">
        <v>130</v>
      </c>
      <c r="B26" s="227">
        <v>118.6</v>
      </c>
      <c r="C26" s="227">
        <v>118.4</v>
      </c>
      <c r="D26" s="227">
        <v>118.5</v>
      </c>
      <c r="E26" s="227">
        <v>119.8</v>
      </c>
      <c r="F26" s="227">
        <v>120</v>
      </c>
      <c r="G26" s="228">
        <v>119.9</v>
      </c>
      <c r="H26" s="226"/>
    </row>
    <row r="27" spans="1:8" ht="12.75">
      <c r="A27" s="23" t="s">
        <v>284</v>
      </c>
      <c r="B27" s="227">
        <v>116.4</v>
      </c>
      <c r="C27" s="227">
        <v>116.4</v>
      </c>
      <c r="D27" s="227">
        <v>116.4</v>
      </c>
      <c r="E27" s="227">
        <v>117.3</v>
      </c>
      <c r="F27" s="227">
        <v>118.9</v>
      </c>
      <c r="G27" s="228">
        <v>118.1</v>
      </c>
      <c r="H27" s="226"/>
    </row>
    <row r="28" spans="1:8" ht="12.75">
      <c r="A28" s="23" t="s">
        <v>285</v>
      </c>
      <c r="B28" s="227">
        <v>103.1</v>
      </c>
      <c r="C28" s="227">
        <v>104.1</v>
      </c>
      <c r="D28" s="227">
        <v>103.6</v>
      </c>
      <c r="E28" s="227">
        <v>107.3</v>
      </c>
      <c r="F28" s="227">
        <v>107.9</v>
      </c>
      <c r="G28" s="228">
        <v>107.6</v>
      </c>
      <c r="H28" s="226"/>
    </row>
    <row r="29" spans="1:8" ht="12.75">
      <c r="A29" s="20" t="s">
        <v>286</v>
      </c>
      <c r="B29" s="229">
        <v>124.4</v>
      </c>
      <c r="C29" s="229">
        <v>126.6</v>
      </c>
      <c r="D29" s="229">
        <v>125.5</v>
      </c>
      <c r="E29" s="229">
        <v>126.5</v>
      </c>
      <c r="F29" s="229">
        <v>129.9</v>
      </c>
      <c r="G29" s="230">
        <v>128.2</v>
      </c>
      <c r="H29" s="226"/>
    </row>
    <row r="30" spans="1:8" ht="12.75">
      <c r="A30" s="23" t="s">
        <v>287</v>
      </c>
      <c r="B30" s="227">
        <v>127</v>
      </c>
      <c r="C30" s="227">
        <v>127.2</v>
      </c>
      <c r="D30" s="227">
        <v>127.1</v>
      </c>
      <c r="E30" s="227">
        <v>129.9</v>
      </c>
      <c r="F30" s="227">
        <v>133.1</v>
      </c>
      <c r="G30" s="228">
        <v>131.5</v>
      </c>
      <c r="H30" s="226"/>
    </row>
    <row r="31" spans="1:8" ht="12.75">
      <c r="A31" s="23" t="s">
        <v>288</v>
      </c>
      <c r="B31" s="227">
        <v>120.7</v>
      </c>
      <c r="C31" s="227">
        <v>125.7</v>
      </c>
      <c r="D31" s="227">
        <v>123.2</v>
      </c>
      <c r="E31" s="227">
        <v>132</v>
      </c>
      <c r="F31" s="227">
        <v>135.8</v>
      </c>
      <c r="G31" s="228">
        <v>133.9</v>
      </c>
      <c r="H31" s="226"/>
    </row>
    <row r="32" spans="1:8" ht="13.5" thickBot="1">
      <c r="A32" s="231" t="s">
        <v>289</v>
      </c>
      <c r="B32" s="232">
        <v>129.6</v>
      </c>
      <c r="C32" s="232">
        <v>132.4</v>
      </c>
      <c r="D32" s="232">
        <v>131</v>
      </c>
      <c r="E32" s="232">
        <v>134.7</v>
      </c>
      <c r="F32" s="232">
        <v>136.6</v>
      </c>
      <c r="G32" s="233">
        <v>135.65</v>
      </c>
      <c r="H32" s="226"/>
    </row>
    <row r="33" spans="1:7" ht="12.75">
      <c r="A33" s="51"/>
      <c r="B33" s="165"/>
      <c r="C33" s="165"/>
      <c r="D33" s="165"/>
      <c r="E33" s="165"/>
      <c r="F33" s="165"/>
      <c r="G33" s="165"/>
    </row>
    <row r="34" spans="1:7" ht="12.75">
      <c r="A34" s="51"/>
      <c r="B34" s="165"/>
      <c r="C34" s="165"/>
      <c r="D34" s="165"/>
      <c r="E34" s="165"/>
      <c r="F34" s="165"/>
      <c r="G34" s="165"/>
    </row>
    <row r="35" spans="1:7" ht="12.75">
      <c r="A35" s="51"/>
      <c r="B35" s="165"/>
      <c r="C35" s="165"/>
      <c r="D35" s="165"/>
      <c r="E35" s="165"/>
      <c r="F35" s="165"/>
      <c r="G35" s="165"/>
    </row>
    <row r="36" spans="1:7" ht="12.75">
      <c r="A36" s="51"/>
      <c r="B36" s="165"/>
      <c r="C36" s="165"/>
      <c r="D36" s="165"/>
      <c r="E36" s="165"/>
      <c r="F36" s="165"/>
      <c r="G36" s="165"/>
    </row>
    <row r="37" spans="1:7" ht="12.75">
      <c r="A37" s="51"/>
      <c r="B37" s="165"/>
      <c r="C37" s="165"/>
      <c r="D37" s="165"/>
      <c r="E37" s="165"/>
      <c r="F37" s="165"/>
      <c r="G37" s="165"/>
    </row>
    <row r="38" spans="1:7" ht="12.75">
      <c r="A38" s="51"/>
      <c r="B38" s="165"/>
      <c r="C38" s="165"/>
      <c r="D38" s="165"/>
      <c r="E38" s="165"/>
      <c r="F38" s="165"/>
      <c r="G38" s="165"/>
    </row>
    <row r="40" ht="12.75">
      <c r="A40" s="12" t="s">
        <v>329</v>
      </c>
    </row>
  </sheetData>
  <mergeCells count="5">
    <mergeCell ref="A5:A6"/>
    <mergeCell ref="B5:D5"/>
    <mergeCell ref="E5:G5"/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"/>
  <dimension ref="A1:G37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44.7109375" style="12" customWidth="1"/>
    <col min="2" max="4" width="26.7109375" style="12" customWidth="1"/>
    <col min="5" max="7" width="14.7109375" style="12" customWidth="1"/>
    <col min="8" max="16384" width="11.421875" style="12" customWidth="1"/>
  </cols>
  <sheetData>
    <row r="1" spans="1:7" s="65" customFormat="1" ht="18">
      <c r="A1" s="440" t="s">
        <v>85</v>
      </c>
      <c r="B1" s="440"/>
      <c r="C1" s="440"/>
      <c r="D1" s="440"/>
      <c r="E1" s="152"/>
      <c r="F1" s="152"/>
      <c r="G1" s="152"/>
    </row>
    <row r="3" spans="1:7" ht="15">
      <c r="A3" s="445" t="s">
        <v>425</v>
      </c>
      <c r="B3" s="445"/>
      <c r="C3" s="445"/>
      <c r="D3" s="445"/>
      <c r="E3" s="137"/>
      <c r="F3" s="137"/>
      <c r="G3" s="11"/>
    </row>
    <row r="4" spans="1:7" ht="12.75">
      <c r="A4" s="382"/>
      <c r="B4" s="234"/>
      <c r="C4" s="234"/>
      <c r="D4" s="234"/>
      <c r="E4" s="234"/>
      <c r="F4" s="234"/>
      <c r="G4" s="234"/>
    </row>
    <row r="5" spans="1:4" ht="12.75">
      <c r="A5" s="468" t="s">
        <v>40</v>
      </c>
      <c r="B5" s="470" t="s">
        <v>423</v>
      </c>
      <c r="C5" s="471"/>
      <c r="D5" s="472"/>
    </row>
    <row r="6" spans="1:4" ht="12.75">
      <c r="A6" s="469"/>
      <c r="B6" s="383"/>
      <c r="C6" s="383"/>
      <c r="D6" s="384"/>
    </row>
    <row r="7" spans="1:4" ht="13.5" thickBot="1">
      <c r="A7" s="385"/>
      <c r="B7" s="386" t="s">
        <v>52</v>
      </c>
      <c r="C7" s="386" t="s">
        <v>53</v>
      </c>
      <c r="D7" s="387" t="s">
        <v>54</v>
      </c>
    </row>
    <row r="8" spans="1:4" ht="12.75">
      <c r="A8" s="388" t="s">
        <v>268</v>
      </c>
      <c r="B8" s="389">
        <v>101.51666666666667</v>
      </c>
      <c r="C8" s="389">
        <v>102.4</v>
      </c>
      <c r="D8" s="390">
        <v>101.95833333333334</v>
      </c>
    </row>
    <row r="9" spans="1:4" ht="12.75">
      <c r="A9" s="385" t="s">
        <v>125</v>
      </c>
      <c r="B9" s="391">
        <v>105.46666666666668</v>
      </c>
      <c r="C9" s="391">
        <v>107.88333333333333</v>
      </c>
      <c r="D9" s="392">
        <v>106.675</v>
      </c>
    </row>
    <row r="10" spans="1:4" ht="12.75">
      <c r="A10" s="385" t="s">
        <v>269</v>
      </c>
      <c r="B10" s="391">
        <v>107.2</v>
      </c>
      <c r="C10" s="391">
        <v>109.2</v>
      </c>
      <c r="D10" s="392">
        <v>108.2</v>
      </c>
    </row>
    <row r="11" spans="1:4" ht="12.75">
      <c r="A11" s="385" t="s">
        <v>270</v>
      </c>
      <c r="B11" s="391">
        <v>94.43333333333332</v>
      </c>
      <c r="C11" s="391">
        <v>105.56666666666668</v>
      </c>
      <c r="D11" s="392">
        <v>100</v>
      </c>
    </row>
    <row r="12" spans="1:4" ht="12.75">
      <c r="A12" s="385" t="s">
        <v>271</v>
      </c>
      <c r="B12" s="391">
        <v>91.7</v>
      </c>
      <c r="C12" s="391">
        <v>94.03333333333335</v>
      </c>
      <c r="D12" s="392">
        <v>92.86666666666667</v>
      </c>
    </row>
    <row r="13" spans="1:4" ht="12.75">
      <c r="A13" s="385" t="s">
        <v>272</v>
      </c>
      <c r="B13" s="391">
        <v>95.58333333333333</v>
      </c>
      <c r="C13" s="391">
        <v>99.88333333333333</v>
      </c>
      <c r="D13" s="392">
        <v>97.73333333333332</v>
      </c>
    </row>
    <row r="14" spans="1:4" ht="12.75">
      <c r="A14" s="385" t="s">
        <v>273</v>
      </c>
      <c r="B14" s="391">
        <v>101.35</v>
      </c>
      <c r="C14" s="391">
        <v>102.68333333333334</v>
      </c>
      <c r="D14" s="392">
        <v>102.01666666666667</v>
      </c>
    </row>
    <row r="15" spans="1:4" ht="12.75">
      <c r="A15" s="385" t="s">
        <v>274</v>
      </c>
      <c r="B15" s="391">
        <v>102.11666666666666</v>
      </c>
      <c r="C15" s="391">
        <v>107.13333333333334</v>
      </c>
      <c r="D15" s="392">
        <v>104.625</v>
      </c>
    </row>
    <row r="16" spans="1:4" ht="12.75">
      <c r="A16" s="385" t="s">
        <v>275</v>
      </c>
      <c r="B16" s="391">
        <v>105.11666666666667</v>
      </c>
      <c r="C16" s="391">
        <v>106.71666666666665</v>
      </c>
      <c r="D16" s="392">
        <v>105.91666666666666</v>
      </c>
    </row>
    <row r="17" spans="1:4" ht="12.75">
      <c r="A17" s="385" t="s">
        <v>276</v>
      </c>
      <c r="B17" s="391">
        <v>101.2</v>
      </c>
      <c r="C17" s="391">
        <v>102.16666666666667</v>
      </c>
      <c r="D17" s="392">
        <v>101.68333333333334</v>
      </c>
    </row>
    <row r="18" spans="1:4" ht="12.75">
      <c r="A18" s="385" t="s">
        <v>277</v>
      </c>
      <c r="B18" s="391">
        <v>103.36666666666666</v>
      </c>
      <c r="C18" s="391">
        <v>103.55</v>
      </c>
      <c r="D18" s="392">
        <v>103.45833333333333</v>
      </c>
    </row>
    <row r="19" spans="1:4" ht="12.75">
      <c r="A19" s="385" t="s">
        <v>278</v>
      </c>
      <c r="B19" s="391">
        <v>103.2</v>
      </c>
      <c r="C19" s="391">
        <v>105.41666666666669</v>
      </c>
      <c r="D19" s="392">
        <v>104.30833333333334</v>
      </c>
    </row>
    <row r="20" spans="1:4" ht="12.75">
      <c r="A20" s="385" t="s">
        <v>279</v>
      </c>
      <c r="B20" s="391">
        <v>113.25</v>
      </c>
      <c r="C20" s="391">
        <v>117.21666666666665</v>
      </c>
      <c r="D20" s="392">
        <v>115.23333333333332</v>
      </c>
    </row>
    <row r="21" spans="1:4" ht="12.75">
      <c r="A21" s="385" t="s">
        <v>137</v>
      </c>
      <c r="B21" s="391">
        <v>107.48333333333335</v>
      </c>
      <c r="C21" s="391">
        <v>112.18333333333334</v>
      </c>
      <c r="D21" s="392">
        <v>109.83333333333334</v>
      </c>
    </row>
    <row r="22" spans="1:4" ht="12.75">
      <c r="A22" s="385" t="s">
        <v>280</v>
      </c>
      <c r="B22" s="391">
        <v>101.41666666666667</v>
      </c>
      <c r="C22" s="391">
        <v>102.25</v>
      </c>
      <c r="D22" s="392">
        <v>101.83333333333334</v>
      </c>
    </row>
    <row r="23" spans="1:4" ht="12.75">
      <c r="A23" s="385" t="s">
        <v>136</v>
      </c>
      <c r="B23" s="391">
        <v>114.91666666666667</v>
      </c>
      <c r="C23" s="391">
        <v>121.08333333333333</v>
      </c>
      <c r="D23" s="392">
        <v>118</v>
      </c>
    </row>
    <row r="24" spans="1:4" ht="12.75">
      <c r="A24" s="385" t="s">
        <v>281</v>
      </c>
      <c r="B24" s="391">
        <v>101.26666666666667</v>
      </c>
      <c r="C24" s="391">
        <v>102.63333333333333</v>
      </c>
      <c r="D24" s="392">
        <v>101.95</v>
      </c>
    </row>
    <row r="25" spans="1:4" ht="12.75">
      <c r="A25" s="385" t="s">
        <v>282</v>
      </c>
      <c r="B25" s="391">
        <v>105.85</v>
      </c>
      <c r="C25" s="391">
        <v>97.33333333333333</v>
      </c>
      <c r="D25" s="392">
        <v>101.59166666666667</v>
      </c>
    </row>
    <row r="26" spans="1:4" ht="12.75">
      <c r="A26" s="385" t="s">
        <v>283</v>
      </c>
      <c r="B26" s="391">
        <v>98.38333333333333</v>
      </c>
      <c r="C26" s="391">
        <v>99</v>
      </c>
      <c r="D26" s="392">
        <v>98.69166666666666</v>
      </c>
    </row>
    <row r="27" spans="1:4" ht="12.75">
      <c r="A27" s="385" t="s">
        <v>130</v>
      </c>
      <c r="B27" s="391">
        <v>101.15</v>
      </c>
      <c r="C27" s="391">
        <v>101.26666666666667</v>
      </c>
      <c r="D27" s="392">
        <v>101.20833333333334</v>
      </c>
    </row>
    <row r="28" spans="1:4" ht="12.75">
      <c r="A28" s="385" t="s">
        <v>284</v>
      </c>
      <c r="B28" s="391">
        <v>102.5</v>
      </c>
      <c r="C28" s="391">
        <v>104.3</v>
      </c>
      <c r="D28" s="392">
        <v>103.4</v>
      </c>
    </row>
    <row r="29" spans="1:4" ht="12.75">
      <c r="A29" s="385" t="s">
        <v>285</v>
      </c>
      <c r="B29" s="391">
        <v>101.91666666666667</v>
      </c>
      <c r="C29" s="391">
        <v>103.8</v>
      </c>
      <c r="D29" s="392">
        <v>102.85833333333333</v>
      </c>
    </row>
    <row r="30" spans="1:4" ht="12.75">
      <c r="A30" s="393" t="s">
        <v>325</v>
      </c>
      <c r="B30" s="394">
        <v>103.4</v>
      </c>
      <c r="C30" s="394">
        <v>104.43333333333332</v>
      </c>
      <c r="D30" s="395">
        <v>103.91666666666666</v>
      </c>
    </row>
    <row r="31" spans="1:4" ht="12.75">
      <c r="A31" s="385" t="s">
        <v>326</v>
      </c>
      <c r="B31" s="391">
        <v>105.91666666666667</v>
      </c>
      <c r="C31" s="391">
        <v>106.88333333333333</v>
      </c>
      <c r="D31" s="392">
        <v>106.4</v>
      </c>
    </row>
    <row r="32" spans="1:4" ht="12.75">
      <c r="A32" s="385" t="s">
        <v>287</v>
      </c>
      <c r="B32" s="391">
        <v>103.45</v>
      </c>
      <c r="C32" s="391">
        <v>105.18333333333334</v>
      </c>
      <c r="D32" s="392">
        <v>104.31666666666666</v>
      </c>
    </row>
    <row r="33" spans="1:4" ht="12.75">
      <c r="A33" s="385" t="s">
        <v>288</v>
      </c>
      <c r="B33" s="391">
        <v>103.75</v>
      </c>
      <c r="C33" s="391">
        <v>107.81666666666668</v>
      </c>
      <c r="D33" s="392">
        <v>105.78333333333333</v>
      </c>
    </row>
    <row r="34" spans="1:4" ht="13.5" thickBot="1">
      <c r="A34" s="396" t="s">
        <v>327</v>
      </c>
      <c r="B34" s="397">
        <v>102.73333333333333</v>
      </c>
      <c r="C34" s="397">
        <v>104.35</v>
      </c>
      <c r="D34" s="398">
        <v>103.54166666666666</v>
      </c>
    </row>
    <row r="35" ht="12.75">
      <c r="A35" s="399" t="s">
        <v>328</v>
      </c>
    </row>
    <row r="36" spans="1:4" ht="14.25" customHeight="1">
      <c r="A36" s="466" t="s">
        <v>424</v>
      </c>
      <c r="B36" s="467"/>
      <c r="C36" s="467"/>
      <c r="D36" s="467"/>
    </row>
    <row r="37" ht="12.75">
      <c r="A37" s="154"/>
    </row>
  </sheetData>
  <mergeCells count="5">
    <mergeCell ref="A1:D1"/>
    <mergeCell ref="A36:D36"/>
    <mergeCell ref="A3:D3"/>
    <mergeCell ref="A5:A6"/>
    <mergeCell ref="B5:D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11"/>
  <dimension ref="A1:G28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3" customWidth="1"/>
    <col min="2" max="5" width="12.7109375" style="12" customWidth="1"/>
    <col min="6" max="10" width="10.7109375" style="12" customWidth="1"/>
    <col min="11" max="16384" width="11.421875" style="12" customWidth="1"/>
  </cols>
  <sheetData>
    <row r="1" spans="1:7" s="65" customFormat="1" ht="18">
      <c r="A1" s="440" t="s">
        <v>85</v>
      </c>
      <c r="B1" s="440"/>
      <c r="C1" s="440"/>
      <c r="D1" s="440"/>
      <c r="E1" s="440"/>
      <c r="F1" s="152"/>
      <c r="G1" s="152"/>
    </row>
    <row r="3" spans="1:6" ht="15">
      <c r="A3" s="473" t="s">
        <v>290</v>
      </c>
      <c r="B3" s="474"/>
      <c r="C3" s="474"/>
      <c r="D3" s="474"/>
      <c r="E3" s="474"/>
      <c r="F3" s="137"/>
    </row>
    <row r="4" spans="1:6" ht="15">
      <c r="A4" s="473" t="s">
        <v>291</v>
      </c>
      <c r="B4" s="473"/>
      <c r="C4" s="473"/>
      <c r="D4" s="473"/>
      <c r="E4" s="473"/>
      <c r="F4" s="137"/>
    </row>
    <row r="5" spans="1:6" ht="12.75">
      <c r="A5" s="235"/>
      <c r="B5" s="236"/>
      <c r="C5" s="236"/>
      <c r="D5" s="236"/>
      <c r="E5" s="236"/>
      <c r="F5" s="11"/>
    </row>
    <row r="6" spans="1:6" ht="12.75">
      <c r="A6" s="24"/>
      <c r="B6" s="412" t="s">
        <v>292</v>
      </c>
      <c r="C6" s="412" t="s">
        <v>293</v>
      </c>
      <c r="D6" s="412" t="s">
        <v>294</v>
      </c>
      <c r="E6" s="475" t="s">
        <v>295</v>
      </c>
      <c r="F6" s="11"/>
    </row>
    <row r="7" spans="1:5" ht="13.5" thickBot="1">
      <c r="A7" s="40" t="s">
        <v>296</v>
      </c>
      <c r="B7" s="411"/>
      <c r="C7" s="411"/>
      <c r="D7" s="411"/>
      <c r="E7" s="408"/>
    </row>
    <row r="8" spans="1:5" ht="12.75">
      <c r="A8" s="61" t="s">
        <v>297</v>
      </c>
      <c r="B8" s="237">
        <v>457.5</v>
      </c>
      <c r="C8" s="237">
        <v>387.9</v>
      </c>
      <c r="D8" s="237">
        <v>69.6</v>
      </c>
      <c r="E8" s="238">
        <v>15.213114754098365</v>
      </c>
    </row>
    <row r="9" spans="1:5" ht="12.75">
      <c r="A9" s="39" t="s">
        <v>298</v>
      </c>
      <c r="B9" s="239">
        <v>450.1</v>
      </c>
      <c r="C9" s="239">
        <v>378</v>
      </c>
      <c r="D9" s="239">
        <v>72.1</v>
      </c>
      <c r="E9" s="240">
        <v>16.018662519440127</v>
      </c>
    </row>
    <row r="10" spans="1:5" ht="12.75">
      <c r="A10" s="39" t="s">
        <v>299</v>
      </c>
      <c r="B10" s="239">
        <v>452.1</v>
      </c>
      <c r="C10" s="239">
        <v>389</v>
      </c>
      <c r="D10" s="239">
        <v>63.1</v>
      </c>
      <c r="E10" s="240">
        <v>13.957089139570895</v>
      </c>
    </row>
    <row r="11" spans="1:5" ht="12.75">
      <c r="A11" s="39" t="s">
        <v>300</v>
      </c>
      <c r="B11" s="239">
        <v>455.8</v>
      </c>
      <c r="C11" s="239">
        <v>395.2</v>
      </c>
      <c r="D11" s="239">
        <v>60.6</v>
      </c>
      <c r="E11" s="240">
        <v>13.295304958315054</v>
      </c>
    </row>
    <row r="12" spans="1:5" ht="12.75">
      <c r="A12" s="39" t="s">
        <v>301</v>
      </c>
      <c r="B12" s="239">
        <v>466.8</v>
      </c>
      <c r="C12" s="239">
        <v>405.2</v>
      </c>
      <c r="D12" s="239">
        <v>61.6</v>
      </c>
      <c r="E12" s="240">
        <v>13.196229648671812</v>
      </c>
    </row>
    <row r="13" spans="1:5" ht="12.75">
      <c r="A13" s="39" t="s">
        <v>302</v>
      </c>
      <c r="B13" s="239">
        <v>470.7</v>
      </c>
      <c r="C13" s="239">
        <v>410.7</v>
      </c>
      <c r="D13" s="239">
        <v>60</v>
      </c>
      <c r="E13" s="240">
        <v>12.746972594008923</v>
      </c>
    </row>
    <row r="14" spans="1:5" ht="12.75">
      <c r="A14" s="39" t="s">
        <v>303</v>
      </c>
      <c r="B14" s="239">
        <v>452.7</v>
      </c>
      <c r="C14" s="239">
        <v>391.8</v>
      </c>
      <c r="D14" s="239">
        <v>60.9</v>
      </c>
      <c r="E14" s="240">
        <v>13.452617627567921</v>
      </c>
    </row>
    <row r="15" spans="1:5" ht="13.5" customHeight="1">
      <c r="A15" s="39" t="s">
        <v>304</v>
      </c>
      <c r="B15" s="239">
        <v>453.9</v>
      </c>
      <c r="C15" s="239">
        <v>378.8</v>
      </c>
      <c r="D15" s="239">
        <v>75.1</v>
      </c>
      <c r="E15" s="240">
        <v>16.54549460233531</v>
      </c>
    </row>
    <row r="16" spans="1:5" ht="12.75">
      <c r="A16" s="39" t="s">
        <v>305</v>
      </c>
      <c r="B16" s="239">
        <v>481</v>
      </c>
      <c r="C16" s="239">
        <v>379.2</v>
      </c>
      <c r="D16" s="239">
        <v>101.8</v>
      </c>
      <c r="E16" s="240">
        <v>21.16424116424117</v>
      </c>
    </row>
    <row r="17" spans="1:5" ht="12.75">
      <c r="A17" s="39" t="s">
        <v>306</v>
      </c>
      <c r="B17" s="239">
        <v>471.8</v>
      </c>
      <c r="C17" s="239">
        <v>371.3</v>
      </c>
      <c r="D17" s="239">
        <v>100.5</v>
      </c>
      <c r="E17" s="240">
        <v>21.301398897838066</v>
      </c>
    </row>
    <row r="18" spans="1:5" ht="12.75">
      <c r="A18" s="39" t="s">
        <v>307</v>
      </c>
      <c r="B18" s="239">
        <v>436.4</v>
      </c>
      <c r="C18" s="239">
        <v>366.175</v>
      </c>
      <c r="D18" s="239">
        <v>70.225</v>
      </c>
      <c r="E18" s="240">
        <v>16.09188817598533</v>
      </c>
    </row>
    <row r="19" spans="1:5" ht="12.75">
      <c r="A19" s="39" t="s">
        <v>308</v>
      </c>
      <c r="B19" s="239">
        <v>445</v>
      </c>
      <c r="C19" s="239">
        <v>377.975</v>
      </c>
      <c r="D19" s="239">
        <v>67.025</v>
      </c>
      <c r="E19" s="240">
        <v>15.061797752808985</v>
      </c>
    </row>
    <row r="20" spans="1:5" ht="12.75">
      <c r="A20" s="39">
        <v>1997</v>
      </c>
      <c r="B20" s="239">
        <v>436.5</v>
      </c>
      <c r="C20" s="239">
        <v>371.5</v>
      </c>
      <c r="D20" s="239">
        <v>65</v>
      </c>
      <c r="E20" s="240">
        <v>14.891179839633448</v>
      </c>
    </row>
    <row r="21" spans="1:5" ht="12.75">
      <c r="A21" s="39">
        <v>1998</v>
      </c>
      <c r="B21" s="239">
        <v>448.9</v>
      </c>
      <c r="C21" s="239">
        <v>389</v>
      </c>
      <c r="D21" s="239">
        <v>59.9</v>
      </c>
      <c r="E21" s="240">
        <v>13.33</v>
      </c>
    </row>
    <row r="22" spans="1:5" ht="12.75">
      <c r="A22" s="39">
        <v>1999</v>
      </c>
      <c r="B22" s="239">
        <v>427.5</v>
      </c>
      <c r="C22" s="239">
        <v>379</v>
      </c>
      <c r="D22" s="239">
        <v>48</v>
      </c>
      <c r="E22" s="240">
        <v>11.2</v>
      </c>
    </row>
    <row r="23" spans="1:5" ht="12.75">
      <c r="A23" s="39">
        <v>2000</v>
      </c>
      <c r="B23" s="239">
        <v>433.2</v>
      </c>
      <c r="C23" s="239">
        <v>392.4</v>
      </c>
      <c r="D23" s="239">
        <v>40.8</v>
      </c>
      <c r="E23" s="240">
        <v>9.4</v>
      </c>
    </row>
    <row r="24" spans="1:5" ht="12.75">
      <c r="A24" s="39">
        <v>2001</v>
      </c>
      <c r="B24" s="239">
        <v>450</v>
      </c>
      <c r="C24" s="241">
        <v>400.7</v>
      </c>
      <c r="D24" s="241">
        <v>49.3</v>
      </c>
      <c r="E24" s="242">
        <v>10.9</v>
      </c>
    </row>
    <row r="25" spans="1:5" ht="13.5" thickBot="1">
      <c r="A25" s="243">
        <v>2002</v>
      </c>
      <c r="B25" s="244">
        <v>485.3</v>
      </c>
      <c r="C25" s="244">
        <v>437.6</v>
      </c>
      <c r="D25" s="244">
        <v>47.8</v>
      </c>
      <c r="E25" s="245">
        <v>9.8</v>
      </c>
    </row>
    <row r="26" ht="12.75">
      <c r="A26" s="12" t="s">
        <v>98</v>
      </c>
    </row>
    <row r="27" ht="12.75">
      <c r="A27" s="3" t="s">
        <v>309</v>
      </c>
    </row>
    <row r="28" ht="12.75">
      <c r="A28" s="3" t="s">
        <v>310</v>
      </c>
    </row>
  </sheetData>
  <mergeCells count="7">
    <mergeCell ref="A1:E1"/>
    <mergeCell ref="A4:E4"/>
    <mergeCell ref="A3:E3"/>
    <mergeCell ref="B6:B7"/>
    <mergeCell ref="C6:C7"/>
    <mergeCell ref="D6:D7"/>
    <mergeCell ref="E6:E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91"/>
  <dimension ref="A1:J30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3" customWidth="1"/>
    <col min="2" max="10" width="10.7109375" style="12" customWidth="1"/>
    <col min="11" max="16384" width="11.421875" style="12" customWidth="1"/>
  </cols>
  <sheetData>
    <row r="1" spans="1:10" s="65" customFormat="1" ht="18">
      <c r="A1" s="440" t="s">
        <v>85</v>
      </c>
      <c r="B1" s="440"/>
      <c r="C1" s="440"/>
      <c r="D1" s="440"/>
      <c r="E1" s="440"/>
      <c r="F1" s="440"/>
      <c r="G1" s="440"/>
      <c r="H1" s="440"/>
      <c r="I1" s="440"/>
      <c r="J1" s="440"/>
    </row>
    <row r="3" spans="1:10" ht="15">
      <c r="A3" s="445" t="s">
        <v>421</v>
      </c>
      <c r="B3" s="445"/>
      <c r="C3" s="445"/>
      <c r="D3" s="445"/>
      <c r="E3" s="445"/>
      <c r="F3" s="445"/>
      <c r="G3" s="445"/>
      <c r="H3" s="445"/>
      <c r="I3" s="445"/>
      <c r="J3" s="445"/>
    </row>
    <row r="4" spans="1:9" ht="12.75">
      <c r="A4" s="10"/>
      <c r="B4" s="10"/>
      <c r="C4" s="10"/>
      <c r="D4" s="10"/>
      <c r="E4" s="10"/>
      <c r="F4" s="10"/>
      <c r="G4" s="10"/>
      <c r="H4" s="4"/>
      <c r="I4" s="4"/>
    </row>
    <row r="5" spans="1:10" ht="12.75">
      <c r="A5" s="246"/>
      <c r="B5" s="476" t="s">
        <v>311</v>
      </c>
      <c r="C5" s="476"/>
      <c r="D5" s="476"/>
      <c r="E5" s="476" t="s">
        <v>312</v>
      </c>
      <c r="F5" s="476"/>
      <c r="G5" s="476"/>
      <c r="H5" s="476" t="s">
        <v>313</v>
      </c>
      <c r="I5" s="476"/>
      <c r="J5" s="448"/>
    </row>
    <row r="6" spans="1:10" ht="13.5" thickBot="1">
      <c r="A6" s="39"/>
      <c r="B6" s="21" t="s">
        <v>292</v>
      </c>
      <c r="C6" s="21" t="s">
        <v>293</v>
      </c>
      <c r="D6" s="21" t="s">
        <v>294</v>
      </c>
      <c r="E6" s="21" t="s">
        <v>292</v>
      </c>
      <c r="F6" s="21" t="s">
        <v>293</v>
      </c>
      <c r="G6" s="21" t="s">
        <v>294</v>
      </c>
      <c r="H6" s="21" t="s">
        <v>292</v>
      </c>
      <c r="I6" s="21" t="s">
        <v>293</v>
      </c>
      <c r="J6" s="252" t="s">
        <v>294</v>
      </c>
    </row>
    <row r="7" spans="1:10" ht="12.75">
      <c r="A7" s="61" t="s">
        <v>314</v>
      </c>
      <c r="B7" s="79">
        <v>80200</v>
      </c>
      <c r="C7" s="79">
        <v>72975</v>
      </c>
      <c r="D7" s="79">
        <v>7200</v>
      </c>
      <c r="E7" s="300">
        <v>85900</v>
      </c>
      <c r="F7" s="300">
        <v>80675</v>
      </c>
      <c r="G7" s="300">
        <v>5250</v>
      </c>
      <c r="H7" s="373">
        <f aca="true" t="shared" si="0" ref="H7:H16">E7*100/B7-100</f>
        <v>7.107231920199496</v>
      </c>
      <c r="I7" s="373">
        <f aca="true" t="shared" si="1" ref="I7:I16">F7*100/C7-100</f>
        <v>10.551558752997607</v>
      </c>
      <c r="J7" s="374">
        <f aca="true" t="shared" si="2" ref="J7:J16">G7*100/D7-100</f>
        <v>-27.08333333333333</v>
      </c>
    </row>
    <row r="8" spans="1:10" ht="12.75">
      <c r="A8" s="39" t="s">
        <v>315</v>
      </c>
      <c r="B8" s="46">
        <v>41100</v>
      </c>
      <c r="C8" s="46">
        <v>31375</v>
      </c>
      <c r="D8" s="46">
        <v>9750</v>
      </c>
      <c r="E8" s="247">
        <v>44350</v>
      </c>
      <c r="F8" s="247">
        <v>35200</v>
      </c>
      <c r="G8" s="247">
        <v>9150</v>
      </c>
      <c r="H8" s="375">
        <f t="shared" si="0"/>
        <v>7.907542579075425</v>
      </c>
      <c r="I8" s="375">
        <f t="shared" si="1"/>
        <v>12.191235059760956</v>
      </c>
      <c r="J8" s="378">
        <f t="shared" si="2"/>
        <v>-6.15384615384616</v>
      </c>
    </row>
    <row r="9" spans="1:10" ht="12.75">
      <c r="A9" s="39" t="s">
        <v>316</v>
      </c>
      <c r="B9" s="46">
        <v>12700</v>
      </c>
      <c r="C9" s="46">
        <v>10700</v>
      </c>
      <c r="D9" s="46">
        <v>1950</v>
      </c>
      <c r="E9" s="247">
        <v>13500</v>
      </c>
      <c r="F9" s="247">
        <v>11325</v>
      </c>
      <c r="G9" s="247">
        <v>2175</v>
      </c>
      <c r="H9" s="375">
        <f t="shared" si="0"/>
        <v>6.2992125984252</v>
      </c>
      <c r="I9" s="375">
        <f t="shared" si="1"/>
        <v>5.841121495327101</v>
      </c>
      <c r="J9" s="378">
        <f t="shared" si="2"/>
        <v>11.538461538461533</v>
      </c>
    </row>
    <row r="10" spans="1:10" ht="12.75">
      <c r="A10" s="39" t="s">
        <v>317</v>
      </c>
      <c r="B10" s="46">
        <v>34275</v>
      </c>
      <c r="C10" s="46">
        <v>31150</v>
      </c>
      <c r="D10" s="46">
        <v>3125</v>
      </c>
      <c r="E10" s="247">
        <v>39000</v>
      </c>
      <c r="F10" s="247">
        <v>34950</v>
      </c>
      <c r="G10" s="247">
        <v>4050</v>
      </c>
      <c r="H10" s="375">
        <f t="shared" si="0"/>
        <v>13.785557986870899</v>
      </c>
      <c r="I10" s="375">
        <f t="shared" si="1"/>
        <v>12.199036918138049</v>
      </c>
      <c r="J10" s="378">
        <f t="shared" si="2"/>
        <v>29.599999999999994</v>
      </c>
    </row>
    <row r="11" spans="1:10" ht="12.75">
      <c r="A11" s="39" t="s">
        <v>413</v>
      </c>
      <c r="B11" s="46">
        <v>11100</v>
      </c>
      <c r="C11" s="46">
        <v>10400</v>
      </c>
      <c r="D11" s="46">
        <v>700</v>
      </c>
      <c r="E11" s="247">
        <v>12275</v>
      </c>
      <c r="F11" s="247">
        <v>11300</v>
      </c>
      <c r="G11" s="247">
        <v>975</v>
      </c>
      <c r="H11" s="375">
        <f t="shared" si="0"/>
        <v>10.58558558558559</v>
      </c>
      <c r="I11" s="375">
        <f t="shared" si="1"/>
        <v>8.65384615384616</v>
      </c>
      <c r="J11" s="378">
        <f t="shared" si="2"/>
        <v>39.28571428571428</v>
      </c>
    </row>
    <row r="12" spans="1:10" ht="12.75">
      <c r="A12" s="39" t="s">
        <v>318</v>
      </c>
      <c r="B12" s="46">
        <v>15725</v>
      </c>
      <c r="C12" s="46">
        <v>13650</v>
      </c>
      <c r="D12" s="46">
        <v>2125</v>
      </c>
      <c r="E12" s="247">
        <v>14550</v>
      </c>
      <c r="F12" s="247">
        <v>12950</v>
      </c>
      <c r="G12" s="247">
        <v>1625</v>
      </c>
      <c r="H12" s="375">
        <f t="shared" si="0"/>
        <v>-7.472178060413356</v>
      </c>
      <c r="I12" s="375">
        <f t="shared" si="1"/>
        <v>-5.128205128205124</v>
      </c>
      <c r="J12" s="378">
        <f t="shared" si="2"/>
        <v>-23.529411764705884</v>
      </c>
    </row>
    <row r="13" spans="1:10" ht="12.75">
      <c r="A13" s="39" t="s">
        <v>284</v>
      </c>
      <c r="B13" s="46">
        <v>161600</v>
      </c>
      <c r="C13" s="46">
        <v>147125</v>
      </c>
      <c r="D13" s="46">
        <v>14375</v>
      </c>
      <c r="E13" s="247">
        <v>179025</v>
      </c>
      <c r="F13" s="247">
        <v>164275</v>
      </c>
      <c r="G13" s="247">
        <v>14725</v>
      </c>
      <c r="H13" s="375">
        <f t="shared" si="0"/>
        <v>10.782797029702976</v>
      </c>
      <c r="I13" s="375">
        <f t="shared" si="1"/>
        <v>11.656754460492778</v>
      </c>
      <c r="J13" s="378">
        <f t="shared" si="2"/>
        <v>2.434782608695656</v>
      </c>
    </row>
    <row r="14" spans="1:10" ht="12.75">
      <c r="A14" s="39" t="s">
        <v>319</v>
      </c>
      <c r="B14" s="46">
        <v>53225</v>
      </c>
      <c r="C14" s="46">
        <v>49875</v>
      </c>
      <c r="D14" s="46">
        <v>3350</v>
      </c>
      <c r="E14" s="247">
        <v>58100</v>
      </c>
      <c r="F14" s="247">
        <v>53925</v>
      </c>
      <c r="G14" s="247">
        <v>4200</v>
      </c>
      <c r="H14" s="375">
        <f t="shared" si="0"/>
        <v>9.159229685298257</v>
      </c>
      <c r="I14" s="375">
        <f t="shared" si="1"/>
        <v>8.120300751879697</v>
      </c>
      <c r="J14" s="378">
        <f t="shared" si="2"/>
        <v>25.373134328358205</v>
      </c>
    </row>
    <row r="15" spans="1:10" ht="12.75">
      <c r="A15" s="39" t="s">
        <v>320</v>
      </c>
      <c r="B15" s="46">
        <v>8725</v>
      </c>
      <c r="C15" s="46">
        <v>7475</v>
      </c>
      <c r="D15" s="46">
        <v>1275</v>
      </c>
      <c r="E15" s="247">
        <v>8200</v>
      </c>
      <c r="F15" s="247">
        <v>7200</v>
      </c>
      <c r="G15" s="247">
        <v>1000</v>
      </c>
      <c r="H15" s="375">
        <f t="shared" si="0"/>
        <v>-6.01719197707736</v>
      </c>
      <c r="I15" s="375">
        <f t="shared" si="1"/>
        <v>-3.6789297658862807</v>
      </c>
      <c r="J15" s="378">
        <f t="shared" si="2"/>
        <v>-21.568627450980387</v>
      </c>
    </row>
    <row r="16" spans="1:10" ht="13.5" thickBot="1">
      <c r="A16" s="243" t="s">
        <v>321</v>
      </c>
      <c r="B16" s="248">
        <v>31475</v>
      </c>
      <c r="C16" s="248">
        <v>26025</v>
      </c>
      <c r="D16" s="248">
        <v>5450</v>
      </c>
      <c r="E16" s="301">
        <v>30375</v>
      </c>
      <c r="F16" s="302">
        <v>25800</v>
      </c>
      <c r="G16" s="302">
        <v>4575</v>
      </c>
      <c r="H16" s="379">
        <f t="shared" si="0"/>
        <v>-3.494837172359013</v>
      </c>
      <c r="I16" s="380">
        <f t="shared" si="1"/>
        <v>-0.8645533141210393</v>
      </c>
      <c r="J16" s="381">
        <f t="shared" si="2"/>
        <v>-16.055045871559628</v>
      </c>
    </row>
    <row r="17" spans="1:10" ht="12.75">
      <c r="A17" s="51" t="s">
        <v>98</v>
      </c>
      <c r="B17" s="249"/>
      <c r="C17" s="249"/>
      <c r="D17" s="249"/>
      <c r="E17" s="249"/>
      <c r="F17" s="249"/>
      <c r="G17" s="249"/>
      <c r="H17" s="249"/>
      <c r="I17" s="249"/>
      <c r="J17" s="249"/>
    </row>
    <row r="18" spans="5:7" ht="12.75">
      <c r="E18" s="250"/>
      <c r="G18" s="250"/>
    </row>
    <row r="21" spans="1:10" ht="12.75">
      <c r="A21" s="372"/>
      <c r="B21" s="372"/>
      <c r="C21" s="372"/>
      <c r="D21" s="372"/>
      <c r="E21" s="372"/>
      <c r="F21" s="372"/>
      <c r="G21" s="372"/>
      <c r="H21" s="372"/>
      <c r="I21" s="372"/>
      <c r="J21" s="372"/>
    </row>
    <row r="22" spans="1:10" ht="12.75">
      <c r="A22" s="372"/>
      <c r="B22" s="372"/>
      <c r="C22" s="372"/>
      <c r="D22" s="372"/>
      <c r="E22" s="372"/>
      <c r="F22" s="372"/>
      <c r="G22" s="372"/>
      <c r="H22" s="372"/>
      <c r="I22" s="372"/>
      <c r="J22" s="372"/>
    </row>
    <row r="23" spans="1:10" ht="12.75">
      <c r="A23" s="372"/>
      <c r="B23" s="372"/>
      <c r="C23" s="372"/>
      <c r="D23" s="372"/>
      <c r="E23" s="372"/>
      <c r="F23" s="372"/>
      <c r="G23" s="372"/>
      <c r="H23" s="372"/>
      <c r="I23" s="372"/>
      <c r="J23" s="372"/>
    </row>
    <row r="24" spans="1:10" ht="12.75">
      <c r="A24" s="372"/>
      <c r="B24" s="372"/>
      <c r="C24" s="372"/>
      <c r="D24" s="372"/>
      <c r="E24" s="372"/>
      <c r="F24" s="372"/>
      <c r="G24" s="372"/>
      <c r="H24" s="372"/>
      <c r="I24" s="372"/>
      <c r="J24" s="372"/>
    </row>
    <row r="25" spans="1:10" ht="12.75">
      <c r="A25" s="372"/>
      <c r="B25" s="372"/>
      <c r="C25" s="372"/>
      <c r="D25" s="372"/>
      <c r="E25" s="372"/>
      <c r="F25" s="372"/>
      <c r="G25" s="372"/>
      <c r="H25" s="372"/>
      <c r="I25" s="372"/>
      <c r="J25" s="372"/>
    </row>
    <row r="26" spans="1:10" ht="12.75">
      <c r="A26" s="372"/>
      <c r="B26" s="372"/>
      <c r="C26" s="372"/>
      <c r="D26" s="372"/>
      <c r="E26" s="372"/>
      <c r="F26" s="372"/>
      <c r="G26" s="372"/>
      <c r="H26" s="372"/>
      <c r="I26" s="372"/>
      <c r="J26" s="372"/>
    </row>
    <row r="27" spans="1:10" ht="12.75">
      <c r="A27" s="372"/>
      <c r="B27" s="372"/>
      <c r="C27" s="372"/>
      <c r="D27" s="372"/>
      <c r="E27" s="372"/>
      <c r="F27" s="372"/>
      <c r="G27" s="372"/>
      <c r="H27" s="372"/>
      <c r="I27" s="372"/>
      <c r="J27" s="372"/>
    </row>
    <row r="28" spans="1:10" ht="12.75">
      <c r="A28" s="372"/>
      <c r="B28" s="372"/>
      <c r="C28" s="372"/>
      <c r="D28" s="372"/>
      <c r="E28" s="372"/>
      <c r="F28" s="372"/>
      <c r="G28" s="372"/>
      <c r="H28" s="372"/>
      <c r="I28" s="372"/>
      <c r="J28" s="372"/>
    </row>
    <row r="29" spans="1:10" ht="12.75">
      <c r="A29" s="372"/>
      <c r="B29" s="372"/>
      <c r="C29" s="372"/>
      <c r="D29" s="372"/>
      <c r="E29" s="372"/>
      <c r="F29" s="372"/>
      <c r="G29" s="372"/>
      <c r="H29" s="372"/>
      <c r="I29" s="372"/>
      <c r="J29" s="372"/>
    </row>
    <row r="30" spans="1:10" ht="12.75">
      <c r="A30" s="372"/>
      <c r="B30" s="372"/>
      <c r="C30" s="372"/>
      <c r="D30" s="372"/>
      <c r="E30" s="372"/>
      <c r="F30" s="372"/>
      <c r="G30" s="372"/>
      <c r="H30" s="372"/>
      <c r="I30" s="372"/>
      <c r="J30" s="372"/>
    </row>
  </sheetData>
  <mergeCells count="5">
    <mergeCell ref="A1:J1"/>
    <mergeCell ref="A3:J3"/>
    <mergeCell ref="H5:J5"/>
    <mergeCell ref="B5:D5"/>
    <mergeCell ref="E5:G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9"/>
  <dimension ref="A1:G32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3" customWidth="1"/>
    <col min="2" max="10" width="10.7109375" style="12" customWidth="1"/>
    <col min="11" max="16384" width="11.421875" style="12" customWidth="1"/>
  </cols>
  <sheetData>
    <row r="1" spans="1:7" s="65" customFormat="1" ht="18">
      <c r="A1" s="440" t="s">
        <v>85</v>
      </c>
      <c r="B1" s="440"/>
      <c r="C1" s="440"/>
      <c r="D1" s="440"/>
      <c r="E1" s="440"/>
      <c r="F1" s="440"/>
      <c r="G1" s="440"/>
    </row>
    <row r="3" spans="1:7" ht="15">
      <c r="A3" s="445" t="s">
        <v>414</v>
      </c>
      <c r="B3" s="445"/>
      <c r="C3" s="445"/>
      <c r="D3" s="445"/>
      <c r="E3" s="445"/>
      <c r="F3" s="445"/>
      <c r="G3" s="445"/>
    </row>
    <row r="4" spans="1:7" ht="12.75">
      <c r="A4" s="10"/>
      <c r="B4" s="26"/>
      <c r="C4" s="26"/>
      <c r="E4" s="181"/>
      <c r="G4" s="250"/>
    </row>
    <row r="5" spans="1:7" ht="12.75" customHeight="1">
      <c r="A5" s="446"/>
      <c r="B5" s="476" t="s">
        <v>322</v>
      </c>
      <c r="C5" s="476"/>
      <c r="D5" s="476"/>
      <c r="E5" s="476"/>
      <c r="F5" s="475" t="s">
        <v>323</v>
      </c>
      <c r="G5" s="479"/>
    </row>
    <row r="6" spans="1:7" ht="12.75" customHeight="1" thickBot="1">
      <c r="A6" s="447"/>
      <c r="B6" s="476" t="s">
        <v>311</v>
      </c>
      <c r="C6" s="476"/>
      <c r="D6" s="476" t="s">
        <v>312</v>
      </c>
      <c r="E6" s="476"/>
      <c r="F6" s="408" t="s">
        <v>324</v>
      </c>
      <c r="G6" s="480"/>
    </row>
    <row r="7" spans="1:7" ht="12.75">
      <c r="A7" s="61" t="s">
        <v>314</v>
      </c>
      <c r="B7" s="477">
        <v>8.95</v>
      </c>
      <c r="C7" s="477"/>
      <c r="D7" s="85"/>
      <c r="E7" s="303">
        <v>6.1</v>
      </c>
      <c r="F7" s="478">
        <f aca="true" t="shared" si="0" ref="F7:F16">B7-E7</f>
        <v>2.8499999999999996</v>
      </c>
      <c r="G7" s="478"/>
    </row>
    <row r="8" spans="1:7" ht="12.75">
      <c r="A8" s="39" t="s">
        <v>315</v>
      </c>
      <c r="B8" s="481">
        <v>23.7</v>
      </c>
      <c r="C8" s="481"/>
      <c r="D8" s="45"/>
      <c r="E8" s="251">
        <v>20.725</v>
      </c>
      <c r="F8" s="482">
        <f t="shared" si="0"/>
        <v>2.974999999999998</v>
      </c>
      <c r="G8" s="482"/>
    </row>
    <row r="9" spans="1:7" ht="12.75">
      <c r="A9" s="39" t="s">
        <v>316</v>
      </c>
      <c r="B9" s="481">
        <v>15.675</v>
      </c>
      <c r="C9" s="481"/>
      <c r="D9" s="45"/>
      <c r="E9" s="251">
        <v>16.975</v>
      </c>
      <c r="F9" s="482">
        <f t="shared" si="0"/>
        <v>-1.3000000000000007</v>
      </c>
      <c r="G9" s="482"/>
    </row>
    <row r="10" spans="1:7" ht="12.75">
      <c r="A10" s="39" t="s">
        <v>317</v>
      </c>
      <c r="B10" s="481">
        <v>9.225</v>
      </c>
      <c r="C10" s="481"/>
      <c r="D10" s="45"/>
      <c r="E10" s="251">
        <v>10.4</v>
      </c>
      <c r="F10" s="482">
        <f t="shared" si="0"/>
        <v>-1.1750000000000007</v>
      </c>
      <c r="G10" s="482"/>
    </row>
    <row r="11" spans="1:7" ht="12.75">
      <c r="A11" s="39" t="s">
        <v>413</v>
      </c>
      <c r="B11" s="481">
        <v>6.525</v>
      </c>
      <c r="C11" s="481"/>
      <c r="D11" s="45"/>
      <c r="E11" s="251">
        <v>7.8</v>
      </c>
      <c r="F11" s="482">
        <f t="shared" si="0"/>
        <v>-1.2749999999999995</v>
      </c>
      <c r="G11" s="482"/>
    </row>
    <row r="12" spans="1:7" ht="12.75">
      <c r="A12" s="39" t="s">
        <v>318</v>
      </c>
      <c r="B12" s="481">
        <v>13.55</v>
      </c>
      <c r="C12" s="481"/>
      <c r="D12" s="45"/>
      <c r="E12" s="251">
        <v>10.2</v>
      </c>
      <c r="F12" s="482">
        <f t="shared" si="0"/>
        <v>3.3500000000000014</v>
      </c>
      <c r="G12" s="482"/>
    </row>
    <row r="13" spans="1:7" ht="12.75">
      <c r="A13" s="39" t="s">
        <v>284</v>
      </c>
      <c r="B13" s="481">
        <v>8.875</v>
      </c>
      <c r="C13" s="481"/>
      <c r="D13" s="45"/>
      <c r="E13" s="251">
        <v>8.225</v>
      </c>
      <c r="F13" s="482">
        <f t="shared" si="0"/>
        <v>0.6500000000000004</v>
      </c>
      <c r="G13" s="482"/>
    </row>
    <row r="14" spans="1:7" ht="12.75">
      <c r="A14" s="39" t="s">
        <v>319</v>
      </c>
      <c r="B14" s="481">
        <v>6.25</v>
      </c>
      <c r="C14" s="481"/>
      <c r="D14" s="45"/>
      <c r="E14" s="251">
        <v>7.225</v>
      </c>
      <c r="F14" s="482">
        <f t="shared" si="0"/>
        <v>-0.9749999999999996</v>
      </c>
      <c r="G14" s="482"/>
    </row>
    <row r="15" spans="1:7" ht="12.75">
      <c r="A15" s="39" t="s">
        <v>320</v>
      </c>
      <c r="B15" s="481">
        <v>15.025</v>
      </c>
      <c r="C15" s="481"/>
      <c r="D15" s="45"/>
      <c r="E15" s="251">
        <v>12.1</v>
      </c>
      <c r="F15" s="482">
        <f t="shared" si="0"/>
        <v>2.9250000000000007</v>
      </c>
      <c r="G15" s="482"/>
    </row>
    <row r="16" spans="1:7" ht="13.5" thickBot="1">
      <c r="A16" s="243" t="s">
        <v>321</v>
      </c>
      <c r="B16" s="484">
        <v>17.325</v>
      </c>
      <c r="C16" s="484"/>
      <c r="D16" s="304"/>
      <c r="E16" s="305">
        <v>15</v>
      </c>
      <c r="F16" s="484">
        <f t="shared" si="0"/>
        <v>2.3249999999999993</v>
      </c>
      <c r="G16" s="485"/>
    </row>
    <row r="17" spans="1:4" ht="12.75">
      <c r="A17" s="483" t="s">
        <v>98</v>
      </c>
      <c r="B17" s="483"/>
      <c r="C17" s="483"/>
      <c r="D17" s="483"/>
    </row>
    <row r="21" spans="1:7" ht="12.75">
      <c r="A21" s="372"/>
      <c r="B21" s="372"/>
      <c r="C21" s="372"/>
      <c r="D21" s="372"/>
      <c r="E21" s="372"/>
      <c r="F21" s="372"/>
      <c r="G21" s="372"/>
    </row>
    <row r="22" spans="1:7" ht="12.75">
      <c r="A22" s="372"/>
      <c r="B22" s="372"/>
      <c r="C22" s="372"/>
      <c r="D22" s="372"/>
      <c r="E22" s="372"/>
      <c r="F22" s="372"/>
      <c r="G22" s="372"/>
    </row>
    <row r="23" spans="1:7" ht="12.75">
      <c r="A23" s="372"/>
      <c r="B23" s="372"/>
      <c r="C23" s="372"/>
      <c r="D23" s="372"/>
      <c r="E23" s="372"/>
      <c r="F23" s="372"/>
      <c r="G23" s="372"/>
    </row>
    <row r="24" spans="1:7" ht="12.75">
      <c r="A24" s="372"/>
      <c r="B24" s="372"/>
      <c r="C24" s="372"/>
      <c r="D24" s="372"/>
      <c r="E24" s="372"/>
      <c r="F24" s="372"/>
      <c r="G24" s="372"/>
    </row>
    <row r="25" spans="1:7" ht="12.75">
      <c r="A25" s="372"/>
      <c r="B25" s="372"/>
      <c r="C25" s="372"/>
      <c r="D25" s="372"/>
      <c r="E25" s="372"/>
      <c r="F25" s="372"/>
      <c r="G25" s="372"/>
    </row>
    <row r="26" spans="1:7" ht="12.75">
      <c r="A26" s="372"/>
      <c r="B26" s="372"/>
      <c r="C26" s="372"/>
      <c r="D26" s="372"/>
      <c r="E26" s="372"/>
      <c r="F26" s="372"/>
      <c r="G26" s="372"/>
    </row>
    <row r="27" spans="1:7" ht="12.75">
      <c r="A27" s="372"/>
      <c r="B27" s="372"/>
      <c r="C27" s="372"/>
      <c r="D27" s="372"/>
      <c r="E27" s="372"/>
      <c r="F27" s="372"/>
      <c r="G27" s="372"/>
    </row>
    <row r="28" spans="1:7" ht="12.75">
      <c r="A28" s="372"/>
      <c r="B28" s="372"/>
      <c r="C28" s="372"/>
      <c r="D28" s="372"/>
      <c r="E28" s="372"/>
      <c r="F28" s="372"/>
      <c r="G28" s="372"/>
    </row>
    <row r="29" spans="1:7" ht="12.75">
      <c r="A29" s="372"/>
      <c r="B29" s="372"/>
      <c r="C29" s="372"/>
      <c r="D29" s="372"/>
      <c r="E29" s="372"/>
      <c r="F29" s="372"/>
      <c r="G29" s="372"/>
    </row>
    <row r="30" spans="1:7" ht="12.75">
      <c r="A30" s="372"/>
      <c r="B30" s="372"/>
      <c r="C30" s="372"/>
      <c r="D30" s="372"/>
      <c r="E30" s="372"/>
      <c r="F30" s="372"/>
      <c r="G30" s="372"/>
    </row>
    <row r="31" spans="1:7" ht="12.75">
      <c r="A31" s="372"/>
      <c r="B31" s="372"/>
      <c r="C31" s="372"/>
      <c r="D31" s="372"/>
      <c r="E31" s="372"/>
      <c r="F31" s="372"/>
      <c r="G31" s="372"/>
    </row>
    <row r="32" spans="1:7" ht="12.75">
      <c r="A32" s="372"/>
      <c r="B32" s="372"/>
      <c r="C32" s="372"/>
      <c r="D32" s="372"/>
      <c r="E32" s="372"/>
      <c r="F32" s="372"/>
      <c r="G32" s="372"/>
    </row>
  </sheetData>
  <mergeCells count="29">
    <mergeCell ref="B14:C14"/>
    <mergeCell ref="F14:G14"/>
    <mergeCell ref="A17:D17"/>
    <mergeCell ref="B15:C15"/>
    <mergeCell ref="F15:G15"/>
    <mergeCell ref="B16:C16"/>
    <mergeCell ref="F16:G16"/>
    <mergeCell ref="B12:C12"/>
    <mergeCell ref="F12:G12"/>
    <mergeCell ref="F13:G13"/>
    <mergeCell ref="B13:C13"/>
    <mergeCell ref="B10:C10"/>
    <mergeCell ref="F10:G10"/>
    <mergeCell ref="B11:C11"/>
    <mergeCell ref="F11:G11"/>
    <mergeCell ref="B8:C8"/>
    <mergeCell ref="F8:G8"/>
    <mergeCell ref="D6:E6"/>
    <mergeCell ref="B9:C9"/>
    <mergeCell ref="F9:G9"/>
    <mergeCell ref="A1:G1"/>
    <mergeCell ref="B7:C7"/>
    <mergeCell ref="F7:G7"/>
    <mergeCell ref="A3:G3"/>
    <mergeCell ref="F5:G5"/>
    <mergeCell ref="F6:G6"/>
    <mergeCell ref="A5:A6"/>
    <mergeCell ref="B5:E5"/>
    <mergeCell ref="B6:C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01"/>
  <dimension ref="A1:F22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44.7109375" style="255" customWidth="1"/>
    <col min="2" max="5" width="15.7109375" style="255" customWidth="1"/>
    <col min="6" max="16384" width="12.57421875" style="255" customWidth="1"/>
  </cols>
  <sheetData>
    <row r="1" spans="1:5" s="253" customFormat="1" ht="18">
      <c r="A1" s="440" t="s">
        <v>85</v>
      </c>
      <c r="B1" s="440"/>
      <c r="C1" s="440"/>
      <c r="D1" s="440"/>
      <c r="E1" s="440"/>
    </row>
    <row r="3" spans="1:6" ht="15">
      <c r="A3" s="487" t="s">
        <v>427</v>
      </c>
      <c r="B3" s="487"/>
      <c r="C3" s="487"/>
      <c r="D3" s="487"/>
      <c r="E3" s="487"/>
      <c r="F3" s="254"/>
    </row>
    <row r="4" spans="1:6" ht="14.25">
      <c r="A4" s="254"/>
      <c r="B4" s="254"/>
      <c r="C4" s="254"/>
      <c r="D4" s="254"/>
      <c r="E4" s="254"/>
      <c r="F4" s="254"/>
    </row>
    <row r="5" spans="1:5" ht="12.75">
      <c r="A5" s="491" t="s">
        <v>330</v>
      </c>
      <c r="B5" s="256" t="s">
        <v>331</v>
      </c>
      <c r="C5" s="256" t="s">
        <v>332</v>
      </c>
      <c r="D5" s="257" t="s">
        <v>333</v>
      </c>
      <c r="E5" s="488" t="s">
        <v>334</v>
      </c>
    </row>
    <row r="6" spans="1:5" ht="12.75" customHeight="1">
      <c r="A6" s="492"/>
      <c r="B6" s="493" t="s">
        <v>335</v>
      </c>
      <c r="C6" s="493" t="s">
        <v>335</v>
      </c>
      <c r="D6" s="493" t="s">
        <v>335</v>
      </c>
      <c r="E6" s="489"/>
    </row>
    <row r="7" spans="1:5" ht="13.5" thickBot="1">
      <c r="A7" s="492"/>
      <c r="B7" s="494"/>
      <c r="C7" s="494"/>
      <c r="D7" s="494"/>
      <c r="E7" s="490"/>
    </row>
    <row r="8" spans="1:5" ht="12.75">
      <c r="A8" s="258" t="s">
        <v>336</v>
      </c>
      <c r="B8" s="365">
        <v>18847.6</v>
      </c>
      <c r="C8" s="365">
        <v>17321.3</v>
      </c>
      <c r="D8" s="365">
        <v>1526.3</v>
      </c>
      <c r="E8" s="366">
        <v>108.81169427236985</v>
      </c>
    </row>
    <row r="9" spans="1:6" ht="12.75">
      <c r="A9" s="259" t="s">
        <v>337</v>
      </c>
      <c r="B9" s="360">
        <v>9180.1</v>
      </c>
      <c r="C9" s="360">
        <v>8837.1</v>
      </c>
      <c r="D9" s="360">
        <v>343</v>
      </c>
      <c r="E9" s="366">
        <v>103.88136379581536</v>
      </c>
      <c r="F9" s="260"/>
    </row>
    <row r="10" spans="1:6" ht="12.75">
      <c r="A10" s="259" t="s">
        <v>338</v>
      </c>
      <c r="B10" s="360">
        <v>462.8</v>
      </c>
      <c r="C10" s="360">
        <v>305.4</v>
      </c>
      <c r="D10" s="360">
        <v>157.4</v>
      </c>
      <c r="E10" s="366">
        <v>151.5389652914211</v>
      </c>
      <c r="F10" s="260"/>
    </row>
    <row r="11" spans="1:6" ht="12.75">
      <c r="A11" s="259" t="s">
        <v>339</v>
      </c>
      <c r="B11" s="360">
        <v>9642.9</v>
      </c>
      <c r="C11" s="360">
        <v>9142.6</v>
      </c>
      <c r="D11" s="360">
        <v>500.2999999999993</v>
      </c>
      <c r="E11" s="366">
        <v>105.47218515520748</v>
      </c>
      <c r="F11" s="261"/>
    </row>
    <row r="12" spans="1:6" ht="12.75">
      <c r="A12" s="259"/>
      <c r="B12" s="360"/>
      <c r="C12" s="360"/>
      <c r="D12" s="360"/>
      <c r="E12" s="361"/>
      <c r="F12" s="260"/>
    </row>
    <row r="13" spans="1:6" ht="12.75">
      <c r="A13" s="259" t="s">
        <v>340</v>
      </c>
      <c r="B13" s="360">
        <v>7524.4</v>
      </c>
      <c r="C13" s="360">
        <v>4121.1</v>
      </c>
      <c r="D13" s="360">
        <v>3403.3</v>
      </c>
      <c r="E13" s="366">
        <v>182.582320254301</v>
      </c>
      <c r="F13" s="260"/>
    </row>
    <row r="14" spans="1:6" ht="12.75">
      <c r="A14" s="259" t="s">
        <v>341</v>
      </c>
      <c r="B14" s="360">
        <v>1680.3</v>
      </c>
      <c r="C14" s="360">
        <v>4057.6</v>
      </c>
      <c r="D14" s="360">
        <v>-2377.3</v>
      </c>
      <c r="E14" s="366">
        <v>41.41117902208202</v>
      </c>
      <c r="F14" s="260"/>
    </row>
    <row r="15" spans="1:6" ht="12.75">
      <c r="A15" s="259" t="s">
        <v>342</v>
      </c>
      <c r="B15" s="360">
        <v>9204.7</v>
      </c>
      <c r="C15" s="360">
        <v>8178.7</v>
      </c>
      <c r="D15" s="360">
        <v>1026</v>
      </c>
      <c r="E15" s="366">
        <v>112.54478095540857</v>
      </c>
      <c r="F15" s="260"/>
    </row>
    <row r="16" spans="1:6" ht="12.75">
      <c r="A16" s="259"/>
      <c r="B16" s="360"/>
      <c r="C16" s="360"/>
      <c r="D16" s="360"/>
      <c r="E16" s="361"/>
      <c r="F16" s="260"/>
    </row>
    <row r="17" spans="1:5" ht="12.75">
      <c r="A17" s="262" t="s">
        <v>343</v>
      </c>
      <c r="B17" s="360">
        <v>1005</v>
      </c>
      <c r="C17" s="360">
        <v>2029</v>
      </c>
      <c r="D17" s="360">
        <v>-1024</v>
      </c>
      <c r="E17" s="366">
        <v>49.531789058649586</v>
      </c>
    </row>
    <row r="18" spans="1:5" ht="12.75">
      <c r="A18" s="259"/>
      <c r="B18" s="360"/>
      <c r="C18" s="360"/>
      <c r="D18" s="367"/>
      <c r="E18" s="368"/>
    </row>
    <row r="19" spans="1:5" ht="13.5" thickBot="1">
      <c r="A19" s="263" t="s">
        <v>344</v>
      </c>
      <c r="B19" s="369">
        <v>19852.6</v>
      </c>
      <c r="C19" s="369">
        <v>19350.3</v>
      </c>
      <c r="D19" s="370">
        <v>502.2999999999993</v>
      </c>
      <c r="E19" s="371">
        <v>102.59582538772007</v>
      </c>
    </row>
    <row r="20" spans="1:6" ht="12.75">
      <c r="A20" s="486" t="s">
        <v>345</v>
      </c>
      <c r="B20" s="486"/>
      <c r="C20" s="486"/>
      <c r="D20" s="486"/>
      <c r="E20" s="486"/>
      <c r="F20" s="260"/>
    </row>
    <row r="21" spans="1:6" ht="12.75">
      <c r="A21" s="264"/>
      <c r="B21" s="261"/>
      <c r="C21" s="261"/>
      <c r="D21" s="261"/>
      <c r="E21" s="261"/>
      <c r="F21" s="260"/>
    </row>
    <row r="22" spans="1:6" ht="12.75">
      <c r="A22" s="264"/>
      <c r="B22" s="261"/>
      <c r="C22" s="261"/>
      <c r="D22" s="261"/>
      <c r="E22" s="261"/>
      <c r="F22" s="260"/>
    </row>
  </sheetData>
  <mergeCells count="8">
    <mergeCell ref="A20:E20"/>
    <mergeCell ref="A1:E1"/>
    <mergeCell ref="A3:E3"/>
    <mergeCell ref="E5:E7"/>
    <mergeCell ref="A5:A7"/>
    <mergeCell ref="B6:B7"/>
    <mergeCell ref="C6:C7"/>
    <mergeCell ref="D6:D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0"/>
  <dimension ref="A1:F41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44.7109375" style="255" customWidth="1"/>
    <col min="2" max="5" width="15.7109375" style="255" customWidth="1"/>
    <col min="6" max="16384" width="12.57421875" style="255" customWidth="1"/>
  </cols>
  <sheetData>
    <row r="1" spans="1:5" s="253" customFormat="1" ht="18">
      <c r="A1" s="440" t="s">
        <v>85</v>
      </c>
      <c r="B1" s="440"/>
      <c r="C1" s="440"/>
      <c r="D1" s="440"/>
      <c r="E1" s="440"/>
    </row>
    <row r="3" spans="1:6" ht="15">
      <c r="A3" s="487" t="s">
        <v>428</v>
      </c>
      <c r="B3" s="487"/>
      <c r="C3" s="487"/>
      <c r="D3" s="487"/>
      <c r="E3" s="487"/>
      <c r="F3" s="260"/>
    </row>
    <row r="4" spans="2:6" ht="12.75">
      <c r="B4" s="260"/>
      <c r="C4" s="260"/>
      <c r="D4" s="260"/>
      <c r="E4" s="260"/>
      <c r="F4" s="260"/>
    </row>
    <row r="5" spans="1:6" ht="12.75">
      <c r="A5" s="491" t="s">
        <v>40</v>
      </c>
      <c r="B5" s="265" t="s">
        <v>331</v>
      </c>
      <c r="C5" s="265" t="s">
        <v>332</v>
      </c>
      <c r="D5" s="266" t="s">
        <v>333</v>
      </c>
      <c r="E5" s="488" t="s">
        <v>334</v>
      </c>
      <c r="F5" s="260"/>
    </row>
    <row r="6" spans="1:6" ht="12.75" customHeight="1">
      <c r="A6" s="492"/>
      <c r="B6" s="493" t="s">
        <v>346</v>
      </c>
      <c r="C6" s="493" t="s">
        <v>346</v>
      </c>
      <c r="D6" s="493" t="s">
        <v>346</v>
      </c>
      <c r="E6" s="489"/>
      <c r="F6" s="260"/>
    </row>
    <row r="7" spans="1:6" ht="13.5" thickBot="1">
      <c r="A7" s="492"/>
      <c r="B7" s="494"/>
      <c r="C7" s="494"/>
      <c r="D7" s="494"/>
      <c r="E7" s="489"/>
      <c r="F7" s="260"/>
    </row>
    <row r="8" spans="1:6" ht="12.75">
      <c r="A8" s="258" t="s">
        <v>347</v>
      </c>
      <c r="B8" s="267"/>
      <c r="C8" s="267"/>
      <c r="D8" s="267"/>
      <c r="E8" s="268"/>
      <c r="F8" s="260"/>
    </row>
    <row r="9" spans="1:6" ht="12.75">
      <c r="A9" s="259" t="s">
        <v>348</v>
      </c>
      <c r="B9" s="360">
        <v>1380.3</v>
      </c>
      <c r="C9" s="360">
        <v>668.1</v>
      </c>
      <c r="D9" s="360">
        <v>712.2</v>
      </c>
      <c r="E9" s="361">
        <v>206.6008082622362</v>
      </c>
      <c r="F9" s="260"/>
    </row>
    <row r="10" spans="1:6" ht="12.75">
      <c r="A10" s="259" t="s">
        <v>426</v>
      </c>
      <c r="B10" s="360">
        <v>629.5</v>
      </c>
      <c r="C10" s="360">
        <v>1124.4</v>
      </c>
      <c r="D10" s="360">
        <v>-494.9</v>
      </c>
      <c r="E10" s="361">
        <v>55.98541444325862</v>
      </c>
      <c r="F10" s="260"/>
    </row>
    <row r="11" spans="1:6" ht="12.75">
      <c r="A11" s="259" t="s">
        <v>349</v>
      </c>
      <c r="B11" s="360">
        <v>139.2</v>
      </c>
      <c r="C11" s="360">
        <v>380.5</v>
      </c>
      <c r="D11" s="360">
        <v>-241.3</v>
      </c>
      <c r="E11" s="361">
        <v>36.58344283837056</v>
      </c>
      <c r="F11" s="260"/>
    </row>
    <row r="12" spans="1:6" ht="12.75">
      <c r="A12" s="259" t="s">
        <v>350</v>
      </c>
      <c r="B12" s="360">
        <v>136.2</v>
      </c>
      <c r="C12" s="360">
        <v>100</v>
      </c>
      <c r="D12" s="360">
        <v>36.2</v>
      </c>
      <c r="E12" s="361">
        <v>136.2</v>
      </c>
      <c r="F12" s="260"/>
    </row>
    <row r="13" spans="1:6" ht="12.75">
      <c r="A13" s="259" t="s">
        <v>351</v>
      </c>
      <c r="B13" s="360">
        <v>974.5</v>
      </c>
      <c r="C13" s="360">
        <v>61.8</v>
      </c>
      <c r="D13" s="360">
        <v>912.7</v>
      </c>
      <c r="E13" s="361">
        <v>1576.8608414239482</v>
      </c>
      <c r="F13" s="260"/>
    </row>
    <row r="14" spans="1:6" ht="12.75">
      <c r="A14" s="259" t="s">
        <v>352</v>
      </c>
      <c r="B14" s="360">
        <v>625.1</v>
      </c>
      <c r="C14" s="360">
        <v>347.1</v>
      </c>
      <c r="D14" s="360">
        <v>278</v>
      </c>
      <c r="E14" s="361">
        <v>180.09219245174302</v>
      </c>
      <c r="F14" s="260"/>
    </row>
    <row r="15" spans="1:6" ht="12.75">
      <c r="A15" s="259" t="s">
        <v>353</v>
      </c>
      <c r="B15" s="360">
        <v>475</v>
      </c>
      <c r="C15" s="360">
        <v>464.5</v>
      </c>
      <c r="D15" s="360">
        <v>10.5</v>
      </c>
      <c r="E15" s="361">
        <v>102.2604951560818</v>
      </c>
      <c r="F15" s="260"/>
    </row>
    <row r="16" spans="1:6" ht="12.75">
      <c r="A16" s="259" t="s">
        <v>354</v>
      </c>
      <c r="B16" s="360">
        <v>507.1</v>
      </c>
      <c r="C16" s="360">
        <v>533</v>
      </c>
      <c r="D16" s="360">
        <v>-25.9</v>
      </c>
      <c r="E16" s="361">
        <v>95.140712945591</v>
      </c>
      <c r="F16" s="260"/>
    </row>
    <row r="17" spans="1:6" ht="12.75">
      <c r="A17" s="259" t="s">
        <v>355</v>
      </c>
      <c r="B17" s="360">
        <v>1330.1</v>
      </c>
      <c r="C17" s="360">
        <v>489.1</v>
      </c>
      <c r="D17" s="360">
        <v>841</v>
      </c>
      <c r="E17" s="361">
        <v>271.9484767941116</v>
      </c>
      <c r="F17" s="260"/>
    </row>
    <row r="18" spans="1:6" ht="12.75">
      <c r="A18" s="259" t="s">
        <v>356</v>
      </c>
      <c r="B18" s="360">
        <v>558.7</v>
      </c>
      <c r="C18" s="360">
        <v>708.6</v>
      </c>
      <c r="D18" s="360">
        <v>-149.9</v>
      </c>
      <c r="E18" s="361">
        <v>78.84561106407</v>
      </c>
      <c r="F18" s="260"/>
    </row>
    <row r="19" spans="1:6" ht="12.75">
      <c r="A19" s="259" t="s">
        <v>357</v>
      </c>
      <c r="B19" s="360">
        <v>1964.4</v>
      </c>
      <c r="C19" s="360">
        <v>1386.2</v>
      </c>
      <c r="D19" s="360">
        <v>578.2</v>
      </c>
      <c r="E19" s="361">
        <v>141.71115279180492</v>
      </c>
      <c r="F19" s="260"/>
    </row>
    <row r="20" spans="1:6" ht="12.75">
      <c r="A20" s="259" t="s">
        <v>358</v>
      </c>
      <c r="B20" s="362"/>
      <c r="C20" s="360"/>
      <c r="D20" s="360"/>
      <c r="E20" s="361"/>
      <c r="F20" s="260"/>
    </row>
    <row r="21" spans="1:6" ht="12.75">
      <c r="A21" s="259" t="s">
        <v>359</v>
      </c>
      <c r="B21" s="360">
        <v>256.7</v>
      </c>
      <c r="C21" s="360">
        <v>968</v>
      </c>
      <c r="D21" s="360">
        <v>-711.3</v>
      </c>
      <c r="E21" s="361">
        <v>26.518595041322314</v>
      </c>
      <c r="F21" s="260"/>
    </row>
    <row r="22" spans="1:6" ht="12.75">
      <c r="A22" s="259" t="s">
        <v>360</v>
      </c>
      <c r="B22" s="360">
        <v>168.9</v>
      </c>
      <c r="C22" s="360">
        <v>298.3</v>
      </c>
      <c r="D22" s="360">
        <v>-129.4</v>
      </c>
      <c r="E22" s="361">
        <v>56.620851491786794</v>
      </c>
      <c r="F22" s="260"/>
    </row>
    <row r="23" spans="1:5" ht="12.75">
      <c r="A23" s="259" t="s">
        <v>361</v>
      </c>
      <c r="B23" s="360">
        <v>152.9</v>
      </c>
      <c r="C23" s="362">
        <v>1181.9</v>
      </c>
      <c r="D23" s="360">
        <v>-1029</v>
      </c>
      <c r="E23" s="361">
        <v>12.93679668330654</v>
      </c>
    </row>
    <row r="24" spans="1:5" ht="12.75">
      <c r="A24" s="259"/>
      <c r="B24" s="362"/>
      <c r="C24" s="362"/>
      <c r="D24" s="360"/>
      <c r="E24" s="361"/>
    </row>
    <row r="25" spans="1:6" ht="12.75">
      <c r="A25" s="262" t="s">
        <v>362</v>
      </c>
      <c r="B25" s="360"/>
      <c r="C25" s="360"/>
      <c r="D25" s="360"/>
      <c r="E25" s="361"/>
      <c r="F25" s="260"/>
    </row>
    <row r="26" spans="1:6" ht="12.75">
      <c r="A26" s="259" t="s">
        <v>363</v>
      </c>
      <c r="B26" s="360">
        <v>287.4</v>
      </c>
      <c r="C26" s="360">
        <v>283.4</v>
      </c>
      <c r="D26" s="360">
        <v>4</v>
      </c>
      <c r="E26" s="361">
        <v>101.41143260409315</v>
      </c>
      <c r="F26" s="260"/>
    </row>
    <row r="27" spans="1:6" ht="12.75">
      <c r="A27" s="259" t="s">
        <v>364</v>
      </c>
      <c r="B27" s="360">
        <v>1680.3</v>
      </c>
      <c r="C27" s="360">
        <v>4057.6</v>
      </c>
      <c r="D27" s="360">
        <v>-2377.3</v>
      </c>
      <c r="E27" s="361">
        <v>41.41117902208202</v>
      </c>
      <c r="F27" s="260"/>
    </row>
    <row r="28" spans="1:6" ht="12.75">
      <c r="A28" s="259" t="s">
        <v>365</v>
      </c>
      <c r="B28" s="360">
        <v>76</v>
      </c>
      <c r="C28" s="360">
        <v>81.3</v>
      </c>
      <c r="D28" s="360">
        <v>-5.3</v>
      </c>
      <c r="E28" s="361">
        <v>93.4809348093481</v>
      </c>
      <c r="F28" s="260"/>
    </row>
    <row r="29" spans="1:6" ht="12.75">
      <c r="A29" s="259" t="s">
        <v>366</v>
      </c>
      <c r="B29" s="360">
        <v>3015.9</v>
      </c>
      <c r="C29" s="360">
        <v>675.2</v>
      </c>
      <c r="D29" s="360">
        <v>2340.7</v>
      </c>
      <c r="E29" s="361">
        <v>446.667654028436</v>
      </c>
      <c r="F29" s="260"/>
    </row>
    <row r="30" spans="1:6" ht="12.75">
      <c r="A30" s="259" t="s">
        <v>367</v>
      </c>
      <c r="B30" s="360">
        <v>3721</v>
      </c>
      <c r="C30" s="360">
        <v>873.1</v>
      </c>
      <c r="D30" s="360">
        <v>2847.9</v>
      </c>
      <c r="E30" s="361">
        <v>426.18256786164244</v>
      </c>
      <c r="F30" s="260"/>
    </row>
    <row r="31" spans="1:6" ht="12.75">
      <c r="A31" s="259" t="s">
        <v>368</v>
      </c>
      <c r="B31" s="360">
        <v>375.9</v>
      </c>
      <c r="C31" s="360">
        <v>1137.8</v>
      </c>
      <c r="D31" s="360">
        <v>-761.9</v>
      </c>
      <c r="E31" s="361">
        <v>33.03744067498682</v>
      </c>
      <c r="F31" s="260"/>
    </row>
    <row r="32" spans="1:6" ht="13.5" thickBot="1">
      <c r="A32" s="269" t="s">
        <v>369</v>
      </c>
      <c r="B32" s="363">
        <v>127.9</v>
      </c>
      <c r="C32" s="363">
        <v>1168.4</v>
      </c>
      <c r="D32" s="363">
        <v>-1040.5</v>
      </c>
      <c r="E32" s="364">
        <v>10.946593632317699</v>
      </c>
      <c r="F32" s="260"/>
    </row>
    <row r="33" spans="1:6" ht="12.75">
      <c r="A33" s="255" t="s">
        <v>345</v>
      </c>
      <c r="F33" s="260"/>
    </row>
    <row r="41" ht="12.75">
      <c r="C41" s="270"/>
    </row>
  </sheetData>
  <mergeCells count="7">
    <mergeCell ref="A1:E1"/>
    <mergeCell ref="A3:E3"/>
    <mergeCell ref="E5:E7"/>
    <mergeCell ref="A5:A7"/>
    <mergeCell ref="B6:B7"/>
    <mergeCell ref="C6:C7"/>
    <mergeCell ref="D6:D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11"/>
  <dimension ref="A1:H21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35.7109375" style="272" customWidth="1"/>
    <col min="2" max="7" width="14.7109375" style="272" customWidth="1"/>
    <col min="8" max="16384" width="12.57421875" style="272" customWidth="1"/>
  </cols>
  <sheetData>
    <row r="1" spans="1:7" s="271" customFormat="1" ht="18">
      <c r="A1" s="440" t="s">
        <v>85</v>
      </c>
      <c r="B1" s="440"/>
      <c r="C1" s="440"/>
      <c r="D1" s="440"/>
      <c r="E1" s="440"/>
      <c r="F1" s="440"/>
      <c r="G1" s="440"/>
    </row>
    <row r="3" spans="1:7" ht="15">
      <c r="A3" s="487" t="s">
        <v>429</v>
      </c>
      <c r="B3" s="487"/>
      <c r="C3" s="487"/>
      <c r="D3" s="487"/>
      <c r="E3" s="487"/>
      <c r="F3" s="487"/>
      <c r="G3" s="495"/>
    </row>
    <row r="4" spans="1:8" ht="14.25">
      <c r="A4" s="273"/>
      <c r="B4" s="273"/>
      <c r="C4" s="273"/>
      <c r="D4" s="273"/>
      <c r="E4" s="273"/>
      <c r="F4" s="273"/>
      <c r="G4" s="274"/>
      <c r="H4" s="275"/>
    </row>
    <row r="5" spans="1:8" ht="12.75">
      <c r="A5" s="496" t="s">
        <v>330</v>
      </c>
      <c r="B5" s="498" t="s">
        <v>370</v>
      </c>
      <c r="C5" s="499"/>
      <c r="D5" s="496"/>
      <c r="E5" s="498" t="s">
        <v>371</v>
      </c>
      <c r="F5" s="499"/>
      <c r="G5" s="499"/>
      <c r="H5" s="275"/>
    </row>
    <row r="6" spans="1:8" ht="12.75">
      <c r="A6" s="497"/>
      <c r="B6" s="500"/>
      <c r="C6" s="501"/>
      <c r="D6" s="502"/>
      <c r="E6" s="500"/>
      <c r="F6" s="501"/>
      <c r="G6" s="501"/>
      <c r="H6" s="275"/>
    </row>
    <row r="7" spans="1:8" ht="13.5" thickBot="1">
      <c r="A7" s="497"/>
      <c r="B7" s="276" t="s">
        <v>372</v>
      </c>
      <c r="C7" s="276" t="s">
        <v>373</v>
      </c>
      <c r="D7" s="276" t="s">
        <v>374</v>
      </c>
      <c r="E7" s="276" t="s">
        <v>372</v>
      </c>
      <c r="F7" s="276" t="s">
        <v>373</v>
      </c>
      <c r="G7" s="277" t="s">
        <v>374</v>
      </c>
      <c r="H7" s="275"/>
    </row>
    <row r="8" spans="1:8" ht="12.75">
      <c r="A8" s="278" t="s">
        <v>336</v>
      </c>
      <c r="B8" s="340">
        <v>14827.5</v>
      </c>
      <c r="C8" s="340">
        <v>4020.1</v>
      </c>
      <c r="D8" s="267">
        <v>18847.6</v>
      </c>
      <c r="E8" s="340">
        <v>9798.1</v>
      </c>
      <c r="F8" s="340">
        <v>7523.1</v>
      </c>
      <c r="G8" s="268">
        <v>17321.2</v>
      </c>
      <c r="H8" s="279"/>
    </row>
    <row r="9" spans="1:8" ht="12.75">
      <c r="A9" s="280" t="s">
        <v>337</v>
      </c>
      <c r="B9" s="338">
        <v>6562.5</v>
      </c>
      <c r="C9" s="338">
        <v>2617.6</v>
      </c>
      <c r="D9" s="353">
        <v>9180.1</v>
      </c>
      <c r="E9" s="338">
        <v>6556.9</v>
      </c>
      <c r="F9" s="338">
        <v>2280.2</v>
      </c>
      <c r="G9" s="354">
        <v>8837.1</v>
      </c>
      <c r="H9" s="279"/>
    </row>
    <row r="10" spans="1:8" ht="12.75">
      <c r="A10" s="280" t="s">
        <v>338</v>
      </c>
      <c r="B10" s="338">
        <v>374.5</v>
      </c>
      <c r="C10" s="338">
        <v>88.3</v>
      </c>
      <c r="D10" s="353">
        <v>462.8</v>
      </c>
      <c r="E10" s="338">
        <v>114.4</v>
      </c>
      <c r="F10" s="338">
        <v>191</v>
      </c>
      <c r="G10" s="354">
        <v>305.4</v>
      </c>
      <c r="H10" s="279"/>
    </row>
    <row r="11" spans="1:8" ht="12.75">
      <c r="A11" s="280" t="s">
        <v>339</v>
      </c>
      <c r="B11" s="338">
        <v>6937.1</v>
      </c>
      <c r="C11" s="338">
        <v>2705.8</v>
      </c>
      <c r="D11" s="353">
        <v>9642.9</v>
      </c>
      <c r="E11" s="338">
        <v>6671.4</v>
      </c>
      <c r="F11" s="338">
        <v>2471.2</v>
      </c>
      <c r="G11" s="354">
        <v>9142.6</v>
      </c>
      <c r="H11" s="279"/>
    </row>
    <row r="12" spans="1:8" ht="12.75">
      <c r="A12" s="280"/>
      <c r="B12" s="338"/>
      <c r="C12" s="338"/>
      <c r="D12" s="353"/>
      <c r="E12" s="338"/>
      <c r="F12" s="338"/>
      <c r="G12" s="354"/>
      <c r="H12" s="279"/>
    </row>
    <row r="13" spans="1:8" ht="12.75">
      <c r="A13" s="280" t="s">
        <v>340</v>
      </c>
      <c r="B13" s="338">
        <v>6762.7</v>
      </c>
      <c r="C13" s="338">
        <v>761.7</v>
      </c>
      <c r="D13" s="353">
        <v>7524.4</v>
      </c>
      <c r="E13" s="338">
        <v>1798.6</v>
      </c>
      <c r="F13" s="338">
        <v>2304.5</v>
      </c>
      <c r="G13" s="354">
        <v>4103.1</v>
      </c>
      <c r="H13" s="279"/>
    </row>
    <row r="14" spans="1:8" ht="12.75">
      <c r="A14" s="280" t="s">
        <v>341</v>
      </c>
      <c r="B14" s="338">
        <v>1127.8</v>
      </c>
      <c r="C14" s="338">
        <v>552.5</v>
      </c>
      <c r="D14" s="353">
        <v>1680.3</v>
      </c>
      <c r="E14" s="338">
        <v>1328.2</v>
      </c>
      <c r="F14" s="338">
        <v>2747.4</v>
      </c>
      <c r="G14" s="354">
        <v>4075.6</v>
      </c>
      <c r="H14" s="279"/>
    </row>
    <row r="15" spans="1:8" ht="12.75">
      <c r="A15" s="280" t="s">
        <v>342</v>
      </c>
      <c r="B15" s="338">
        <v>7890.5</v>
      </c>
      <c r="C15" s="338">
        <v>1314.2</v>
      </c>
      <c r="D15" s="353">
        <v>9204.7</v>
      </c>
      <c r="E15" s="338">
        <v>3126.8</v>
      </c>
      <c r="F15" s="338">
        <v>5051.9</v>
      </c>
      <c r="G15" s="354">
        <v>8178.7</v>
      </c>
      <c r="H15" s="279"/>
    </row>
    <row r="16" spans="1:8" ht="12.75">
      <c r="A16" s="280"/>
      <c r="B16" s="338"/>
      <c r="C16" s="338"/>
      <c r="D16" s="338"/>
      <c r="E16" s="338"/>
      <c r="F16" s="338"/>
      <c r="G16" s="346"/>
      <c r="H16" s="279"/>
    </row>
    <row r="17" spans="1:8" ht="12.75">
      <c r="A17" s="281" t="s">
        <v>343</v>
      </c>
      <c r="B17" s="338">
        <v>769.05</v>
      </c>
      <c r="C17" s="338">
        <v>235.999</v>
      </c>
      <c r="D17" s="353">
        <v>1005.049</v>
      </c>
      <c r="E17" s="338">
        <v>926.358</v>
      </c>
      <c r="F17" s="338">
        <v>1102.686</v>
      </c>
      <c r="G17" s="354">
        <v>2029.0439999999999</v>
      </c>
      <c r="H17" s="279"/>
    </row>
    <row r="18" spans="1:8" ht="12.75">
      <c r="A18" s="282"/>
      <c r="B18" s="355"/>
      <c r="C18" s="355"/>
      <c r="D18" s="356"/>
      <c r="E18" s="355"/>
      <c r="F18" s="355"/>
      <c r="G18" s="357"/>
      <c r="H18" s="279"/>
    </row>
    <row r="19" spans="1:8" ht="13.5" thickBot="1">
      <c r="A19" s="283" t="s">
        <v>344</v>
      </c>
      <c r="B19" s="358">
        <v>15596.55</v>
      </c>
      <c r="C19" s="358">
        <v>4256.099</v>
      </c>
      <c r="D19" s="358">
        <v>19852.648999999998</v>
      </c>
      <c r="E19" s="358">
        <v>13197.827000000001</v>
      </c>
      <c r="F19" s="358">
        <v>8625.786</v>
      </c>
      <c r="G19" s="359">
        <v>53992.744</v>
      </c>
      <c r="H19" s="279"/>
    </row>
    <row r="20" spans="1:8" ht="12.75">
      <c r="A20" s="486" t="s">
        <v>345</v>
      </c>
      <c r="B20" s="486"/>
      <c r="C20" s="486"/>
      <c r="D20" s="486"/>
      <c r="E20" s="486"/>
      <c r="F20" s="486"/>
      <c r="G20" s="486"/>
      <c r="H20" s="279"/>
    </row>
    <row r="21" spans="1:8" ht="12.75">
      <c r="A21" s="275"/>
      <c r="B21" s="279"/>
      <c r="C21" s="279"/>
      <c r="D21" s="279"/>
      <c r="E21" s="279"/>
      <c r="F21" s="279"/>
      <c r="G21" s="279"/>
      <c r="H21" s="279"/>
    </row>
  </sheetData>
  <mergeCells count="6">
    <mergeCell ref="A20:G20"/>
    <mergeCell ref="A1:G1"/>
    <mergeCell ref="A3:G3"/>
    <mergeCell ref="A5:A7"/>
    <mergeCell ref="B5:D6"/>
    <mergeCell ref="E5:G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I36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8.421875" style="12" customWidth="1"/>
    <col min="2" max="2" width="16.7109375" style="16" customWidth="1"/>
    <col min="3" max="3" width="16.7109375" style="5" customWidth="1"/>
    <col min="4" max="4" width="16.7109375" style="16" customWidth="1"/>
    <col min="5" max="6" width="16.7109375" style="17" customWidth="1"/>
    <col min="7" max="7" width="9.28125" style="5" customWidth="1"/>
    <col min="8" max="8" width="9.28125" style="12" hidden="1" customWidth="1"/>
    <col min="9" max="10" width="9.28125" style="12" customWidth="1"/>
    <col min="11" max="16384" width="8.421875" style="12" customWidth="1"/>
  </cols>
  <sheetData>
    <row r="1" spans="1:9" s="65" customFormat="1" ht="18">
      <c r="A1" s="440" t="s">
        <v>85</v>
      </c>
      <c r="B1" s="440"/>
      <c r="C1" s="440"/>
      <c r="D1" s="440"/>
      <c r="E1" s="440"/>
      <c r="F1" s="440"/>
      <c r="G1" s="64"/>
      <c r="H1" s="110"/>
      <c r="I1" s="18"/>
    </row>
    <row r="2" spans="1:9" ht="12.75" customHeight="1">
      <c r="A2" s="36"/>
      <c r="B2" s="9"/>
      <c r="C2" s="37"/>
      <c r="D2" s="9"/>
      <c r="E2" s="9"/>
      <c r="F2" s="9"/>
      <c r="H2" s="112"/>
      <c r="I2" s="18"/>
    </row>
    <row r="3" spans="1:9" ht="15.75" customHeight="1">
      <c r="A3" s="445" t="s">
        <v>417</v>
      </c>
      <c r="B3" s="445"/>
      <c r="C3" s="445"/>
      <c r="D3" s="445"/>
      <c r="E3" s="445"/>
      <c r="F3" s="445"/>
      <c r="H3" s="112"/>
      <c r="I3" s="18"/>
    </row>
    <row r="4" spans="2:9" ht="12" customHeight="1">
      <c r="B4" s="12"/>
      <c r="C4" s="12"/>
      <c r="F4" s="4"/>
      <c r="H4" s="112"/>
      <c r="I4" s="18"/>
    </row>
    <row r="5" spans="1:8" ht="12.75" customHeight="1" hidden="1">
      <c r="A5" s="3"/>
      <c r="F5" s="4"/>
      <c r="H5" s="112"/>
    </row>
    <row r="6" spans="1:9" ht="12.75" customHeight="1">
      <c r="A6" s="20"/>
      <c r="B6" s="28"/>
      <c r="C6" s="20"/>
      <c r="D6" s="43"/>
      <c r="E6" s="43"/>
      <c r="F6" s="41" t="s">
        <v>86</v>
      </c>
      <c r="H6" s="112"/>
      <c r="I6" s="18"/>
    </row>
    <row r="7" spans="1:9" ht="12.75" customHeight="1">
      <c r="A7" s="40" t="s">
        <v>22</v>
      </c>
      <c r="B7" s="442" t="s">
        <v>1</v>
      </c>
      <c r="C7" s="442"/>
      <c r="D7" s="443" t="s">
        <v>2</v>
      </c>
      <c r="E7" s="444"/>
      <c r="F7" s="42" t="s">
        <v>87</v>
      </c>
      <c r="H7" s="112"/>
      <c r="I7" s="18"/>
    </row>
    <row r="8" spans="1:9" ht="12.75" customHeight="1" thickBot="1">
      <c r="A8" s="25"/>
      <c r="B8" s="55" t="s">
        <v>3</v>
      </c>
      <c r="C8" s="54" t="s">
        <v>4</v>
      </c>
      <c r="D8" s="55" t="s">
        <v>3</v>
      </c>
      <c r="E8" s="55" t="s">
        <v>4</v>
      </c>
      <c r="F8" s="42" t="s">
        <v>88</v>
      </c>
      <c r="H8" s="112"/>
      <c r="I8" s="18"/>
    </row>
    <row r="9" spans="1:9" ht="12.75" customHeight="1">
      <c r="A9" s="61" t="s">
        <v>23</v>
      </c>
      <c r="B9" s="62">
        <v>4567</v>
      </c>
      <c r="C9" s="140">
        <f>B9*100/$B$18</f>
        <v>13.499054149917239</v>
      </c>
      <c r="D9" s="62">
        <v>5206</v>
      </c>
      <c r="E9" s="140">
        <f>D9*100/$D$18</f>
        <v>13.716965720759887</v>
      </c>
      <c r="F9" s="59">
        <v>15.535133468338516</v>
      </c>
      <c r="H9" s="112"/>
      <c r="I9" s="18"/>
    </row>
    <row r="10" spans="1:9" ht="12.75" customHeight="1">
      <c r="A10" s="39" t="s">
        <v>24</v>
      </c>
      <c r="B10" s="47">
        <v>776</v>
      </c>
      <c r="C10" s="141">
        <f aca="true" t="shared" si="0" ref="C10:C18">B10*100/$B$18</f>
        <v>2.2936864506975643</v>
      </c>
      <c r="D10" s="47">
        <v>950</v>
      </c>
      <c r="E10" s="141">
        <f aca="true" t="shared" si="1" ref="E10:E18">D10*100/$D$18</f>
        <v>2.503095934445235</v>
      </c>
      <c r="F10" s="44">
        <v>4.117015693611369</v>
      </c>
      <c r="H10" s="112"/>
      <c r="I10" s="18"/>
    </row>
    <row r="11" spans="1:8" ht="12.75" customHeight="1">
      <c r="A11" s="39" t="s">
        <v>25</v>
      </c>
      <c r="B11" s="47">
        <v>655</v>
      </c>
      <c r="C11" s="141">
        <f t="shared" si="0"/>
        <v>1.9360368881532277</v>
      </c>
      <c r="D11" s="47">
        <v>706</v>
      </c>
      <c r="E11" s="141">
        <f t="shared" si="1"/>
        <v>1.8601955049666694</v>
      </c>
      <c r="F11" s="44">
        <v>8.850004892208343</v>
      </c>
      <c r="H11" s="112"/>
    </row>
    <row r="12" spans="1:8" ht="12.75" customHeight="1">
      <c r="A12" s="39" t="s">
        <v>26</v>
      </c>
      <c r="B12" s="47">
        <v>1754</v>
      </c>
      <c r="C12" s="141">
        <f t="shared" si="0"/>
        <v>5.184440766138567</v>
      </c>
      <c r="D12" s="47">
        <v>1994</v>
      </c>
      <c r="E12" s="141">
        <f t="shared" si="1"/>
        <v>5.253866624509262</v>
      </c>
      <c r="F12" s="44">
        <v>6.234674786744191</v>
      </c>
      <c r="H12" s="112"/>
    </row>
    <row r="13" spans="1:9" ht="12.75" customHeight="1">
      <c r="A13" s="39" t="s">
        <v>27</v>
      </c>
      <c r="B13" s="47">
        <v>1695</v>
      </c>
      <c r="C13" s="141">
        <f t="shared" si="0"/>
        <v>5.010049657129345</v>
      </c>
      <c r="D13" s="47">
        <v>1878</v>
      </c>
      <c r="E13" s="141">
        <f t="shared" si="1"/>
        <v>4.948225436724369</v>
      </c>
      <c r="F13" s="44">
        <v>8.498136513367589</v>
      </c>
      <c r="H13" s="112"/>
      <c r="I13" s="406"/>
    </row>
    <row r="14" spans="1:8" ht="12.75" customHeight="1">
      <c r="A14" s="39" t="s">
        <v>28</v>
      </c>
      <c r="B14" s="47">
        <v>926</v>
      </c>
      <c r="C14" s="141">
        <f t="shared" si="0"/>
        <v>2.737053676992197</v>
      </c>
      <c r="D14" s="47">
        <v>1032</v>
      </c>
      <c r="E14" s="141">
        <f t="shared" si="1"/>
        <v>2.7191526361552447</v>
      </c>
      <c r="F14" s="44">
        <v>3.1296791007824565</v>
      </c>
      <c r="H14" s="406"/>
    </row>
    <row r="15" spans="1:6" ht="12.75" customHeight="1">
      <c r="A15" s="39" t="s">
        <v>29</v>
      </c>
      <c r="B15" s="47">
        <v>977</v>
      </c>
      <c r="C15" s="141">
        <f t="shared" si="0"/>
        <v>2.8877985339323717</v>
      </c>
      <c r="D15" s="47">
        <v>1200</v>
      </c>
      <c r="E15" s="141">
        <f t="shared" si="1"/>
        <v>3.1618053908781913</v>
      </c>
      <c r="F15" s="44">
        <v>6.857060049633677</v>
      </c>
    </row>
    <row r="16" spans="1:6" ht="12.75" customHeight="1">
      <c r="A16" s="23" t="s">
        <v>30</v>
      </c>
      <c r="B16" s="47">
        <v>17303</v>
      </c>
      <c r="C16" s="141">
        <f t="shared" si="0"/>
        <v>51.14388744384015</v>
      </c>
      <c r="D16" s="47">
        <v>19113</v>
      </c>
      <c r="E16" s="141">
        <f t="shared" si="1"/>
        <v>50.3596553632124</v>
      </c>
      <c r="F16" s="44">
        <v>19.758999439619775</v>
      </c>
    </row>
    <row r="17" spans="1:6" ht="12.75" customHeight="1">
      <c r="A17" s="22" t="s">
        <v>31</v>
      </c>
      <c r="B17" s="48">
        <v>5179</v>
      </c>
      <c r="C17" s="142">
        <f t="shared" si="0"/>
        <v>15.307992433199338</v>
      </c>
      <c r="D17" s="48">
        <v>5874</v>
      </c>
      <c r="E17" s="142">
        <f t="shared" si="1"/>
        <v>15.477037388348748</v>
      </c>
      <c r="F17" s="49">
        <v>27.01929605569408</v>
      </c>
    </row>
    <row r="18" spans="1:6" ht="15.75" customHeight="1" thickBot="1">
      <c r="A18" s="60" t="s">
        <v>21</v>
      </c>
      <c r="B18" s="63">
        <f>SUM(B9:B17)</f>
        <v>33832</v>
      </c>
      <c r="C18" s="143">
        <f t="shared" si="0"/>
        <v>100</v>
      </c>
      <c r="D18" s="63">
        <f>SUM(D9:D17)</f>
        <v>37953</v>
      </c>
      <c r="E18" s="143">
        <f t="shared" si="1"/>
        <v>100</v>
      </c>
      <c r="F18" s="90">
        <f>SUM(F9:F17)</f>
        <v>100</v>
      </c>
    </row>
    <row r="19" spans="1:6" ht="12.75" customHeight="1">
      <c r="A19" s="51" t="s">
        <v>98</v>
      </c>
      <c r="B19" s="56"/>
      <c r="C19" s="56"/>
      <c r="D19" s="15"/>
      <c r="E19" s="15"/>
      <c r="F19" s="4"/>
    </row>
    <row r="20" spans="2:6" ht="12.75" customHeight="1">
      <c r="B20" s="4"/>
      <c r="C20" s="4"/>
      <c r="D20" s="4"/>
      <c r="F20" s="4"/>
    </row>
    <row r="21" spans="2:6" ht="12.75" customHeight="1">
      <c r="B21" s="4"/>
      <c r="C21" s="4"/>
      <c r="D21" s="4"/>
      <c r="F21" s="4"/>
    </row>
    <row r="22" spans="2:4" ht="12.75" customHeight="1">
      <c r="B22" s="4"/>
      <c r="C22" s="4"/>
      <c r="D22" s="4"/>
    </row>
    <row r="23" spans="2:4" ht="12.75">
      <c r="B23" s="4"/>
      <c r="C23" s="4"/>
      <c r="D23" s="4"/>
    </row>
    <row r="36" ht="12.75">
      <c r="C36" s="4"/>
    </row>
  </sheetData>
  <mergeCells count="4">
    <mergeCell ref="B7:C7"/>
    <mergeCell ref="D7:E7"/>
    <mergeCell ref="A3:F3"/>
    <mergeCell ref="A1:F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/>
  <dimension ref="A1:G40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35.7109375" style="272" customWidth="1"/>
    <col min="2" max="7" width="14.7109375" style="272" customWidth="1"/>
    <col min="8" max="16384" width="12.57421875" style="272" customWidth="1"/>
  </cols>
  <sheetData>
    <row r="1" spans="1:7" s="271" customFormat="1" ht="18">
      <c r="A1" s="440" t="s">
        <v>85</v>
      </c>
      <c r="B1" s="440"/>
      <c r="C1" s="440"/>
      <c r="D1" s="440"/>
      <c r="E1" s="440"/>
      <c r="F1" s="440"/>
      <c r="G1" s="440"/>
    </row>
    <row r="3" spans="1:7" ht="15">
      <c r="A3" s="487" t="s">
        <v>430</v>
      </c>
      <c r="B3" s="487"/>
      <c r="C3" s="487"/>
      <c r="D3" s="487"/>
      <c r="E3" s="487"/>
      <c r="F3" s="487"/>
      <c r="G3" s="487"/>
    </row>
    <row r="4" spans="1:7" ht="12.75">
      <c r="A4" s="274"/>
      <c r="B4" s="274"/>
      <c r="C4" s="274"/>
      <c r="D4" s="274"/>
      <c r="E4" s="274"/>
      <c r="F4" s="274"/>
      <c r="G4" s="274"/>
    </row>
    <row r="5" spans="1:7" ht="12.75">
      <c r="A5" s="504" t="s">
        <v>40</v>
      </c>
      <c r="B5" s="506" t="s">
        <v>370</v>
      </c>
      <c r="C5" s="507"/>
      <c r="D5" s="504"/>
      <c r="E5" s="506" t="s">
        <v>375</v>
      </c>
      <c r="F5" s="507"/>
      <c r="G5" s="507"/>
    </row>
    <row r="6" spans="1:7" ht="12.75">
      <c r="A6" s="505"/>
      <c r="B6" s="508"/>
      <c r="C6" s="509"/>
      <c r="D6" s="510"/>
      <c r="E6" s="508"/>
      <c r="F6" s="509"/>
      <c r="G6" s="509"/>
    </row>
    <row r="7" spans="1:7" ht="13.5" thickBot="1">
      <c r="A7" s="505"/>
      <c r="B7" s="276" t="s">
        <v>372</v>
      </c>
      <c r="C7" s="284" t="s">
        <v>376</v>
      </c>
      <c r="D7" s="276" t="s">
        <v>374</v>
      </c>
      <c r="E7" s="276" t="s">
        <v>372</v>
      </c>
      <c r="F7" s="284" t="s">
        <v>376</v>
      </c>
      <c r="G7" s="277" t="s">
        <v>374</v>
      </c>
    </row>
    <row r="8" spans="1:7" ht="12.75">
      <c r="A8" s="285" t="s">
        <v>377</v>
      </c>
      <c r="B8" s="337">
        <v>258.4</v>
      </c>
      <c r="C8" s="338">
        <v>28.9</v>
      </c>
      <c r="D8" s="339">
        <v>287.3</v>
      </c>
      <c r="E8" s="340">
        <v>274.1</v>
      </c>
      <c r="F8" s="338">
        <v>9.3</v>
      </c>
      <c r="G8" s="337">
        <v>283.4</v>
      </c>
    </row>
    <row r="9" spans="1:7" ht="12.75">
      <c r="A9" s="280" t="s">
        <v>378</v>
      </c>
      <c r="B9" s="346">
        <v>1269.5</v>
      </c>
      <c r="C9" s="338">
        <v>110.8</v>
      </c>
      <c r="D9" s="347">
        <v>1380.3</v>
      </c>
      <c r="E9" s="338">
        <v>493.7</v>
      </c>
      <c r="F9" s="338">
        <v>174.4</v>
      </c>
      <c r="G9" s="346">
        <v>668.1</v>
      </c>
    </row>
    <row r="10" spans="1:7" ht="12.75">
      <c r="A10" s="280" t="s">
        <v>379</v>
      </c>
      <c r="B10" s="346">
        <v>1127.8</v>
      </c>
      <c r="C10" s="338">
        <v>552.5</v>
      </c>
      <c r="D10" s="347">
        <v>1680.3</v>
      </c>
      <c r="E10" s="338">
        <v>1328.2</v>
      </c>
      <c r="F10" s="338">
        <v>2747.4</v>
      </c>
      <c r="G10" s="346">
        <v>4075.6</v>
      </c>
    </row>
    <row r="11" spans="1:7" ht="12.75">
      <c r="A11" s="280" t="s">
        <v>431</v>
      </c>
      <c r="B11" s="346">
        <v>534</v>
      </c>
      <c r="C11" s="338">
        <v>95.5</v>
      </c>
      <c r="D11" s="347">
        <v>629.5</v>
      </c>
      <c r="E11" s="338">
        <v>1077</v>
      </c>
      <c r="F11" s="338">
        <v>47.4</v>
      </c>
      <c r="G11" s="346">
        <v>1124.4</v>
      </c>
    </row>
    <row r="12" spans="1:7" ht="12.75">
      <c r="A12" s="280" t="s">
        <v>380</v>
      </c>
      <c r="B12" s="346">
        <v>62.4</v>
      </c>
      <c r="C12" s="338">
        <v>13.6</v>
      </c>
      <c r="D12" s="347">
        <v>76</v>
      </c>
      <c r="E12" s="338">
        <v>37.2</v>
      </c>
      <c r="F12" s="338">
        <v>44.1</v>
      </c>
      <c r="G12" s="346">
        <v>81.3</v>
      </c>
    </row>
    <row r="13" spans="1:7" ht="12.75">
      <c r="A13" s="280" t="s">
        <v>381</v>
      </c>
      <c r="B13" s="346">
        <v>2830</v>
      </c>
      <c r="C13" s="338">
        <v>185.9</v>
      </c>
      <c r="D13" s="347">
        <v>3015.9</v>
      </c>
      <c r="E13" s="338">
        <v>340</v>
      </c>
      <c r="F13" s="338">
        <v>335.2</v>
      </c>
      <c r="G13" s="346">
        <v>675.2</v>
      </c>
    </row>
    <row r="14" spans="1:7" ht="12.75">
      <c r="A14" s="280" t="s">
        <v>382</v>
      </c>
      <c r="B14" s="346">
        <v>3250</v>
      </c>
      <c r="C14" s="338">
        <v>470.9</v>
      </c>
      <c r="D14" s="347">
        <v>3720.9</v>
      </c>
      <c r="E14" s="338">
        <v>271.8</v>
      </c>
      <c r="F14" s="338">
        <v>601.3</v>
      </c>
      <c r="G14" s="346">
        <v>873.1</v>
      </c>
    </row>
    <row r="15" spans="1:7" ht="12.75">
      <c r="A15" s="280" t="s">
        <v>383</v>
      </c>
      <c r="B15" s="346">
        <v>73.6</v>
      </c>
      <c r="C15" s="338">
        <v>65.6</v>
      </c>
      <c r="D15" s="347">
        <v>139.2</v>
      </c>
      <c r="E15" s="338">
        <v>66.4</v>
      </c>
      <c r="F15" s="338">
        <v>314.1</v>
      </c>
      <c r="G15" s="346">
        <v>380.5</v>
      </c>
    </row>
    <row r="16" spans="1:7" ht="12.75">
      <c r="A16" s="280" t="s">
        <v>384</v>
      </c>
      <c r="B16" s="346">
        <v>337.2</v>
      </c>
      <c r="C16" s="338">
        <v>38.7</v>
      </c>
      <c r="D16" s="347">
        <v>375.9</v>
      </c>
      <c r="E16" s="338">
        <v>718.7</v>
      </c>
      <c r="F16" s="338">
        <v>419.1</v>
      </c>
      <c r="G16" s="346">
        <v>1137.8</v>
      </c>
    </row>
    <row r="17" spans="1:7" ht="12.75">
      <c r="A17" s="280" t="s">
        <v>385</v>
      </c>
      <c r="B17" s="346">
        <v>80.7</v>
      </c>
      <c r="C17" s="338">
        <v>55.5</v>
      </c>
      <c r="D17" s="347">
        <v>136.2</v>
      </c>
      <c r="E17" s="338">
        <v>98.4</v>
      </c>
      <c r="F17" s="338">
        <v>1.6</v>
      </c>
      <c r="G17" s="346">
        <v>100</v>
      </c>
    </row>
    <row r="18" spans="1:7" ht="12.75">
      <c r="A18" s="280" t="s">
        <v>386</v>
      </c>
      <c r="B18" s="346">
        <v>90.7</v>
      </c>
      <c r="C18" s="338">
        <v>37.2</v>
      </c>
      <c r="D18" s="347">
        <v>127.9</v>
      </c>
      <c r="E18" s="338">
        <v>228.8</v>
      </c>
      <c r="F18" s="338">
        <v>939.6</v>
      </c>
      <c r="G18" s="346">
        <v>1168.4</v>
      </c>
    </row>
    <row r="19" spans="1:7" ht="12.75">
      <c r="A19" s="280" t="s">
        <v>387</v>
      </c>
      <c r="B19" s="346">
        <v>742.2</v>
      </c>
      <c r="C19" s="338">
        <v>232.3</v>
      </c>
      <c r="D19" s="347">
        <v>974.5</v>
      </c>
      <c r="E19" s="338">
        <v>31.3</v>
      </c>
      <c r="F19" s="338">
        <v>30.5</v>
      </c>
      <c r="G19" s="346">
        <v>61.8</v>
      </c>
    </row>
    <row r="20" spans="1:7" ht="12.75">
      <c r="A20" s="280" t="s">
        <v>388</v>
      </c>
      <c r="B20" s="346">
        <v>503.1</v>
      </c>
      <c r="C20" s="338">
        <v>122</v>
      </c>
      <c r="D20" s="347">
        <v>625.1</v>
      </c>
      <c r="E20" s="338">
        <v>206</v>
      </c>
      <c r="F20" s="338">
        <v>141.1</v>
      </c>
      <c r="G20" s="346">
        <v>347.1</v>
      </c>
    </row>
    <row r="21" spans="1:7" ht="12.75">
      <c r="A21" s="280" t="s">
        <v>389</v>
      </c>
      <c r="B21" s="346">
        <v>227.7</v>
      </c>
      <c r="C21" s="338">
        <v>247.3</v>
      </c>
      <c r="D21" s="347">
        <v>475</v>
      </c>
      <c r="E21" s="338">
        <v>410.9</v>
      </c>
      <c r="F21" s="338">
        <v>53.6</v>
      </c>
      <c r="G21" s="346">
        <v>464.5</v>
      </c>
    </row>
    <row r="22" spans="1:7" ht="12.75">
      <c r="A22" s="280" t="s">
        <v>390</v>
      </c>
      <c r="B22" s="346">
        <v>115.5</v>
      </c>
      <c r="C22" s="338">
        <v>53.4</v>
      </c>
      <c r="D22" s="347">
        <v>168.9</v>
      </c>
      <c r="E22" s="338">
        <v>194</v>
      </c>
      <c r="F22" s="338">
        <v>104.3</v>
      </c>
      <c r="G22" s="346">
        <v>298.3</v>
      </c>
    </row>
    <row r="23" spans="1:7" ht="12.75">
      <c r="A23" s="280" t="s">
        <v>391</v>
      </c>
      <c r="B23" s="348">
        <v>398</v>
      </c>
      <c r="C23" s="338">
        <v>109.1</v>
      </c>
      <c r="D23" s="347">
        <v>507.1</v>
      </c>
      <c r="E23" s="338">
        <v>522.7</v>
      </c>
      <c r="F23" s="338">
        <v>10.3</v>
      </c>
      <c r="G23" s="346">
        <v>533</v>
      </c>
    </row>
    <row r="24" spans="1:7" ht="12.75">
      <c r="A24" s="280" t="s">
        <v>392</v>
      </c>
      <c r="B24" s="346">
        <v>766.5</v>
      </c>
      <c r="C24" s="338">
        <v>563.6</v>
      </c>
      <c r="D24" s="347">
        <v>1330.1</v>
      </c>
      <c r="E24" s="338">
        <v>304.2</v>
      </c>
      <c r="F24" s="338">
        <v>184.9</v>
      </c>
      <c r="G24" s="346">
        <v>489.1</v>
      </c>
    </row>
    <row r="25" spans="1:7" ht="12.75">
      <c r="A25" s="280" t="s">
        <v>393</v>
      </c>
      <c r="B25" s="346">
        <v>350.4</v>
      </c>
      <c r="C25" s="338">
        <v>208.3</v>
      </c>
      <c r="D25" s="347">
        <v>558.7</v>
      </c>
      <c r="E25" s="338">
        <v>681.2</v>
      </c>
      <c r="F25" s="338">
        <v>27.4</v>
      </c>
      <c r="G25" s="346">
        <v>708.6</v>
      </c>
    </row>
    <row r="26" spans="1:7" ht="12.75">
      <c r="A26" s="280" t="s">
        <v>394</v>
      </c>
      <c r="B26" s="346">
        <v>1396.3</v>
      </c>
      <c r="C26" s="338">
        <v>568.1</v>
      </c>
      <c r="D26" s="347">
        <v>1964.4</v>
      </c>
      <c r="E26" s="338">
        <v>1193.9</v>
      </c>
      <c r="F26" s="338">
        <v>192.3</v>
      </c>
      <c r="G26" s="346">
        <v>1386.2</v>
      </c>
    </row>
    <row r="27" spans="1:7" ht="12.75">
      <c r="A27" s="280" t="s">
        <v>395</v>
      </c>
      <c r="B27" s="338"/>
      <c r="C27" s="349"/>
      <c r="D27" s="347"/>
      <c r="E27" s="338"/>
      <c r="F27" s="338"/>
      <c r="G27" s="346"/>
    </row>
    <row r="28" spans="1:7" ht="12.75">
      <c r="A28" s="280" t="s">
        <v>396</v>
      </c>
      <c r="B28" s="346">
        <v>189.5</v>
      </c>
      <c r="C28" s="338">
        <v>67.2</v>
      </c>
      <c r="D28" s="347">
        <v>256.7</v>
      </c>
      <c r="E28" s="338">
        <v>254.4</v>
      </c>
      <c r="F28" s="338">
        <v>713.6</v>
      </c>
      <c r="G28" s="346">
        <v>968</v>
      </c>
    </row>
    <row r="29" spans="1:7" ht="13.5" thickBot="1">
      <c r="A29" s="280" t="s">
        <v>397</v>
      </c>
      <c r="B29" s="346">
        <v>75.6</v>
      </c>
      <c r="C29" s="350">
        <v>77.3</v>
      </c>
      <c r="D29" s="351">
        <v>152.9</v>
      </c>
      <c r="E29" s="350">
        <v>884.9</v>
      </c>
      <c r="F29" s="338">
        <v>297</v>
      </c>
      <c r="G29" s="352">
        <v>1181.9</v>
      </c>
    </row>
    <row r="30" spans="1:7" ht="12.75">
      <c r="A30" s="486" t="s">
        <v>345</v>
      </c>
      <c r="B30" s="486"/>
      <c r="C30" s="503"/>
      <c r="D30" s="486"/>
      <c r="E30" s="486"/>
      <c r="F30" s="486"/>
      <c r="G30" s="486"/>
    </row>
    <row r="40" spans="1:7" ht="12.75">
      <c r="A40" s="275"/>
      <c r="B40" s="275"/>
      <c r="C40" s="275"/>
      <c r="D40" s="275"/>
      <c r="E40" s="275"/>
      <c r="F40" s="275"/>
      <c r="G40" s="275"/>
    </row>
  </sheetData>
  <mergeCells count="6">
    <mergeCell ref="A30:G30"/>
    <mergeCell ref="A1:G1"/>
    <mergeCell ref="A3:G3"/>
    <mergeCell ref="A5:A7"/>
    <mergeCell ref="B5:D6"/>
    <mergeCell ref="E5:G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1"/>
  <dimension ref="A1:G17"/>
  <sheetViews>
    <sheetView showGridLines="0" zoomScale="75" zoomScaleNormal="75" workbookViewId="0" topLeftCell="A1">
      <selection activeCell="H20" sqref="H20"/>
    </sheetView>
  </sheetViews>
  <sheetFormatPr defaultColWidth="12.57421875" defaultRowHeight="12.75"/>
  <cols>
    <col min="1" max="1" width="28.7109375" style="287" customWidth="1"/>
    <col min="2" max="7" width="14.7109375" style="287" customWidth="1"/>
    <col min="8" max="16384" width="12.57421875" style="287" customWidth="1"/>
  </cols>
  <sheetData>
    <row r="1" spans="1:7" s="286" customFormat="1" ht="18">
      <c r="A1" s="440" t="s">
        <v>85</v>
      </c>
      <c r="B1" s="440"/>
      <c r="C1" s="440"/>
      <c r="D1" s="440"/>
      <c r="E1" s="440"/>
      <c r="F1" s="440"/>
      <c r="G1" s="440"/>
    </row>
    <row r="2" spans="1:7" s="286" customFormat="1" ht="18">
      <c r="A2" s="152"/>
      <c r="B2" s="152"/>
      <c r="C2" s="152"/>
      <c r="D2" s="152"/>
      <c r="E2" s="152"/>
      <c r="F2" s="152"/>
      <c r="G2" s="152"/>
    </row>
    <row r="3" spans="1:7" ht="15">
      <c r="A3" s="511" t="s">
        <v>415</v>
      </c>
      <c r="B3" s="511"/>
      <c r="C3" s="511"/>
      <c r="D3" s="511"/>
      <c r="E3" s="511"/>
      <c r="F3" s="512"/>
      <c r="G3" s="512"/>
    </row>
    <row r="4" spans="1:7" ht="15">
      <c r="A4" s="511" t="s">
        <v>398</v>
      </c>
      <c r="B4" s="511"/>
      <c r="C4" s="511"/>
      <c r="D4" s="511"/>
      <c r="E4" s="511"/>
      <c r="F4" s="511"/>
      <c r="G4" s="511"/>
    </row>
    <row r="5" spans="1:5" ht="14.25">
      <c r="A5" s="288"/>
      <c r="B5" s="288"/>
      <c r="C5" s="288"/>
      <c r="D5" s="288"/>
      <c r="E5" s="288"/>
    </row>
    <row r="6" spans="1:7" ht="12.75">
      <c r="A6" s="515" t="s">
        <v>399</v>
      </c>
      <c r="B6" s="513" t="s">
        <v>400</v>
      </c>
      <c r="C6" s="514"/>
      <c r="D6" s="513" t="s">
        <v>401</v>
      </c>
      <c r="E6" s="514"/>
      <c r="F6" s="513" t="s">
        <v>402</v>
      </c>
      <c r="G6" s="514"/>
    </row>
    <row r="7" spans="1:7" ht="13.5" thickBot="1">
      <c r="A7" s="516"/>
      <c r="B7" s="21">
        <v>2000</v>
      </c>
      <c r="C7" s="21">
        <v>2001</v>
      </c>
      <c r="D7" s="21">
        <v>2000</v>
      </c>
      <c r="E7" s="21">
        <v>2001</v>
      </c>
      <c r="F7" s="21">
        <v>2000</v>
      </c>
      <c r="G7" s="252">
        <v>2001</v>
      </c>
    </row>
    <row r="8" spans="1:7" ht="12.75">
      <c r="A8" s="289" t="s">
        <v>372</v>
      </c>
      <c r="B8" s="424">
        <v>21.6</v>
      </c>
      <c r="C8" s="419">
        <v>0.1</v>
      </c>
      <c r="D8" s="424">
        <v>1416.9</v>
      </c>
      <c r="E8" s="419">
        <v>206.5</v>
      </c>
      <c r="F8" s="424">
        <v>1438.5</v>
      </c>
      <c r="G8" s="425">
        <v>206.6</v>
      </c>
    </row>
    <row r="9" spans="1:7" ht="12.75">
      <c r="A9" s="291" t="s">
        <v>403</v>
      </c>
      <c r="B9" s="426">
        <v>43.9</v>
      </c>
      <c r="C9" s="420">
        <v>35.2</v>
      </c>
      <c r="D9" s="426">
        <v>782.4</v>
      </c>
      <c r="E9" s="420">
        <v>24.6</v>
      </c>
      <c r="F9" s="426">
        <v>826.3</v>
      </c>
      <c r="G9" s="421">
        <v>59.8</v>
      </c>
    </row>
    <row r="10" spans="1:7" ht="12.75">
      <c r="A10" s="291" t="s">
        <v>404</v>
      </c>
      <c r="B10" s="426">
        <v>10.5</v>
      </c>
      <c r="C10" s="420">
        <v>4.4</v>
      </c>
      <c r="D10" s="426">
        <v>320.5</v>
      </c>
      <c r="E10" s="420">
        <v>64.9</v>
      </c>
      <c r="F10" s="426">
        <v>331</v>
      </c>
      <c r="G10" s="421">
        <v>69.3</v>
      </c>
    </row>
    <row r="11" spans="1:7" ht="12.75">
      <c r="A11" s="291" t="s">
        <v>405</v>
      </c>
      <c r="B11" s="426">
        <v>76</v>
      </c>
      <c r="C11" s="420">
        <v>39.7</v>
      </c>
      <c r="D11" s="426">
        <v>2519.5</v>
      </c>
      <c r="E11" s="420">
        <v>296</v>
      </c>
      <c r="F11" s="426">
        <v>2595.8</v>
      </c>
      <c r="G11" s="421">
        <v>335.7</v>
      </c>
    </row>
    <row r="12" spans="1:7" ht="12.75">
      <c r="A12" s="291"/>
      <c r="B12" s="420"/>
      <c r="C12" s="420"/>
      <c r="D12" s="420"/>
      <c r="E12" s="420"/>
      <c r="F12" s="420"/>
      <c r="G12" s="421"/>
    </row>
    <row r="13" spans="1:7" s="294" customFormat="1" ht="13.5" thickBot="1">
      <c r="A13" s="293" t="s">
        <v>406</v>
      </c>
      <c r="B13" s="430">
        <v>19.3</v>
      </c>
      <c r="C13" s="422">
        <v>-47.8</v>
      </c>
      <c r="D13" s="430">
        <v>1647.3</v>
      </c>
      <c r="E13" s="423">
        <v>-88.6</v>
      </c>
      <c r="F13" s="430">
        <v>1148.3</v>
      </c>
      <c r="G13" s="429">
        <v>-87.1</v>
      </c>
    </row>
    <row r="14" spans="1:7" ht="12.75">
      <c r="A14" s="296" t="s">
        <v>407</v>
      </c>
      <c r="B14" s="296"/>
      <c r="C14" s="296"/>
      <c r="D14" s="296"/>
      <c r="E14" s="296"/>
      <c r="F14" s="296"/>
      <c r="G14" s="296"/>
    </row>
    <row r="15" spans="1:7" ht="12.75">
      <c r="A15" s="296" t="s">
        <v>408</v>
      </c>
      <c r="B15" s="296"/>
      <c r="C15" s="296"/>
      <c r="D15" s="296"/>
      <c r="E15" s="296"/>
      <c r="F15" s="296"/>
      <c r="G15" s="296"/>
    </row>
    <row r="17" ht="12.75">
      <c r="D17" s="296"/>
    </row>
  </sheetData>
  <mergeCells count="7">
    <mergeCell ref="A4:G4"/>
    <mergeCell ref="A1:G1"/>
    <mergeCell ref="A3:G3"/>
    <mergeCell ref="F6:G6"/>
    <mergeCell ref="A6:A7"/>
    <mergeCell ref="B6:C6"/>
    <mergeCell ref="D6:E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2"/>
  <dimension ref="A1:E25"/>
  <sheetViews>
    <sheetView showGridLines="0" tabSelected="1" zoomScale="75" zoomScaleNormal="75" workbookViewId="0" topLeftCell="A1">
      <selection activeCell="A1" sqref="A1:D1"/>
    </sheetView>
  </sheetViews>
  <sheetFormatPr defaultColWidth="12.57421875" defaultRowHeight="12.75"/>
  <cols>
    <col min="1" max="1" width="50.8515625" style="287" customWidth="1"/>
    <col min="2" max="3" width="14.7109375" style="287" customWidth="1"/>
    <col min="4" max="4" width="27.28125" style="287" customWidth="1"/>
    <col min="5" max="16384" width="12.57421875" style="287" customWidth="1"/>
  </cols>
  <sheetData>
    <row r="1" spans="1:4" s="286" customFormat="1" ht="18">
      <c r="A1" s="440" t="s">
        <v>85</v>
      </c>
      <c r="B1" s="440"/>
      <c r="C1" s="440"/>
      <c r="D1" s="440"/>
    </row>
    <row r="2" spans="1:4" s="286" customFormat="1" ht="18">
      <c r="A2" s="152"/>
      <c r="B2" s="152"/>
      <c r="C2" s="152"/>
      <c r="D2" s="152"/>
    </row>
    <row r="3" spans="1:4" ht="15">
      <c r="A3" s="511" t="s">
        <v>436</v>
      </c>
      <c r="B3" s="511"/>
      <c r="C3" s="511"/>
      <c r="D3" s="511"/>
    </row>
    <row r="5" spans="1:4" ht="12.75">
      <c r="A5" s="515" t="s">
        <v>330</v>
      </c>
      <c r="B5" s="517" t="s">
        <v>346</v>
      </c>
      <c r="C5" s="518"/>
      <c r="D5" s="435" t="s">
        <v>437</v>
      </c>
    </row>
    <row r="6" spans="1:4" ht="13.5" thickBot="1">
      <c r="A6" s="516"/>
      <c r="B6" s="21" t="s">
        <v>311</v>
      </c>
      <c r="C6" s="21" t="s">
        <v>312</v>
      </c>
      <c r="D6" s="436" t="s">
        <v>150</v>
      </c>
    </row>
    <row r="7" spans="1:4" ht="12.75">
      <c r="A7" s="289" t="s">
        <v>432</v>
      </c>
      <c r="B7" s="290">
        <v>40</v>
      </c>
      <c r="C7" s="290">
        <v>37</v>
      </c>
      <c r="D7" s="438">
        <v>-7</v>
      </c>
    </row>
    <row r="8" spans="1:4" ht="12.75">
      <c r="A8" s="291" t="s">
        <v>433</v>
      </c>
      <c r="B8" s="292">
        <v>309.9</v>
      </c>
      <c r="C8" s="292">
        <v>200.6</v>
      </c>
      <c r="D8" s="439">
        <v>-35</v>
      </c>
    </row>
    <row r="9" spans="1:4" ht="12.75">
      <c r="A9" s="291" t="s">
        <v>434</v>
      </c>
      <c r="B9" s="292">
        <v>349.9</v>
      </c>
      <c r="C9" s="292">
        <v>237.6</v>
      </c>
      <c r="D9" s="439">
        <v>-32</v>
      </c>
    </row>
    <row r="10" spans="1:4" s="294" customFormat="1" ht="13.5" thickBot="1">
      <c r="A10" s="431" t="s">
        <v>435</v>
      </c>
      <c r="B10" s="432">
        <v>1</v>
      </c>
      <c r="C10" s="433">
        <v>0.8</v>
      </c>
      <c r="D10" s="434"/>
    </row>
    <row r="11" spans="1:3" ht="12.75">
      <c r="A11" s="295" t="s">
        <v>407</v>
      </c>
      <c r="B11" s="295"/>
      <c r="C11" s="295"/>
    </row>
    <row r="12" ht="12.75">
      <c r="A12" s="296" t="s">
        <v>408</v>
      </c>
    </row>
    <row r="13" ht="12.75">
      <c r="A13" s="287" t="s">
        <v>438</v>
      </c>
    </row>
    <row r="14" spans="1:4" ht="12.75">
      <c r="A14" s="287" t="s">
        <v>439</v>
      </c>
      <c r="D14" s="437"/>
    </row>
    <row r="19" ht="12.75">
      <c r="E19" s="437"/>
    </row>
    <row r="25" ht="12.75">
      <c r="D25" s="437"/>
    </row>
  </sheetData>
  <mergeCells count="4">
    <mergeCell ref="A1:D1"/>
    <mergeCell ref="A3:D3"/>
    <mergeCell ref="B5:C5"/>
    <mergeCell ref="A5:A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3"/>
  <dimension ref="A1:U618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8.7109375" style="12" customWidth="1"/>
    <col min="2" max="5" width="12.7109375" style="12" customWidth="1"/>
    <col min="6" max="6" width="14.00390625" style="12" customWidth="1"/>
    <col min="7" max="7" width="13.8515625" style="12" customWidth="1"/>
    <col min="8" max="8" width="12.7109375" style="12" customWidth="1"/>
    <col min="9" max="9" width="14.00390625" style="12" customWidth="1"/>
    <col min="10" max="10" width="12.57421875" style="12" bestFit="1" customWidth="1"/>
    <col min="11" max="16384" width="11.421875" style="12" customWidth="1"/>
  </cols>
  <sheetData>
    <row r="1" spans="1:21" s="65" customFormat="1" ht="18">
      <c r="A1" s="450" t="s">
        <v>85</v>
      </c>
      <c r="B1" s="450"/>
      <c r="C1" s="450"/>
      <c r="D1" s="450"/>
      <c r="E1" s="450"/>
      <c r="F1" s="450"/>
      <c r="G1" s="450"/>
      <c r="H1" s="450"/>
      <c r="I1" s="450"/>
      <c r="J1" s="152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</row>
    <row r="2" spans="1:21" ht="12.75">
      <c r="A2" s="306"/>
      <c r="B2" s="165"/>
      <c r="C2" s="165"/>
      <c r="D2" s="165"/>
      <c r="E2" s="165"/>
      <c r="F2" s="165"/>
      <c r="G2" s="165"/>
      <c r="H2" s="165"/>
      <c r="I2" s="165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1:21" ht="15">
      <c r="A3" s="441" t="s">
        <v>112</v>
      </c>
      <c r="B3" s="441"/>
      <c r="C3" s="441"/>
      <c r="D3" s="441"/>
      <c r="E3" s="441"/>
      <c r="F3" s="441"/>
      <c r="G3" s="451"/>
      <c r="H3" s="451"/>
      <c r="I3" s="451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</row>
    <row r="4" spans="1:21" ht="14.25">
      <c r="A4" s="307"/>
      <c r="B4" s="307"/>
      <c r="C4" s="307"/>
      <c r="D4" s="307"/>
      <c r="E4" s="307"/>
      <c r="F4" s="307"/>
      <c r="G4" s="165"/>
      <c r="H4" s="165"/>
      <c r="I4" s="165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</row>
    <row r="5" spans="1:21" ht="12.75">
      <c r="A5" s="155"/>
      <c r="B5" s="519">
        <v>2001</v>
      </c>
      <c r="C5" s="520"/>
      <c r="D5" s="520"/>
      <c r="E5" s="521"/>
      <c r="F5" s="519">
        <v>2002</v>
      </c>
      <c r="G5" s="520"/>
      <c r="H5" s="520"/>
      <c r="I5" s="520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</row>
    <row r="6" spans="1:21" ht="12.75">
      <c r="A6" s="156" t="s">
        <v>113</v>
      </c>
      <c r="B6" s="157" t="s">
        <v>114</v>
      </c>
      <c r="C6" s="157" t="s">
        <v>115</v>
      </c>
      <c r="D6" s="157" t="s">
        <v>116</v>
      </c>
      <c r="E6" s="157" t="s">
        <v>117</v>
      </c>
      <c r="F6" s="157" t="s">
        <v>114</v>
      </c>
      <c r="G6" s="157" t="s">
        <v>115</v>
      </c>
      <c r="H6" s="157" t="s">
        <v>116</v>
      </c>
      <c r="I6" s="308" t="s">
        <v>117</v>
      </c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</row>
    <row r="7" spans="1:21" ht="13.5" thickBot="1">
      <c r="A7" s="158"/>
      <c r="B7" s="157"/>
      <c r="C7" s="157" t="s">
        <v>118</v>
      </c>
      <c r="D7" s="157" t="s">
        <v>119</v>
      </c>
      <c r="E7" s="157"/>
      <c r="F7" s="157"/>
      <c r="G7" s="157" t="s">
        <v>118</v>
      </c>
      <c r="H7" s="157" t="s">
        <v>119</v>
      </c>
      <c r="I7" s="308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</row>
    <row r="8" spans="1:21" ht="12.75">
      <c r="A8" s="159" t="s">
        <v>120</v>
      </c>
      <c r="B8" s="160">
        <v>613353.4574243025</v>
      </c>
      <c r="C8" s="160">
        <v>138231.8829161318</v>
      </c>
      <c r="D8" s="160">
        <v>21411.00860180761</v>
      </c>
      <c r="E8" s="160">
        <v>772996.348942242</v>
      </c>
      <c r="F8" s="160">
        <v>624165.750044</v>
      </c>
      <c r="G8" s="160">
        <v>135677.19316578598</v>
      </c>
      <c r="H8" s="160">
        <v>19466.678605161404</v>
      </c>
      <c r="I8" s="309">
        <v>779309.6218149473</v>
      </c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</row>
    <row r="9" spans="1:21" ht="12.75">
      <c r="A9" s="161" t="s">
        <v>121</v>
      </c>
      <c r="B9" s="162">
        <v>10949320.47961367</v>
      </c>
      <c r="C9" s="162">
        <v>2302097.742842621</v>
      </c>
      <c r="D9" s="162">
        <v>298795.0021814977</v>
      </c>
      <c r="E9" s="162">
        <v>13550213.22463779</v>
      </c>
      <c r="F9" s="162">
        <v>12042670.126285</v>
      </c>
      <c r="G9" s="162">
        <v>2360528.8291398543</v>
      </c>
      <c r="H9" s="162">
        <v>322646.8176897558</v>
      </c>
      <c r="I9" s="310">
        <v>14725845.77311461</v>
      </c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</row>
    <row r="10" spans="1:21" ht="12.75">
      <c r="A10" s="161" t="s">
        <v>122</v>
      </c>
      <c r="B10" s="162">
        <v>6204003.67822413</v>
      </c>
      <c r="C10" s="162">
        <v>2071518.5590401224</v>
      </c>
      <c r="D10" s="162">
        <v>164804.66733433743</v>
      </c>
      <c r="E10" s="162">
        <v>8440326.904598588</v>
      </c>
      <c r="F10" s="162">
        <v>6754516.690983</v>
      </c>
      <c r="G10" s="162">
        <v>2244729.4142092667</v>
      </c>
      <c r="H10" s="162">
        <v>163581.5351216851</v>
      </c>
      <c r="I10" s="310">
        <v>9162827.640313951</v>
      </c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</row>
    <row r="11" spans="1:21" ht="12.75">
      <c r="A11" s="161" t="s">
        <v>123</v>
      </c>
      <c r="B11" s="162">
        <v>2287607.094088445</v>
      </c>
      <c r="C11" s="162">
        <v>304898.56472375744</v>
      </c>
      <c r="D11" s="162">
        <v>50645.12715016274</v>
      </c>
      <c r="E11" s="162">
        <v>2643150.7859623656</v>
      </c>
      <c r="F11" s="162">
        <v>2310951.606101</v>
      </c>
      <c r="G11" s="162">
        <v>337404.68575559236</v>
      </c>
      <c r="H11" s="162">
        <v>52232.10640715613</v>
      </c>
      <c r="I11" s="310">
        <v>2700588.3982637487</v>
      </c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</row>
    <row r="12" spans="1:21" ht="12.75">
      <c r="A12" s="161" t="s">
        <v>124</v>
      </c>
      <c r="B12" s="162">
        <v>3294510.1017874097</v>
      </c>
      <c r="C12" s="162">
        <v>616521.9409770189</v>
      </c>
      <c r="D12" s="162">
        <v>75636.84191372064</v>
      </c>
      <c r="E12" s="162">
        <v>3986668.88467815</v>
      </c>
      <c r="F12" s="162">
        <v>3600088.8174469997</v>
      </c>
      <c r="G12" s="162">
        <v>710044.3593916079</v>
      </c>
      <c r="H12" s="162">
        <v>80468.65249530293</v>
      </c>
      <c r="I12" s="310">
        <v>4390601.829333911</v>
      </c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</row>
    <row r="13" spans="1:21" ht="12.75">
      <c r="A13" s="161" t="s">
        <v>125</v>
      </c>
      <c r="B13" s="162">
        <v>3475160.7629848667</v>
      </c>
      <c r="C13" s="162">
        <v>444417.4841809112</v>
      </c>
      <c r="D13" s="162">
        <v>64593.34190186385</v>
      </c>
      <c r="E13" s="162">
        <v>3984171.5890676416</v>
      </c>
      <c r="F13" s="162">
        <v>3695341.259188</v>
      </c>
      <c r="G13" s="162">
        <v>579765.4018696499</v>
      </c>
      <c r="H13" s="162">
        <v>71139.20198234699</v>
      </c>
      <c r="I13" s="310">
        <v>4346245.863039997</v>
      </c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</row>
    <row r="14" spans="1:21" ht="12.75">
      <c r="A14" s="161" t="s">
        <v>126</v>
      </c>
      <c r="B14" s="162">
        <v>1746960.649639994</v>
      </c>
      <c r="C14" s="162">
        <v>157082.30589087223</v>
      </c>
      <c r="D14" s="162">
        <v>26992.403787766783</v>
      </c>
      <c r="E14" s="162">
        <v>1931035.3593186329</v>
      </c>
      <c r="F14" s="162">
        <v>1812238.782008</v>
      </c>
      <c r="G14" s="162">
        <v>221834.21215541664</v>
      </c>
      <c r="H14" s="162">
        <v>34738.139257402225</v>
      </c>
      <c r="I14" s="310">
        <v>2068811.1334208187</v>
      </c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</row>
    <row r="15" spans="1:21" ht="12.75">
      <c r="A15" s="161" t="s">
        <v>127</v>
      </c>
      <c r="B15" s="162">
        <v>502737.2319005205</v>
      </c>
      <c r="C15" s="162">
        <v>27537.76422556391</v>
      </c>
      <c r="D15" s="162">
        <v>4672.199154854697</v>
      </c>
      <c r="E15" s="162">
        <v>534947.1952809391</v>
      </c>
      <c r="F15" s="162">
        <v>542737.488316</v>
      </c>
      <c r="G15" s="162">
        <v>30138.427374279294</v>
      </c>
      <c r="H15" s="162">
        <v>6335.113696603535</v>
      </c>
      <c r="I15" s="310">
        <v>579211.0293868828</v>
      </c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</row>
    <row r="16" spans="1:21" ht="12.75">
      <c r="A16" s="161" t="s">
        <v>128</v>
      </c>
      <c r="B16" s="162">
        <v>485040.37920257717</v>
      </c>
      <c r="C16" s="162">
        <v>636531.6064203822</v>
      </c>
      <c r="D16" s="162">
        <v>21556.77920118701</v>
      </c>
      <c r="E16" s="162">
        <v>1143128.7648241462</v>
      </c>
      <c r="F16" s="162">
        <v>490918.632692</v>
      </c>
      <c r="G16" s="162">
        <v>666576.8819708049</v>
      </c>
      <c r="H16" s="162">
        <v>18562.584826390324</v>
      </c>
      <c r="I16" s="310">
        <v>1176058.0994891953</v>
      </c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</row>
    <row r="17" spans="1:21" ht="12.75">
      <c r="A17" s="161" t="s">
        <v>129</v>
      </c>
      <c r="B17" s="162">
        <v>206566.79724255647</v>
      </c>
      <c r="C17" s="162">
        <v>33461.77748491181</v>
      </c>
      <c r="D17" s="162">
        <v>8285.929763991338</v>
      </c>
      <c r="E17" s="162">
        <v>248314.5044914596</v>
      </c>
      <c r="F17" s="162">
        <v>213076.299209</v>
      </c>
      <c r="G17" s="162">
        <v>32692.829161101527</v>
      </c>
      <c r="H17" s="162">
        <v>8443.930867501236</v>
      </c>
      <c r="I17" s="310">
        <v>254213.05923760275</v>
      </c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</row>
    <row r="18" spans="1:21" ht="12.75">
      <c r="A18" s="161" t="s">
        <v>61</v>
      </c>
      <c r="B18" s="162">
        <v>179880.03777962088</v>
      </c>
      <c r="C18" s="162">
        <v>19523.147336146303</v>
      </c>
      <c r="D18" s="162">
        <v>8602.986980294656</v>
      </c>
      <c r="E18" s="162">
        <v>208006.17209606184</v>
      </c>
      <c r="F18" s="162">
        <v>200968.828739</v>
      </c>
      <c r="G18" s="162">
        <v>19190.242070657303</v>
      </c>
      <c r="H18" s="162">
        <v>8244.15254299828</v>
      </c>
      <c r="I18" s="310">
        <v>228403.22335265556</v>
      </c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</row>
    <row r="19" spans="1:21" ht="12.75">
      <c r="A19" s="161" t="s">
        <v>130</v>
      </c>
      <c r="B19" s="162">
        <v>180623.54465519937</v>
      </c>
      <c r="C19" s="162">
        <v>108045.60798713821</v>
      </c>
      <c r="D19" s="162">
        <v>6433.937353294367</v>
      </c>
      <c r="E19" s="162">
        <v>295103.08999563195</v>
      </c>
      <c r="F19" s="162">
        <v>181698.501393</v>
      </c>
      <c r="G19" s="162">
        <v>133040.6751077199</v>
      </c>
      <c r="H19" s="162">
        <v>6150.1483627865755</v>
      </c>
      <c r="I19" s="310">
        <v>320889.3248635065</v>
      </c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</row>
    <row r="20" spans="1:21" ht="12.75">
      <c r="A20" s="161" t="s">
        <v>131</v>
      </c>
      <c r="B20" s="162">
        <v>65189.64483790704</v>
      </c>
      <c r="C20" s="162">
        <v>2255.188091476531</v>
      </c>
      <c r="D20" s="162">
        <v>185.10226832798818</v>
      </c>
      <c r="E20" s="162">
        <v>67629.93519771154</v>
      </c>
      <c r="F20" s="162">
        <v>80807.603694</v>
      </c>
      <c r="G20" s="162">
        <v>2410.839988355903</v>
      </c>
      <c r="H20" s="162">
        <v>231.31348687692756</v>
      </c>
      <c r="I20" s="310">
        <v>83449.75716923283</v>
      </c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</row>
    <row r="21" spans="1:21" ht="12.75">
      <c r="A21" s="161" t="s">
        <v>132</v>
      </c>
      <c r="B21" s="162">
        <v>190833.8471746421</v>
      </c>
      <c r="C21" s="162">
        <v>51207.144058204794</v>
      </c>
      <c r="D21" s="162">
        <v>12308.296781658575</v>
      </c>
      <c r="E21" s="162">
        <v>254349.28801450544</v>
      </c>
      <c r="F21" s="162">
        <v>187570.796931</v>
      </c>
      <c r="G21" s="162">
        <v>43851.32086156929</v>
      </c>
      <c r="H21" s="162">
        <v>12124.129225344079</v>
      </c>
      <c r="I21" s="310">
        <v>243546.24701791338</v>
      </c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</row>
    <row r="22" spans="1:21" ht="12.75">
      <c r="A22" s="161" t="s">
        <v>133</v>
      </c>
      <c r="B22" s="162">
        <v>1001203.9434147103</v>
      </c>
      <c r="C22" s="162">
        <v>297784.7760584858</v>
      </c>
      <c r="D22" s="162">
        <v>31672.443852649212</v>
      </c>
      <c r="E22" s="162">
        <v>1330661.1633258455</v>
      </c>
      <c r="F22" s="162">
        <v>1134108.292455</v>
      </c>
      <c r="G22" s="162">
        <v>310381.43782224145</v>
      </c>
      <c r="H22" s="162">
        <v>39210.841546620184</v>
      </c>
      <c r="I22" s="310">
        <v>1483700.5718238617</v>
      </c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</row>
    <row r="23" spans="1:21" ht="12.75">
      <c r="A23" s="161" t="s">
        <v>134</v>
      </c>
      <c r="B23" s="162">
        <v>78179.13019725218</v>
      </c>
      <c r="C23" s="162">
        <v>9987.529709776833</v>
      </c>
      <c r="D23" s="162">
        <v>2234.246026313162</v>
      </c>
      <c r="E23" s="162">
        <v>90400.90593334216</v>
      </c>
      <c r="F23" s="162">
        <v>84298.394982</v>
      </c>
      <c r="G23" s="162">
        <v>9939.052175733688</v>
      </c>
      <c r="H23" s="162">
        <v>1803.8197847487045</v>
      </c>
      <c r="I23" s="310">
        <v>96041.26694248241</v>
      </c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</row>
    <row r="24" spans="1:21" ht="12.75">
      <c r="A24" s="161" t="s">
        <v>135</v>
      </c>
      <c r="B24" s="162">
        <v>685736.3959828351</v>
      </c>
      <c r="C24" s="162">
        <v>218452.353043087</v>
      </c>
      <c r="D24" s="162">
        <v>45503.53598156588</v>
      </c>
      <c r="E24" s="162">
        <v>949692.2850074879</v>
      </c>
      <c r="F24" s="162">
        <v>721433.8909379999</v>
      </c>
      <c r="G24" s="162">
        <v>243697.4377031897</v>
      </c>
      <c r="H24" s="162">
        <v>48724.25911150993</v>
      </c>
      <c r="I24" s="310">
        <v>1013855.5877526996</v>
      </c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</row>
    <row r="25" spans="1:21" ht="12.75">
      <c r="A25" s="161" t="s">
        <v>136</v>
      </c>
      <c r="B25" s="162">
        <v>2527954.3045087927</v>
      </c>
      <c r="C25" s="162">
        <v>325526.64100526087</v>
      </c>
      <c r="D25" s="162">
        <v>64090.45381779006</v>
      </c>
      <c r="E25" s="162">
        <v>2917571.3993318435</v>
      </c>
      <c r="F25" s="162">
        <v>2935328.408744</v>
      </c>
      <c r="G25" s="162">
        <v>390288.7592679255</v>
      </c>
      <c r="H25" s="162">
        <v>72664.21587895509</v>
      </c>
      <c r="I25" s="310">
        <v>3398281.3838908803</v>
      </c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</row>
    <row r="26" spans="1:21" ht="12.75">
      <c r="A26" s="161" t="s">
        <v>137</v>
      </c>
      <c r="B26" s="162">
        <v>3554124.564638852</v>
      </c>
      <c r="C26" s="162">
        <v>197755.41313750946</v>
      </c>
      <c r="D26" s="162">
        <v>87171.38766664066</v>
      </c>
      <c r="E26" s="162">
        <v>3839051.365443002</v>
      </c>
      <c r="F26" s="162">
        <v>3870487.344918</v>
      </c>
      <c r="G26" s="162">
        <v>219756.69678445946</v>
      </c>
      <c r="H26" s="162">
        <v>93732.71372940729</v>
      </c>
      <c r="I26" s="310">
        <v>4183976.7554318667</v>
      </c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</row>
    <row r="27" spans="1:21" ht="12.75">
      <c r="A27" s="161" t="s">
        <v>138</v>
      </c>
      <c r="B27" s="162">
        <v>204527.4636748284</v>
      </c>
      <c r="C27" s="162">
        <v>92244.69379232479</v>
      </c>
      <c r="D27" s="162">
        <v>2837.858964142456</v>
      </c>
      <c r="E27" s="162">
        <v>299610.01643129566</v>
      </c>
      <c r="F27" s="162">
        <v>235589.799873</v>
      </c>
      <c r="G27" s="162">
        <v>105726.75248919707</v>
      </c>
      <c r="H27" s="162">
        <v>4491.178347328839</v>
      </c>
      <c r="I27" s="310">
        <v>345807.73070952593</v>
      </c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</row>
    <row r="28" spans="1:21" ht="12.75">
      <c r="A28" s="161" t="s">
        <v>139</v>
      </c>
      <c r="B28" s="162">
        <v>406770.1878583534</v>
      </c>
      <c r="C28" s="162">
        <v>82418.29385845254</v>
      </c>
      <c r="D28" s="162">
        <v>1604.4531439077252</v>
      </c>
      <c r="E28" s="162">
        <v>490792.9348607138</v>
      </c>
      <c r="F28" s="162">
        <v>497496.497654</v>
      </c>
      <c r="G28" s="162">
        <v>84646.75117795602</v>
      </c>
      <c r="H28" s="162">
        <v>1360.3651910504568</v>
      </c>
      <c r="I28" s="310">
        <v>583503.6140230065</v>
      </c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</row>
    <row r="29" spans="1:21" ht="12.75">
      <c r="A29" s="161" t="s">
        <v>140</v>
      </c>
      <c r="B29" s="162">
        <v>870285.2829444786</v>
      </c>
      <c r="C29" s="162">
        <v>121250.42833494417</v>
      </c>
      <c r="D29" s="162">
        <v>42858.311144328596</v>
      </c>
      <c r="E29" s="162">
        <v>1034394.0224237515</v>
      </c>
      <c r="F29" s="162">
        <v>935542.918638</v>
      </c>
      <c r="G29" s="162">
        <v>123379.04005934224</v>
      </c>
      <c r="H29" s="162">
        <v>45692.05628184544</v>
      </c>
      <c r="I29" s="310">
        <v>1104614.0149791876</v>
      </c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</row>
    <row r="30" spans="1:21" ht="12.75">
      <c r="A30" s="161" t="s">
        <v>141</v>
      </c>
      <c r="B30" s="162">
        <v>992115.4753885543</v>
      </c>
      <c r="C30" s="162">
        <v>45075.8396799477</v>
      </c>
      <c r="D30" s="162">
        <v>32838.319844683756</v>
      </c>
      <c r="E30" s="162">
        <v>1070029.6349131858</v>
      </c>
      <c r="F30" s="162">
        <v>1203718.414062</v>
      </c>
      <c r="G30" s="162">
        <v>41253.34458219155</v>
      </c>
      <c r="H30" s="162">
        <v>61276.65746815731</v>
      </c>
      <c r="I30" s="310">
        <v>1306248.4161123491</v>
      </c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</row>
    <row r="31" spans="1:21" ht="12.75">
      <c r="A31" s="161" t="s">
        <v>49</v>
      </c>
      <c r="B31" s="162">
        <v>851911.2650823987</v>
      </c>
      <c r="C31" s="162">
        <v>1550272.7280829435</v>
      </c>
      <c r="D31" s="162">
        <v>11826.860041832038</v>
      </c>
      <c r="E31" s="162">
        <v>2414010.8532071747</v>
      </c>
      <c r="F31" s="162">
        <v>867368.2163120001</v>
      </c>
      <c r="G31" s="162">
        <v>1583346.9160724375</v>
      </c>
      <c r="H31" s="162">
        <v>10309.577892661478</v>
      </c>
      <c r="I31" s="310">
        <v>2461024.710277099</v>
      </c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</row>
    <row r="32" spans="1:21" ht="12.75">
      <c r="A32" s="161" t="s">
        <v>142</v>
      </c>
      <c r="B32" s="162">
        <v>476489.4655139254</v>
      </c>
      <c r="C32" s="162">
        <v>1974704.3757575918</v>
      </c>
      <c r="D32" s="162">
        <v>7899.9256032387075</v>
      </c>
      <c r="E32" s="162">
        <v>2459093.766874756</v>
      </c>
      <c r="F32" s="162">
        <v>512333.48308200005</v>
      </c>
      <c r="G32" s="162">
        <v>2125000.250584174</v>
      </c>
      <c r="H32" s="162">
        <v>7606.261316364296</v>
      </c>
      <c r="I32" s="310">
        <v>2644939.9949825383</v>
      </c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</row>
    <row r="33" spans="1:21" ht="12.75">
      <c r="A33" s="161" t="s">
        <v>143</v>
      </c>
      <c r="B33" s="162">
        <v>19188.609360162514</v>
      </c>
      <c r="C33" s="162">
        <v>83145.60886773959</v>
      </c>
      <c r="D33" s="162">
        <v>234.05727331565538</v>
      </c>
      <c r="E33" s="162">
        <v>102568.27550121777</v>
      </c>
      <c r="F33" s="162">
        <v>21133.387293</v>
      </c>
      <c r="G33" s="162">
        <v>84007.60102171157</v>
      </c>
      <c r="H33" s="162">
        <v>147.71016379923478</v>
      </c>
      <c r="I33" s="310">
        <v>105288.69847851079</v>
      </c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</row>
    <row r="34" spans="1:21" ht="12.75">
      <c r="A34" s="161" t="s">
        <v>144</v>
      </c>
      <c r="B34" s="162">
        <v>328751.10017669754</v>
      </c>
      <c r="C34" s="162">
        <v>1506758.7041188348</v>
      </c>
      <c r="D34" s="162">
        <v>3594.078008258789</v>
      </c>
      <c r="E34" s="162">
        <v>1839103.8823037916</v>
      </c>
      <c r="F34" s="162">
        <v>336117.584021</v>
      </c>
      <c r="G34" s="162">
        <v>1359240.4710740764</v>
      </c>
      <c r="H34" s="162">
        <v>3995.260089306457</v>
      </c>
      <c r="I34" s="310">
        <v>1699353.3151843827</v>
      </c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</row>
    <row r="35" spans="1:21" ht="12.75">
      <c r="A35" s="161" t="s">
        <v>145</v>
      </c>
      <c r="B35" s="162">
        <v>356673.2042840143</v>
      </c>
      <c r="C35" s="162">
        <v>343406.2539888796</v>
      </c>
      <c r="D35" s="162">
        <v>12998.860999409118</v>
      </c>
      <c r="E35" s="162">
        <v>713078.3192723031</v>
      </c>
      <c r="F35" s="162">
        <v>355299.433356</v>
      </c>
      <c r="G35" s="162">
        <v>396698.82303415664</v>
      </c>
      <c r="H35" s="162">
        <v>12940.639648054796</v>
      </c>
      <c r="I35" s="310">
        <v>764938.8960382115</v>
      </c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</row>
    <row r="36" spans="1:21" ht="12.75">
      <c r="A36" s="161" t="s">
        <v>146</v>
      </c>
      <c r="B36" s="162">
        <v>263944.24163691653</v>
      </c>
      <c r="C36" s="162">
        <v>260428.6873953342</v>
      </c>
      <c r="D36" s="162">
        <v>8282.364952107486</v>
      </c>
      <c r="E36" s="162">
        <v>532655.2939843583</v>
      </c>
      <c r="F36" s="162">
        <v>299479.120344</v>
      </c>
      <c r="G36" s="162">
        <v>293919.9596195444</v>
      </c>
      <c r="H36" s="162">
        <v>7613.5139062927465</v>
      </c>
      <c r="I36" s="310">
        <v>601012.5938698371</v>
      </c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</row>
    <row r="37" spans="1:21" ht="12.75">
      <c r="A37" s="161" t="s">
        <v>147</v>
      </c>
      <c r="B37" s="162">
        <v>940815.1419470389</v>
      </c>
      <c r="C37" s="162">
        <v>1374792.7637743424</v>
      </c>
      <c r="D37" s="162">
        <v>14844.958464617788</v>
      </c>
      <c r="E37" s="162">
        <v>2330452.8641859987</v>
      </c>
      <c r="F37" s="162">
        <v>985766.826964</v>
      </c>
      <c r="G37" s="162">
        <v>1449696.156970479</v>
      </c>
      <c r="H37" s="162">
        <v>14247.876705166256</v>
      </c>
      <c r="I37" s="310">
        <v>2449710.8606396453</v>
      </c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</row>
    <row r="38" spans="1:21" ht="12.75">
      <c r="A38" s="161" t="s">
        <v>148</v>
      </c>
      <c r="B38" s="162">
        <v>797474.2126440926</v>
      </c>
      <c r="C38" s="162">
        <v>149742.9979352536</v>
      </c>
      <c r="D38" s="162">
        <v>19985.226716234498</v>
      </c>
      <c r="E38" s="162">
        <v>967202.4372955807</v>
      </c>
      <c r="F38" s="162">
        <v>775785.1416549999</v>
      </c>
      <c r="G38" s="162">
        <v>146195.70211977663</v>
      </c>
      <c r="H38" s="162">
        <v>17668.93331062339</v>
      </c>
      <c r="I38" s="310">
        <v>939649.7770854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</row>
    <row r="39" spans="1:21" ht="12.75">
      <c r="A39" s="161"/>
      <c r="B39" s="162"/>
      <c r="C39" s="162"/>
      <c r="D39" s="162"/>
      <c r="E39" s="162"/>
      <c r="F39" s="162"/>
      <c r="G39" s="162"/>
      <c r="H39" s="162"/>
      <c r="I39" s="310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</row>
    <row r="40" spans="1:21" ht="15.75" customHeight="1" thickBot="1">
      <c r="A40" s="163" t="s">
        <v>37</v>
      </c>
      <c r="B40" s="164">
        <v>44737931.69580374</v>
      </c>
      <c r="C40" s="164">
        <v>15547078.804715963</v>
      </c>
      <c r="D40" s="164">
        <v>1155400.9668758013</v>
      </c>
      <c r="E40" s="164">
        <v>61440411.467395514</v>
      </c>
      <c r="F40" s="164">
        <v>48509038.338321015</v>
      </c>
      <c r="G40" s="164">
        <v>16485060.464780254</v>
      </c>
      <c r="H40" s="164">
        <v>1247850.3849392035</v>
      </c>
      <c r="I40" s="311">
        <v>66241949.188040465</v>
      </c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</row>
    <row r="41" spans="1:21" ht="12.75">
      <c r="A41" s="165"/>
      <c r="B41" s="165"/>
      <c r="C41" s="165"/>
      <c r="D41" s="165"/>
      <c r="E41" s="165"/>
      <c r="F41" s="336"/>
      <c r="G41" s="336"/>
      <c r="H41" s="336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</row>
    <row r="42" spans="1:21" ht="12.75">
      <c r="A42" s="154"/>
      <c r="B42" s="154"/>
      <c r="C42" s="154"/>
      <c r="D42" s="154"/>
      <c r="E42" s="154"/>
      <c r="F42" s="166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</row>
    <row r="43" spans="10:21" ht="12.75"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</row>
    <row r="44" spans="1:21" ht="12.75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</row>
    <row r="45" spans="1:21" ht="12.75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</row>
    <row r="46" spans="1:21" ht="12.75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</row>
    <row r="47" spans="1:21" ht="12.75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</row>
    <row r="48" spans="1:21" ht="12.75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</row>
    <row r="49" spans="1:21" ht="12.75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</row>
    <row r="50" spans="1:21" ht="12.75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</row>
    <row r="51" spans="1:21" ht="12.75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</row>
    <row r="52" spans="1:21" ht="12.7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</row>
    <row r="53" spans="1:21" ht="12.75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</row>
    <row r="54" spans="1:21" ht="12.75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</row>
    <row r="55" spans="1:21" ht="12.75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</row>
    <row r="56" spans="1:21" ht="12.75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</row>
    <row r="57" spans="1:21" ht="12.75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</row>
    <row r="58" spans="1:21" ht="12.75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</row>
    <row r="59" spans="1:21" ht="12.75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</row>
    <row r="60" spans="1:21" ht="12.75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</row>
    <row r="61" spans="1:21" ht="12.75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</row>
    <row r="62" spans="1:21" ht="12.75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</row>
    <row r="63" spans="1:21" ht="12.7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</row>
    <row r="64" spans="1:21" ht="12.75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</row>
    <row r="65" spans="1:21" ht="12.75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</row>
    <row r="66" spans="1:21" ht="12.75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</row>
    <row r="67" spans="1:21" ht="12.75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</row>
    <row r="68" spans="1:21" ht="12.75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</row>
    <row r="69" spans="1:21" ht="12.75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</row>
    <row r="70" spans="1:21" ht="12.75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</row>
    <row r="71" spans="1:21" ht="12.75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</row>
    <row r="72" spans="1:21" ht="12.75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</row>
    <row r="73" spans="1:21" ht="12.75">
      <c r="A73" s="154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</row>
    <row r="74" spans="1:21" ht="12.75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</row>
    <row r="75" spans="1:21" ht="12.75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</row>
    <row r="76" spans="1:21" ht="12.75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</row>
    <row r="77" spans="1:21" ht="12.75">
      <c r="A77" s="15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</row>
    <row r="78" spans="1:21" ht="12.75">
      <c r="A78" s="154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</row>
    <row r="79" spans="1:21" ht="12.75">
      <c r="A79" s="154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</row>
    <row r="80" spans="1:21" ht="12.75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</row>
    <row r="81" spans="1:21" ht="12.75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</row>
    <row r="82" spans="1:21" ht="12.75">
      <c r="A82" s="154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</row>
    <row r="83" spans="1:21" ht="12.75">
      <c r="A83" s="154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</row>
    <row r="84" spans="1:21" ht="12.75">
      <c r="A84" s="154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</row>
    <row r="85" spans="1:21" ht="12.75">
      <c r="A85" s="15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</row>
    <row r="86" spans="1:21" ht="12.75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</row>
    <row r="87" spans="1:21" ht="12.75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</row>
    <row r="88" spans="1:21" ht="12.75">
      <c r="A88" s="154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</row>
    <row r="89" spans="1:21" ht="12.75">
      <c r="A89" s="154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</row>
    <row r="90" spans="1:21" ht="12.75">
      <c r="A90" s="154"/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</row>
    <row r="91" spans="1:21" ht="12.75">
      <c r="A91" s="154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</row>
    <row r="92" spans="1:21" ht="12.75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</row>
    <row r="93" spans="1:21" ht="12.75">
      <c r="A93" s="154"/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</row>
    <row r="94" spans="1:21" ht="12.75">
      <c r="A94" s="154"/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</row>
    <row r="95" spans="1:21" ht="12.75">
      <c r="A95" s="154"/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</row>
    <row r="96" spans="1:21" ht="12.75">
      <c r="A96" s="154"/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</row>
    <row r="97" spans="1:21" ht="12.75">
      <c r="A97" s="154"/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</row>
    <row r="98" spans="1:21" ht="12.75">
      <c r="A98" s="154"/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</row>
    <row r="99" spans="1:21" ht="12.75">
      <c r="A99" s="154"/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</row>
    <row r="100" spans="1:21" ht="12.75">
      <c r="A100" s="154"/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</row>
    <row r="101" spans="1:21" ht="12.75">
      <c r="A101" s="154"/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</row>
    <row r="102" spans="1:21" ht="12.75">
      <c r="A102" s="154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</row>
    <row r="103" spans="1:21" ht="12.75">
      <c r="A103" s="154"/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</row>
    <row r="104" spans="1:21" ht="12.75">
      <c r="A104" s="154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</row>
    <row r="105" spans="1:21" ht="12.75">
      <c r="A105" s="154"/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</row>
    <row r="106" spans="1:21" ht="12.75">
      <c r="A106" s="154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</row>
    <row r="107" spans="1:21" ht="12.75">
      <c r="A107" s="154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</row>
    <row r="108" spans="1:21" ht="12.75">
      <c r="A108" s="154"/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</row>
    <row r="109" spans="1:21" ht="12.75">
      <c r="A109" s="154"/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</row>
    <row r="110" spans="1:21" ht="12.75">
      <c r="A110" s="154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</row>
    <row r="111" spans="1:21" ht="12.75">
      <c r="A111" s="154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</row>
    <row r="112" spans="1:21" ht="12.75">
      <c r="A112" s="154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</row>
    <row r="113" spans="1:21" ht="12.75">
      <c r="A113" s="154"/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</row>
    <row r="114" spans="1:21" ht="12.75">
      <c r="A114" s="154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</row>
    <row r="115" spans="1:21" ht="12.75">
      <c r="A115" s="154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</row>
    <row r="116" spans="1:21" ht="12.75">
      <c r="A116" s="154"/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</row>
    <row r="117" spans="1:21" ht="12.75">
      <c r="A117" s="154"/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</row>
    <row r="118" spans="1:21" ht="12.75">
      <c r="A118" s="154"/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</row>
    <row r="119" spans="1:21" ht="12.75">
      <c r="A119" s="154"/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</row>
    <row r="120" spans="1:21" ht="12.75">
      <c r="A120" s="154"/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</row>
    <row r="121" spans="1:21" ht="12.75">
      <c r="A121" s="154"/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</row>
    <row r="122" spans="1:21" ht="12.75">
      <c r="A122" s="154"/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</row>
    <row r="123" spans="1:21" ht="12.75">
      <c r="A123" s="154"/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</row>
    <row r="124" spans="1:21" ht="12.75">
      <c r="A124" s="154"/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</row>
    <row r="125" spans="1:21" ht="12.75">
      <c r="A125" s="154"/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</row>
    <row r="126" spans="1:21" ht="12.75">
      <c r="A126" s="154"/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</row>
    <row r="127" spans="1:21" ht="12.75">
      <c r="A127" s="154"/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</row>
    <row r="128" spans="1:21" ht="12.75">
      <c r="A128" s="154"/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</row>
    <row r="129" spans="1:21" ht="12.75">
      <c r="A129" s="154"/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</row>
    <row r="130" spans="1:21" ht="12.75">
      <c r="A130" s="154"/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</row>
    <row r="131" spans="1:21" ht="12.75">
      <c r="A131" s="154"/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</row>
    <row r="132" spans="1:21" ht="12.75">
      <c r="A132" s="154"/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</row>
    <row r="133" spans="1:21" ht="12.75">
      <c r="A133" s="154"/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</row>
    <row r="134" spans="1:21" ht="12.75">
      <c r="A134" s="154"/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</row>
    <row r="135" spans="1:21" ht="12.75">
      <c r="A135" s="154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</row>
    <row r="136" spans="1:21" ht="12.75">
      <c r="A136" s="154"/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</row>
    <row r="137" spans="1:21" ht="12.75">
      <c r="A137" s="154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</row>
    <row r="138" spans="1:21" ht="12.75">
      <c r="A138" s="154"/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</row>
    <row r="139" spans="1:21" ht="12.75">
      <c r="A139" s="154"/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</row>
    <row r="140" spans="1:21" ht="12.75">
      <c r="A140" s="154"/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</row>
    <row r="141" spans="1:21" ht="12.75">
      <c r="A141" s="154"/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</row>
    <row r="142" spans="1:21" ht="12.75">
      <c r="A142" s="154"/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</row>
    <row r="143" spans="1:21" ht="12.75">
      <c r="A143" s="154"/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</row>
    <row r="144" spans="1:21" ht="12.75">
      <c r="A144" s="154"/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</row>
    <row r="145" spans="1:21" ht="12.75">
      <c r="A145" s="154"/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</row>
    <row r="146" spans="1:21" ht="12.75">
      <c r="A146" s="154"/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</row>
    <row r="147" spans="1:21" ht="12.75">
      <c r="A147" s="154"/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</row>
    <row r="148" spans="1:21" ht="12.75">
      <c r="A148" s="154"/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</row>
    <row r="149" spans="1:21" ht="12.75">
      <c r="A149" s="154"/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</row>
    <row r="150" spans="1:21" ht="12.75">
      <c r="A150" s="154"/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</row>
    <row r="151" spans="1:21" ht="12.75">
      <c r="A151" s="154"/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</row>
    <row r="152" spans="1:21" ht="12.75">
      <c r="A152" s="154"/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</row>
    <row r="153" spans="1:21" ht="12.75">
      <c r="A153" s="154"/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</row>
    <row r="154" spans="1:21" ht="12.75">
      <c r="A154" s="154"/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</row>
    <row r="155" spans="1:21" ht="12.75">
      <c r="A155" s="154"/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</row>
    <row r="156" spans="1:21" ht="12.75">
      <c r="A156" s="154"/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</row>
    <row r="157" spans="1:21" ht="12.75">
      <c r="A157" s="154"/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</row>
    <row r="158" spans="1:21" ht="12.75">
      <c r="A158" s="154"/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</row>
    <row r="159" spans="1:21" ht="12.75">
      <c r="A159" s="154"/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</row>
    <row r="160" spans="1:21" ht="12.75">
      <c r="A160" s="154"/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</row>
    <row r="161" spans="1:21" ht="12.75">
      <c r="A161" s="154"/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</row>
    <row r="162" spans="1:21" ht="12.75">
      <c r="A162" s="154"/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</row>
    <row r="163" spans="1:21" ht="12.75">
      <c r="A163" s="154"/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</row>
    <row r="164" spans="1:21" ht="12.75">
      <c r="A164" s="154"/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</row>
    <row r="165" spans="1:21" ht="12.75">
      <c r="A165" s="154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</row>
    <row r="166" spans="1:21" ht="12.75">
      <c r="A166" s="154"/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</row>
    <row r="167" spans="1:21" ht="12.75">
      <c r="A167" s="154"/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</row>
    <row r="168" spans="1:21" ht="12.75">
      <c r="A168" s="154"/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</row>
    <row r="169" spans="1:21" ht="12.75">
      <c r="A169" s="154"/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</row>
    <row r="170" spans="1:21" ht="12.75">
      <c r="A170" s="154"/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</row>
    <row r="171" spans="1:21" ht="12.75">
      <c r="A171" s="154"/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</row>
    <row r="172" spans="1:21" ht="12.75">
      <c r="A172" s="154"/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</row>
    <row r="173" spans="1:21" ht="12.75">
      <c r="A173" s="154"/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</row>
    <row r="174" spans="1:21" ht="12.75">
      <c r="A174" s="154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</row>
    <row r="175" spans="1:21" ht="12.75">
      <c r="A175" s="154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</row>
    <row r="176" spans="1:21" ht="12.75">
      <c r="A176" s="154"/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</row>
    <row r="177" spans="1:21" ht="12.75">
      <c r="A177" s="154"/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</row>
    <row r="178" spans="1:21" ht="12.75">
      <c r="A178" s="154"/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</row>
    <row r="179" spans="1:21" ht="12.75">
      <c r="A179" s="154"/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</row>
    <row r="180" spans="1:21" ht="12.75">
      <c r="A180" s="154"/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</row>
    <row r="181" spans="1:21" ht="12.75">
      <c r="A181" s="154"/>
      <c r="B181" s="154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</row>
    <row r="182" spans="1:21" ht="12.75">
      <c r="A182" s="154"/>
      <c r="B182" s="154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</row>
    <row r="183" spans="1:21" ht="12.75">
      <c r="A183" s="154"/>
      <c r="B183" s="154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</row>
    <row r="184" spans="1:21" ht="12.75">
      <c r="A184" s="154"/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</row>
    <row r="185" spans="1:21" ht="12.75">
      <c r="A185" s="154"/>
      <c r="B185" s="154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</row>
    <row r="186" spans="1:21" ht="12.75">
      <c r="A186" s="154"/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</row>
    <row r="187" spans="1:21" ht="12.75">
      <c r="A187" s="154"/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</row>
    <row r="188" spans="1:21" ht="12.75">
      <c r="A188" s="154"/>
      <c r="B188" s="154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</row>
    <row r="189" spans="1:21" ht="12.75">
      <c r="A189" s="154"/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</row>
    <row r="190" spans="1:21" ht="12.75">
      <c r="A190" s="154"/>
      <c r="B190" s="154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</row>
    <row r="191" spans="1:21" ht="12.75">
      <c r="A191" s="154"/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</row>
    <row r="192" spans="1:21" ht="12.75">
      <c r="A192" s="154"/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</row>
    <row r="193" spans="1:21" ht="12.75">
      <c r="A193" s="154"/>
      <c r="B193" s="154"/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</row>
    <row r="194" spans="1:21" ht="12.75">
      <c r="A194" s="154"/>
      <c r="B194" s="154"/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</row>
    <row r="195" spans="1:21" ht="12.75">
      <c r="A195" s="154"/>
      <c r="B195" s="154"/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</row>
    <row r="196" spans="1:21" ht="12.75">
      <c r="A196" s="154"/>
      <c r="B196" s="154"/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</row>
    <row r="197" spans="1:21" ht="12.75">
      <c r="A197" s="154"/>
      <c r="B197" s="154"/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</row>
    <row r="198" spans="1:21" ht="12.75">
      <c r="A198" s="154"/>
      <c r="B198" s="154"/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</row>
    <row r="199" spans="1:21" ht="12.75">
      <c r="A199" s="154"/>
      <c r="B199" s="154"/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</row>
    <row r="200" spans="1:21" ht="12.75">
      <c r="A200" s="154"/>
      <c r="B200" s="154"/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</row>
    <row r="201" spans="1:21" ht="12.75">
      <c r="A201" s="154"/>
      <c r="B201" s="154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</row>
    <row r="202" spans="1:21" ht="12.75">
      <c r="A202" s="154"/>
      <c r="B202" s="154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</row>
    <row r="203" spans="1:21" ht="12.75">
      <c r="A203" s="154"/>
      <c r="B203" s="154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</row>
    <row r="204" spans="1:21" ht="12.75">
      <c r="A204" s="154"/>
      <c r="B204" s="154"/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</row>
    <row r="205" spans="1:21" ht="12.75">
      <c r="A205" s="154"/>
      <c r="B205" s="154"/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</row>
    <row r="206" spans="1:21" ht="12.75">
      <c r="A206" s="154"/>
      <c r="B206" s="154"/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</row>
    <row r="207" spans="1:21" ht="12.75">
      <c r="A207" s="154"/>
      <c r="B207" s="154"/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</row>
    <row r="208" spans="1:21" ht="12.75">
      <c r="A208" s="154"/>
      <c r="B208" s="154"/>
      <c r="C208" s="154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154"/>
      <c r="U208" s="154"/>
    </row>
    <row r="209" spans="1:21" ht="12.75">
      <c r="A209" s="154"/>
      <c r="B209" s="154"/>
      <c r="C209" s="154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</row>
    <row r="210" spans="1:21" ht="12.75">
      <c r="A210" s="154"/>
      <c r="B210" s="154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</row>
    <row r="211" spans="1:21" ht="12.75">
      <c r="A211" s="154"/>
      <c r="B211" s="154"/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</row>
    <row r="212" spans="1:21" ht="12.75">
      <c r="A212" s="154"/>
      <c r="B212" s="154"/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</row>
    <row r="213" spans="1:21" ht="12.75">
      <c r="A213" s="154"/>
      <c r="B213" s="154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</row>
    <row r="214" spans="1:21" ht="12.75">
      <c r="A214" s="154"/>
      <c r="B214" s="154"/>
      <c r="C214" s="154"/>
      <c r="D214" s="154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  <c r="T214" s="154"/>
      <c r="U214" s="154"/>
    </row>
    <row r="215" spans="1:21" ht="12.75">
      <c r="A215" s="154"/>
      <c r="B215" s="154"/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  <c r="T215" s="154"/>
      <c r="U215" s="154"/>
    </row>
    <row r="216" spans="1:21" ht="12.75">
      <c r="A216" s="154"/>
      <c r="B216" s="154"/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154"/>
    </row>
    <row r="217" spans="1:21" ht="12.75">
      <c r="A217" s="154"/>
      <c r="B217" s="154"/>
      <c r="C217" s="154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  <c r="R217" s="154"/>
      <c r="S217" s="154"/>
      <c r="T217" s="154"/>
      <c r="U217" s="154"/>
    </row>
    <row r="218" spans="1:21" ht="12.75">
      <c r="A218" s="154"/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</row>
    <row r="219" spans="1:21" ht="12.75">
      <c r="A219" s="154"/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</row>
    <row r="220" spans="1:21" ht="12.75">
      <c r="A220" s="154"/>
      <c r="B220" s="154"/>
      <c r="C220" s="154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</row>
    <row r="221" spans="1:21" ht="12.75">
      <c r="A221" s="154"/>
      <c r="B221" s="154"/>
      <c r="C221" s="154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</row>
    <row r="222" spans="1:21" ht="12.75">
      <c r="A222" s="154"/>
      <c r="B222" s="154"/>
      <c r="C222" s="154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</row>
    <row r="223" spans="1:21" ht="12.75">
      <c r="A223" s="154"/>
      <c r="B223" s="154"/>
      <c r="C223" s="154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</row>
    <row r="224" spans="1:21" ht="12.75">
      <c r="A224" s="154"/>
      <c r="B224" s="154"/>
      <c r="C224" s="154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</row>
    <row r="225" spans="1:21" ht="12.75">
      <c r="A225" s="154"/>
      <c r="B225" s="154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</row>
    <row r="226" spans="1:21" ht="12.75">
      <c r="A226" s="154"/>
      <c r="B226" s="154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</row>
    <row r="227" spans="1:21" ht="12.75">
      <c r="A227" s="154"/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</row>
    <row r="228" spans="1:21" ht="12.75">
      <c r="A228" s="154"/>
      <c r="B228" s="154"/>
      <c r="C228" s="154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</row>
    <row r="229" spans="1:21" ht="12.75">
      <c r="A229" s="154"/>
      <c r="B229" s="154"/>
      <c r="C229" s="154"/>
      <c r="D229" s="154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</row>
    <row r="230" spans="1:21" ht="12.75">
      <c r="A230" s="154"/>
      <c r="B230" s="154"/>
      <c r="C230" s="154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</row>
    <row r="231" spans="1:21" ht="12.75">
      <c r="A231" s="154"/>
      <c r="B231" s="154"/>
      <c r="C231" s="154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</row>
    <row r="232" spans="1:21" ht="12.75">
      <c r="A232" s="154"/>
      <c r="B232" s="154"/>
      <c r="C232" s="154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</row>
    <row r="233" spans="1:21" ht="12.75">
      <c r="A233" s="154"/>
      <c r="B233" s="154"/>
      <c r="C233" s="154"/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</row>
    <row r="234" spans="1:21" ht="12.75">
      <c r="A234" s="154"/>
      <c r="B234" s="154"/>
      <c r="C234" s="154"/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</row>
    <row r="235" spans="1:21" ht="12.75">
      <c r="A235" s="154"/>
      <c r="B235" s="154"/>
      <c r="C235" s="154"/>
      <c r="D235" s="154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</row>
    <row r="236" spans="1:21" ht="12.75">
      <c r="A236" s="154"/>
      <c r="B236" s="154"/>
      <c r="C236" s="154"/>
      <c r="D236" s="154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</row>
    <row r="237" spans="1:21" ht="12.75">
      <c r="A237" s="154"/>
      <c r="B237" s="154"/>
      <c r="C237" s="154"/>
      <c r="D237" s="154"/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</row>
    <row r="238" spans="1:21" ht="12.75">
      <c r="A238" s="154"/>
      <c r="B238" s="154"/>
      <c r="C238" s="154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</row>
    <row r="239" spans="1:21" ht="12.75">
      <c r="A239" s="154"/>
      <c r="B239" s="154"/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</row>
    <row r="240" spans="1:21" ht="12.75">
      <c r="A240" s="154"/>
      <c r="B240" s="154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</row>
    <row r="241" spans="1:21" ht="12.75">
      <c r="A241" s="154"/>
      <c r="B241" s="154"/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</row>
    <row r="242" spans="1:21" ht="12.75">
      <c r="A242" s="154"/>
      <c r="B242" s="154"/>
      <c r="C242" s="154"/>
      <c r="D242" s="154"/>
      <c r="E242" s="154"/>
      <c r="F242" s="154"/>
      <c r="G242" s="154"/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</row>
    <row r="243" spans="1:21" ht="12.75">
      <c r="A243" s="154"/>
      <c r="B243" s="154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</row>
    <row r="244" spans="1:21" ht="12.75">
      <c r="A244" s="154"/>
      <c r="B244" s="154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</row>
    <row r="245" spans="1:21" ht="12.75">
      <c r="A245" s="154"/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</row>
    <row r="246" spans="1:21" ht="12.75">
      <c r="A246" s="154"/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</row>
    <row r="247" spans="1:21" ht="12.75">
      <c r="A247" s="154"/>
      <c r="B247" s="154"/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</row>
    <row r="248" spans="1:21" ht="12.75">
      <c r="A248" s="154"/>
      <c r="B248" s="154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</row>
    <row r="249" spans="1:21" ht="12.75">
      <c r="A249" s="154"/>
      <c r="B249" s="154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154"/>
    </row>
    <row r="250" spans="1:21" ht="12.75">
      <c r="A250" s="154"/>
      <c r="B250" s="154"/>
      <c r="C250" s="154"/>
      <c r="D250" s="154"/>
      <c r="E250" s="154"/>
      <c r="F250" s="154"/>
      <c r="G250" s="154"/>
      <c r="H250" s="154"/>
      <c r="I250" s="154"/>
      <c r="J250" s="154"/>
      <c r="K250" s="154"/>
      <c r="L250" s="154"/>
      <c r="M250" s="154"/>
      <c r="N250" s="154"/>
      <c r="O250" s="154"/>
      <c r="P250" s="154"/>
      <c r="Q250" s="154"/>
      <c r="R250" s="154"/>
      <c r="S250" s="154"/>
      <c r="T250" s="154"/>
      <c r="U250" s="154"/>
    </row>
    <row r="251" spans="1:21" ht="12.75">
      <c r="A251" s="154"/>
      <c r="B251" s="154"/>
      <c r="C251" s="154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</row>
    <row r="252" spans="1:21" ht="12.75">
      <c r="A252" s="154"/>
      <c r="B252" s="154"/>
      <c r="C252" s="154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  <c r="P252" s="154"/>
      <c r="Q252" s="154"/>
      <c r="R252" s="154"/>
      <c r="S252" s="154"/>
      <c r="T252" s="154"/>
      <c r="U252" s="154"/>
    </row>
    <row r="253" spans="1:21" ht="12.75">
      <c r="A253" s="154"/>
      <c r="B253" s="154"/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</row>
    <row r="254" spans="1:21" ht="12.75">
      <c r="A254" s="154"/>
      <c r="B254" s="154"/>
      <c r="C254" s="154"/>
      <c r="D254" s="154"/>
      <c r="E254" s="154"/>
      <c r="F254" s="154"/>
      <c r="G254" s="154"/>
      <c r="H254" s="154"/>
      <c r="I254" s="154"/>
      <c r="J254" s="154"/>
      <c r="K254" s="154"/>
      <c r="L254" s="154"/>
      <c r="M254" s="154"/>
      <c r="N254" s="154"/>
      <c r="O254" s="154"/>
      <c r="P254" s="154"/>
      <c r="Q254" s="154"/>
      <c r="R254" s="154"/>
      <c r="S254" s="154"/>
      <c r="T254" s="154"/>
      <c r="U254" s="154"/>
    </row>
    <row r="255" spans="1:21" ht="12.75">
      <c r="A255" s="154"/>
      <c r="B255" s="154"/>
      <c r="C255" s="154"/>
      <c r="D255" s="154"/>
      <c r="E255" s="154"/>
      <c r="F255" s="154"/>
      <c r="G255" s="154"/>
      <c r="H255" s="154"/>
      <c r="I255" s="154"/>
      <c r="J255" s="154"/>
      <c r="K255" s="154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</row>
    <row r="256" spans="1:21" ht="12.75">
      <c r="A256" s="154"/>
      <c r="B256" s="154"/>
      <c r="C256" s="154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  <c r="N256" s="154"/>
      <c r="O256" s="154"/>
      <c r="P256" s="154"/>
      <c r="Q256" s="154"/>
      <c r="R256" s="154"/>
      <c r="S256" s="154"/>
      <c r="T256" s="154"/>
      <c r="U256" s="154"/>
    </row>
    <row r="257" spans="1:21" ht="12.75">
      <c r="A257" s="154"/>
      <c r="B257" s="154"/>
      <c r="C257" s="154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  <c r="N257" s="154"/>
      <c r="O257" s="154"/>
      <c r="P257" s="154"/>
      <c r="Q257" s="154"/>
      <c r="R257" s="154"/>
      <c r="S257" s="154"/>
      <c r="T257" s="154"/>
      <c r="U257" s="154"/>
    </row>
    <row r="258" spans="1:21" ht="12.75">
      <c r="A258" s="154"/>
      <c r="B258" s="154"/>
      <c r="C258" s="154"/>
      <c r="D258" s="154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  <c r="P258" s="154"/>
      <c r="Q258" s="154"/>
      <c r="R258" s="154"/>
      <c r="S258" s="154"/>
      <c r="T258" s="154"/>
      <c r="U258" s="154"/>
    </row>
    <row r="259" spans="1:21" ht="12.75">
      <c r="A259" s="154"/>
      <c r="B259" s="154"/>
      <c r="C259" s="154"/>
      <c r="D259" s="154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</row>
    <row r="260" spans="1:21" ht="12.75">
      <c r="A260" s="154"/>
      <c r="B260" s="154"/>
      <c r="C260" s="154"/>
      <c r="D260" s="154"/>
      <c r="E260" s="154"/>
      <c r="F260" s="154"/>
      <c r="G260" s="154"/>
      <c r="H260" s="154"/>
      <c r="I260" s="154"/>
      <c r="J260" s="154"/>
      <c r="K260" s="154"/>
      <c r="L260" s="154"/>
      <c r="M260" s="154"/>
      <c r="N260" s="154"/>
      <c r="O260" s="154"/>
      <c r="P260" s="154"/>
      <c r="Q260" s="154"/>
      <c r="R260" s="154"/>
      <c r="S260" s="154"/>
      <c r="T260" s="154"/>
      <c r="U260" s="154"/>
    </row>
    <row r="261" spans="1:21" ht="12.75">
      <c r="A261" s="154"/>
      <c r="B261" s="154"/>
      <c r="C261" s="154"/>
      <c r="D261" s="154"/>
      <c r="E261" s="154"/>
      <c r="F261" s="154"/>
      <c r="G261" s="154"/>
      <c r="H261" s="154"/>
      <c r="I261" s="154"/>
      <c r="J261" s="154"/>
      <c r="K261" s="154"/>
      <c r="L261" s="154"/>
      <c r="M261" s="154"/>
      <c r="N261" s="154"/>
      <c r="O261" s="154"/>
      <c r="P261" s="154"/>
      <c r="Q261" s="154"/>
      <c r="R261" s="154"/>
      <c r="S261" s="154"/>
      <c r="T261" s="154"/>
      <c r="U261" s="154"/>
    </row>
    <row r="262" spans="1:21" ht="12.75">
      <c r="A262" s="154"/>
      <c r="B262" s="154"/>
      <c r="C262" s="154"/>
      <c r="D262" s="154"/>
      <c r="E262" s="154"/>
      <c r="F262" s="154"/>
      <c r="G262" s="154"/>
      <c r="H262" s="154"/>
      <c r="I262" s="154"/>
      <c r="J262" s="154"/>
      <c r="K262" s="154"/>
      <c r="L262" s="154"/>
      <c r="M262" s="154"/>
      <c r="N262" s="154"/>
      <c r="O262" s="154"/>
      <c r="P262" s="154"/>
      <c r="Q262" s="154"/>
      <c r="R262" s="154"/>
      <c r="S262" s="154"/>
      <c r="T262" s="154"/>
      <c r="U262" s="154"/>
    </row>
    <row r="263" spans="1:21" ht="12.75">
      <c r="A263" s="154"/>
      <c r="B263" s="154"/>
      <c r="C263" s="154"/>
      <c r="D263" s="154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  <c r="P263" s="154"/>
      <c r="Q263" s="154"/>
      <c r="R263" s="154"/>
      <c r="S263" s="154"/>
      <c r="T263" s="154"/>
      <c r="U263" s="154"/>
    </row>
    <row r="264" spans="1:21" ht="12.75">
      <c r="A264" s="154"/>
      <c r="B264" s="154"/>
      <c r="C264" s="154"/>
      <c r="D264" s="154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</row>
    <row r="265" spans="1:21" ht="12.75">
      <c r="A265" s="154"/>
      <c r="B265" s="154"/>
      <c r="C265" s="154"/>
      <c r="D265" s="154"/>
      <c r="E265" s="154"/>
      <c r="F265" s="154"/>
      <c r="G265" s="154"/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</row>
    <row r="266" spans="1:21" ht="12.75">
      <c r="A266" s="154"/>
      <c r="B266" s="154"/>
      <c r="C266" s="154"/>
      <c r="D266" s="154"/>
      <c r="E266" s="154"/>
      <c r="F266" s="154"/>
      <c r="G266" s="154"/>
      <c r="H266" s="154"/>
      <c r="I266" s="154"/>
      <c r="J266" s="154"/>
      <c r="K266" s="154"/>
      <c r="L266" s="154"/>
      <c r="M266" s="154"/>
      <c r="N266" s="154"/>
      <c r="O266" s="154"/>
      <c r="P266" s="154"/>
      <c r="Q266" s="154"/>
      <c r="R266" s="154"/>
      <c r="S266" s="154"/>
      <c r="T266" s="154"/>
      <c r="U266" s="154"/>
    </row>
    <row r="267" spans="1:21" ht="12.75">
      <c r="A267" s="154"/>
      <c r="B267" s="154"/>
      <c r="C267" s="154"/>
      <c r="D267" s="154"/>
      <c r="E267" s="154"/>
      <c r="F267" s="154"/>
      <c r="G267" s="154"/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</row>
    <row r="268" spans="1:21" ht="12.75">
      <c r="A268" s="154"/>
      <c r="B268" s="154"/>
      <c r="C268" s="154"/>
      <c r="D268" s="154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  <c r="R268" s="154"/>
      <c r="S268" s="154"/>
      <c r="T268" s="154"/>
      <c r="U268" s="154"/>
    </row>
    <row r="269" spans="1:21" ht="12.75">
      <c r="A269" s="154"/>
      <c r="B269" s="154"/>
      <c r="C269" s="154"/>
      <c r="D269" s="154"/>
      <c r="E269" s="154"/>
      <c r="F269" s="154"/>
      <c r="G269" s="154"/>
      <c r="H269" s="154"/>
      <c r="I269" s="154"/>
      <c r="J269" s="154"/>
      <c r="K269" s="154"/>
      <c r="L269" s="154"/>
      <c r="M269" s="154"/>
      <c r="N269" s="154"/>
      <c r="O269" s="154"/>
      <c r="P269" s="154"/>
      <c r="Q269" s="154"/>
      <c r="R269" s="154"/>
      <c r="S269" s="154"/>
      <c r="T269" s="154"/>
      <c r="U269" s="154"/>
    </row>
    <row r="270" spans="1:21" ht="12.75">
      <c r="A270" s="154"/>
      <c r="B270" s="154"/>
      <c r="C270" s="154"/>
      <c r="D270" s="154"/>
      <c r="E270" s="154"/>
      <c r="F270" s="154"/>
      <c r="G270" s="154"/>
      <c r="H270" s="154"/>
      <c r="I270" s="154"/>
      <c r="J270" s="154"/>
      <c r="K270" s="154"/>
      <c r="L270" s="154"/>
      <c r="M270" s="154"/>
      <c r="N270" s="154"/>
      <c r="O270" s="154"/>
      <c r="P270" s="154"/>
      <c r="Q270" s="154"/>
      <c r="R270" s="154"/>
      <c r="S270" s="154"/>
      <c r="T270" s="154"/>
      <c r="U270" s="154"/>
    </row>
    <row r="271" spans="1:21" ht="12.75">
      <c r="A271" s="154"/>
      <c r="B271" s="154"/>
      <c r="C271" s="154"/>
      <c r="D271" s="154"/>
      <c r="E271" s="154"/>
      <c r="F271" s="154"/>
      <c r="G271" s="154"/>
      <c r="H271" s="154"/>
      <c r="I271" s="154"/>
      <c r="J271" s="154"/>
      <c r="K271" s="154"/>
      <c r="L271" s="154"/>
      <c r="M271" s="154"/>
      <c r="N271" s="154"/>
      <c r="O271" s="154"/>
      <c r="P271" s="154"/>
      <c r="Q271" s="154"/>
      <c r="R271" s="154"/>
      <c r="S271" s="154"/>
      <c r="T271" s="154"/>
      <c r="U271" s="154"/>
    </row>
    <row r="272" spans="1:21" ht="12.75">
      <c r="A272" s="154"/>
      <c r="B272" s="154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Q272" s="154"/>
      <c r="R272" s="154"/>
      <c r="S272" s="154"/>
      <c r="T272" s="154"/>
      <c r="U272" s="154"/>
    </row>
    <row r="273" spans="1:21" ht="12.75">
      <c r="A273" s="154"/>
      <c r="B273" s="154"/>
      <c r="C273" s="154"/>
      <c r="D273" s="154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  <c r="P273" s="154"/>
      <c r="Q273" s="154"/>
      <c r="R273" s="154"/>
      <c r="S273" s="154"/>
      <c r="T273" s="154"/>
      <c r="U273" s="154"/>
    </row>
    <row r="274" spans="1:21" ht="12.75">
      <c r="A274" s="154"/>
      <c r="B274" s="154"/>
      <c r="C274" s="154"/>
      <c r="D274" s="154"/>
      <c r="E274" s="154"/>
      <c r="F274" s="154"/>
      <c r="G274" s="154"/>
      <c r="H274" s="154"/>
      <c r="I274" s="154"/>
      <c r="J274" s="154"/>
      <c r="K274" s="154"/>
      <c r="L274" s="154"/>
      <c r="M274" s="154"/>
      <c r="N274" s="154"/>
      <c r="O274" s="154"/>
      <c r="P274" s="154"/>
      <c r="Q274" s="154"/>
      <c r="R274" s="154"/>
      <c r="S274" s="154"/>
      <c r="T274" s="154"/>
      <c r="U274" s="154"/>
    </row>
    <row r="275" spans="1:21" ht="12.75">
      <c r="A275" s="154"/>
      <c r="B275" s="154"/>
      <c r="C275" s="154"/>
      <c r="D275" s="154"/>
      <c r="E275" s="154"/>
      <c r="F275" s="154"/>
      <c r="G275" s="154"/>
      <c r="H275" s="154"/>
      <c r="I275" s="154"/>
      <c r="J275" s="154"/>
      <c r="K275" s="154"/>
      <c r="L275" s="154"/>
      <c r="M275" s="154"/>
      <c r="N275" s="154"/>
      <c r="O275" s="154"/>
      <c r="P275" s="154"/>
      <c r="Q275" s="154"/>
      <c r="R275" s="154"/>
      <c r="S275" s="154"/>
      <c r="T275" s="154"/>
      <c r="U275" s="154"/>
    </row>
    <row r="276" spans="1:21" ht="12.75">
      <c r="A276" s="154"/>
      <c r="B276" s="154"/>
      <c r="C276" s="154"/>
      <c r="D276" s="154"/>
      <c r="E276" s="154"/>
      <c r="F276" s="154"/>
      <c r="G276" s="154"/>
      <c r="H276" s="154"/>
      <c r="I276" s="154"/>
      <c r="J276" s="154"/>
      <c r="K276" s="154"/>
      <c r="L276" s="154"/>
      <c r="M276" s="154"/>
      <c r="N276" s="154"/>
      <c r="O276" s="154"/>
      <c r="P276" s="154"/>
      <c r="Q276" s="154"/>
      <c r="R276" s="154"/>
      <c r="S276" s="154"/>
      <c r="T276" s="154"/>
      <c r="U276" s="154"/>
    </row>
    <row r="277" spans="1:21" ht="12.75">
      <c r="A277" s="154"/>
      <c r="B277" s="154"/>
      <c r="C277" s="154"/>
      <c r="D277" s="154"/>
      <c r="E277" s="154"/>
      <c r="F277" s="154"/>
      <c r="G277" s="154"/>
      <c r="H277" s="154"/>
      <c r="I277" s="154"/>
      <c r="J277" s="154"/>
      <c r="K277" s="154"/>
      <c r="L277" s="154"/>
      <c r="M277" s="154"/>
      <c r="N277" s="154"/>
      <c r="O277" s="154"/>
      <c r="P277" s="154"/>
      <c r="Q277" s="154"/>
      <c r="R277" s="154"/>
      <c r="S277" s="154"/>
      <c r="T277" s="154"/>
      <c r="U277" s="154"/>
    </row>
    <row r="278" spans="1:21" ht="12.75">
      <c r="A278" s="154"/>
      <c r="B278" s="154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</row>
    <row r="279" spans="1:21" ht="12.75">
      <c r="A279" s="154"/>
      <c r="B279" s="154"/>
      <c r="C279" s="154"/>
      <c r="D279" s="154"/>
      <c r="E279" s="154"/>
      <c r="F279" s="154"/>
      <c r="G279" s="154"/>
      <c r="H279" s="154"/>
      <c r="I279" s="154"/>
      <c r="J279" s="154"/>
      <c r="K279" s="154"/>
      <c r="L279" s="154"/>
      <c r="M279" s="154"/>
      <c r="N279" s="154"/>
      <c r="O279" s="154"/>
      <c r="P279" s="154"/>
      <c r="Q279" s="154"/>
      <c r="R279" s="154"/>
      <c r="S279" s="154"/>
      <c r="T279" s="154"/>
      <c r="U279" s="154"/>
    </row>
    <row r="280" spans="1:21" ht="12.75">
      <c r="A280" s="154"/>
      <c r="B280" s="154"/>
      <c r="C280" s="154"/>
      <c r="D280" s="154"/>
      <c r="E280" s="154"/>
      <c r="F280" s="154"/>
      <c r="G280" s="154"/>
      <c r="H280" s="154"/>
      <c r="I280" s="154"/>
      <c r="J280" s="154"/>
      <c r="K280" s="154"/>
      <c r="L280" s="154"/>
      <c r="M280" s="154"/>
      <c r="N280" s="154"/>
      <c r="O280" s="154"/>
      <c r="P280" s="154"/>
      <c r="Q280" s="154"/>
      <c r="R280" s="154"/>
      <c r="S280" s="154"/>
      <c r="T280" s="154"/>
      <c r="U280" s="154"/>
    </row>
    <row r="281" spans="1:21" ht="12.75">
      <c r="A281" s="154"/>
      <c r="B281" s="154"/>
      <c r="C281" s="154"/>
      <c r="D281" s="154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  <c r="O281" s="154"/>
      <c r="P281" s="154"/>
      <c r="Q281" s="154"/>
      <c r="R281" s="154"/>
      <c r="S281" s="154"/>
      <c r="T281" s="154"/>
      <c r="U281" s="154"/>
    </row>
    <row r="282" spans="1:21" ht="12.75">
      <c r="A282" s="154"/>
      <c r="B282" s="154"/>
      <c r="C282" s="154"/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</row>
    <row r="283" spans="1:21" ht="12.75">
      <c r="A283" s="154"/>
      <c r="B283" s="154"/>
      <c r="C283" s="154"/>
      <c r="D283" s="154"/>
      <c r="E283" s="154"/>
      <c r="F283" s="154"/>
      <c r="G283" s="154"/>
      <c r="H283" s="154"/>
      <c r="I283" s="154"/>
      <c r="J283" s="154"/>
      <c r="K283" s="154"/>
      <c r="L283" s="154"/>
      <c r="M283" s="154"/>
      <c r="N283" s="154"/>
      <c r="O283" s="154"/>
      <c r="P283" s="154"/>
      <c r="Q283" s="154"/>
      <c r="R283" s="154"/>
      <c r="S283" s="154"/>
      <c r="T283" s="154"/>
      <c r="U283" s="154"/>
    </row>
    <row r="284" spans="1:21" ht="12.75">
      <c r="A284" s="154"/>
      <c r="B284" s="154"/>
      <c r="C284" s="154"/>
      <c r="D284" s="154"/>
      <c r="E284" s="154"/>
      <c r="F284" s="154"/>
      <c r="G284" s="154"/>
      <c r="H284" s="154"/>
      <c r="I284" s="154"/>
      <c r="J284" s="154"/>
      <c r="K284" s="154"/>
      <c r="L284" s="154"/>
      <c r="M284" s="154"/>
      <c r="N284" s="154"/>
      <c r="O284" s="154"/>
      <c r="P284" s="154"/>
      <c r="Q284" s="154"/>
      <c r="R284" s="154"/>
      <c r="S284" s="154"/>
      <c r="T284" s="154"/>
      <c r="U284" s="154"/>
    </row>
    <row r="285" spans="1:21" ht="12.75">
      <c r="A285" s="154"/>
      <c r="B285" s="154"/>
      <c r="C285" s="154"/>
      <c r="D285" s="154"/>
      <c r="E285" s="154"/>
      <c r="F285" s="154"/>
      <c r="G285" s="154"/>
      <c r="H285" s="154"/>
      <c r="I285" s="154"/>
      <c r="J285" s="154"/>
      <c r="K285" s="154"/>
      <c r="L285" s="154"/>
      <c r="M285" s="154"/>
      <c r="N285" s="154"/>
      <c r="O285" s="154"/>
      <c r="P285" s="154"/>
      <c r="Q285" s="154"/>
      <c r="R285" s="154"/>
      <c r="S285" s="154"/>
      <c r="T285" s="154"/>
      <c r="U285" s="154"/>
    </row>
    <row r="286" spans="1:21" ht="12.75">
      <c r="A286" s="154"/>
      <c r="B286" s="154"/>
      <c r="C286" s="154"/>
      <c r="D286" s="154"/>
      <c r="E286" s="154"/>
      <c r="F286" s="154"/>
      <c r="G286" s="154"/>
      <c r="H286" s="154"/>
      <c r="I286" s="154"/>
      <c r="J286" s="154"/>
      <c r="K286" s="154"/>
      <c r="L286" s="154"/>
      <c r="M286" s="154"/>
      <c r="N286" s="154"/>
      <c r="O286" s="154"/>
      <c r="P286" s="154"/>
      <c r="Q286" s="154"/>
      <c r="R286" s="154"/>
      <c r="S286" s="154"/>
      <c r="T286" s="154"/>
      <c r="U286" s="154"/>
    </row>
    <row r="287" spans="1:21" ht="12.75">
      <c r="A287" s="154"/>
      <c r="B287" s="154"/>
      <c r="C287" s="154"/>
      <c r="D287" s="154"/>
      <c r="E287" s="154"/>
      <c r="F287" s="154"/>
      <c r="G287" s="154"/>
      <c r="H287" s="154"/>
      <c r="I287" s="154"/>
      <c r="J287" s="154"/>
      <c r="K287" s="154"/>
      <c r="L287" s="154"/>
      <c r="M287" s="154"/>
      <c r="N287" s="154"/>
      <c r="O287" s="154"/>
      <c r="P287" s="154"/>
      <c r="Q287" s="154"/>
      <c r="R287" s="154"/>
      <c r="S287" s="154"/>
      <c r="T287" s="154"/>
      <c r="U287" s="154"/>
    </row>
    <row r="288" spans="1:21" ht="12.75">
      <c r="A288" s="154"/>
      <c r="B288" s="154"/>
      <c r="C288" s="154"/>
      <c r="D288" s="154"/>
      <c r="E288" s="154"/>
      <c r="F288" s="154"/>
      <c r="G288" s="154"/>
      <c r="H288" s="154"/>
      <c r="I288" s="154"/>
      <c r="J288" s="154"/>
      <c r="K288" s="154"/>
      <c r="L288" s="154"/>
      <c r="M288" s="154"/>
      <c r="N288" s="154"/>
      <c r="O288" s="154"/>
      <c r="P288" s="154"/>
      <c r="Q288" s="154"/>
      <c r="R288" s="154"/>
      <c r="S288" s="154"/>
      <c r="T288" s="154"/>
      <c r="U288" s="154"/>
    </row>
    <row r="289" spans="1:21" ht="12.75">
      <c r="A289" s="154"/>
      <c r="B289" s="154"/>
      <c r="C289" s="154"/>
      <c r="D289" s="154"/>
      <c r="E289" s="154"/>
      <c r="F289" s="154"/>
      <c r="G289" s="154"/>
      <c r="H289" s="154"/>
      <c r="I289" s="154"/>
      <c r="J289" s="154"/>
      <c r="K289" s="154"/>
      <c r="L289" s="154"/>
      <c r="M289" s="154"/>
      <c r="N289" s="154"/>
      <c r="O289" s="154"/>
      <c r="P289" s="154"/>
      <c r="Q289" s="154"/>
      <c r="R289" s="154"/>
      <c r="S289" s="154"/>
      <c r="T289" s="154"/>
      <c r="U289" s="154"/>
    </row>
    <row r="290" spans="1:21" ht="12.75">
      <c r="A290" s="154"/>
      <c r="B290" s="154"/>
      <c r="C290" s="154"/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</row>
    <row r="291" spans="1:21" ht="12.75">
      <c r="A291" s="154"/>
      <c r="B291" s="154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</row>
    <row r="292" spans="1:21" ht="12.75">
      <c r="A292" s="154"/>
      <c r="B292" s="154"/>
      <c r="C292" s="154"/>
      <c r="D292" s="154"/>
      <c r="E292" s="154"/>
      <c r="F292" s="154"/>
      <c r="G292" s="154"/>
      <c r="H292" s="154"/>
      <c r="I292" s="154"/>
      <c r="J292" s="154"/>
      <c r="K292" s="154"/>
      <c r="L292" s="154"/>
      <c r="M292" s="154"/>
      <c r="N292" s="154"/>
      <c r="O292" s="154"/>
      <c r="P292" s="154"/>
      <c r="Q292" s="154"/>
      <c r="R292" s="154"/>
      <c r="S292" s="154"/>
      <c r="T292" s="154"/>
      <c r="U292" s="154"/>
    </row>
    <row r="293" spans="1:21" ht="12.75">
      <c r="A293" s="154"/>
      <c r="B293" s="154"/>
      <c r="C293" s="154"/>
      <c r="D293" s="154"/>
      <c r="E293" s="154"/>
      <c r="F293" s="154"/>
      <c r="G293" s="154"/>
      <c r="H293" s="154"/>
      <c r="I293" s="154"/>
      <c r="J293" s="154"/>
      <c r="K293" s="154"/>
      <c r="L293" s="154"/>
      <c r="M293" s="154"/>
      <c r="N293" s="154"/>
      <c r="O293" s="154"/>
      <c r="P293" s="154"/>
      <c r="Q293" s="154"/>
      <c r="R293" s="154"/>
      <c r="S293" s="154"/>
      <c r="T293" s="154"/>
      <c r="U293" s="154"/>
    </row>
    <row r="294" spans="1:21" ht="12.75">
      <c r="A294" s="154"/>
      <c r="B294" s="154"/>
      <c r="C294" s="154"/>
      <c r="D294" s="154"/>
      <c r="E294" s="154"/>
      <c r="F294" s="154"/>
      <c r="G294" s="154"/>
      <c r="H294" s="154"/>
      <c r="I294" s="154"/>
      <c r="J294" s="154"/>
      <c r="K294" s="154"/>
      <c r="L294" s="154"/>
      <c r="M294" s="154"/>
      <c r="N294" s="154"/>
      <c r="O294" s="154"/>
      <c r="P294" s="154"/>
      <c r="Q294" s="154"/>
      <c r="R294" s="154"/>
      <c r="S294" s="154"/>
      <c r="T294" s="154"/>
      <c r="U294" s="154"/>
    </row>
    <row r="295" spans="1:21" ht="12.75">
      <c r="A295" s="154"/>
      <c r="B295" s="154"/>
      <c r="C295" s="154"/>
      <c r="D295" s="154"/>
      <c r="E295" s="154"/>
      <c r="F295" s="154"/>
      <c r="G295" s="154"/>
      <c r="H295" s="154"/>
      <c r="I295" s="154"/>
      <c r="J295" s="154"/>
      <c r="K295" s="154"/>
      <c r="L295" s="154"/>
      <c r="M295" s="154"/>
      <c r="N295" s="154"/>
      <c r="O295" s="154"/>
      <c r="P295" s="154"/>
      <c r="Q295" s="154"/>
      <c r="R295" s="154"/>
      <c r="S295" s="154"/>
      <c r="T295" s="154"/>
      <c r="U295" s="154"/>
    </row>
    <row r="296" spans="1:21" ht="12.75">
      <c r="A296" s="154"/>
      <c r="B296" s="154"/>
      <c r="C296" s="154"/>
      <c r="D296" s="154"/>
      <c r="E296" s="154"/>
      <c r="F296" s="154"/>
      <c r="G296" s="154"/>
      <c r="H296" s="154"/>
      <c r="I296" s="154"/>
      <c r="J296" s="154"/>
      <c r="K296" s="154"/>
      <c r="L296" s="154"/>
      <c r="M296" s="154"/>
      <c r="N296" s="154"/>
      <c r="O296" s="154"/>
      <c r="P296" s="154"/>
      <c r="Q296" s="154"/>
      <c r="R296" s="154"/>
      <c r="S296" s="154"/>
      <c r="T296" s="154"/>
      <c r="U296" s="154"/>
    </row>
    <row r="297" spans="1:21" ht="12.75">
      <c r="A297" s="154"/>
      <c r="B297" s="154"/>
      <c r="C297" s="154"/>
      <c r="D297" s="154"/>
      <c r="E297" s="154"/>
      <c r="F297" s="154"/>
      <c r="G297" s="154"/>
      <c r="H297" s="154"/>
      <c r="I297" s="154"/>
      <c r="J297" s="154"/>
      <c r="K297" s="154"/>
      <c r="L297" s="154"/>
      <c r="M297" s="154"/>
      <c r="N297" s="154"/>
      <c r="O297" s="154"/>
      <c r="P297" s="154"/>
      <c r="Q297" s="154"/>
      <c r="R297" s="154"/>
      <c r="S297" s="154"/>
      <c r="T297" s="154"/>
      <c r="U297" s="154"/>
    </row>
    <row r="298" spans="1:21" ht="12.75">
      <c r="A298" s="154"/>
      <c r="B298" s="154"/>
      <c r="C298" s="154"/>
      <c r="D298" s="154"/>
      <c r="E298" s="154"/>
      <c r="F298" s="154"/>
      <c r="G298" s="154"/>
      <c r="H298" s="154"/>
      <c r="I298" s="154"/>
      <c r="J298" s="154"/>
      <c r="K298" s="154"/>
      <c r="L298" s="154"/>
      <c r="M298" s="154"/>
      <c r="N298" s="154"/>
      <c r="O298" s="154"/>
      <c r="P298" s="154"/>
      <c r="Q298" s="154"/>
      <c r="R298" s="154"/>
      <c r="S298" s="154"/>
      <c r="T298" s="154"/>
      <c r="U298" s="154"/>
    </row>
    <row r="299" spans="1:21" ht="12.75">
      <c r="A299" s="154"/>
      <c r="B299" s="154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Q299" s="154"/>
      <c r="R299" s="154"/>
      <c r="S299" s="154"/>
      <c r="T299" s="154"/>
      <c r="U299" s="154"/>
    </row>
    <row r="300" spans="1:21" ht="12.75">
      <c r="A300" s="154"/>
      <c r="B300" s="154"/>
      <c r="C300" s="154"/>
      <c r="D300" s="154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  <c r="Q300" s="154"/>
      <c r="R300" s="154"/>
      <c r="S300" s="154"/>
      <c r="T300" s="154"/>
      <c r="U300" s="154"/>
    </row>
    <row r="301" spans="1:21" ht="12.75">
      <c r="A301" s="154"/>
      <c r="B301" s="154"/>
      <c r="C301" s="154"/>
      <c r="D301" s="154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</row>
    <row r="302" spans="1:21" ht="12.75">
      <c r="A302" s="154"/>
      <c r="B302" s="154"/>
      <c r="C302" s="154"/>
      <c r="D302" s="154"/>
      <c r="E302" s="154"/>
      <c r="F302" s="154"/>
      <c r="G302" s="154"/>
      <c r="H302" s="154"/>
      <c r="I302" s="154"/>
      <c r="J302" s="154"/>
      <c r="K302" s="154"/>
      <c r="L302" s="154"/>
      <c r="M302" s="154"/>
      <c r="N302" s="154"/>
      <c r="O302" s="154"/>
      <c r="P302" s="154"/>
      <c r="Q302" s="154"/>
      <c r="R302" s="154"/>
      <c r="S302" s="154"/>
      <c r="T302" s="154"/>
      <c r="U302" s="154"/>
    </row>
    <row r="303" spans="1:21" ht="12.75">
      <c r="A303" s="154"/>
      <c r="B303" s="154"/>
      <c r="C303" s="154"/>
      <c r="D303" s="154"/>
      <c r="E303" s="154"/>
      <c r="F303" s="154"/>
      <c r="G303" s="154"/>
      <c r="H303" s="154"/>
      <c r="I303" s="154"/>
      <c r="J303" s="154"/>
      <c r="K303" s="154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</row>
    <row r="304" spans="1:21" ht="12.75">
      <c r="A304" s="154"/>
      <c r="B304" s="154"/>
      <c r="C304" s="154"/>
      <c r="D304" s="154"/>
      <c r="E304" s="154"/>
      <c r="F304" s="154"/>
      <c r="G304" s="154"/>
      <c r="H304" s="154"/>
      <c r="I304" s="154"/>
      <c r="J304" s="154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</row>
    <row r="305" spans="1:21" ht="12.75">
      <c r="A305" s="154"/>
      <c r="B305" s="154"/>
      <c r="C305" s="154"/>
      <c r="D305" s="154"/>
      <c r="E305" s="154"/>
      <c r="F305" s="154"/>
      <c r="G305" s="154"/>
      <c r="H305" s="154"/>
      <c r="I305" s="154"/>
      <c r="J305" s="154"/>
      <c r="K305" s="154"/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</row>
    <row r="306" spans="1:21" ht="12.75">
      <c r="A306" s="154"/>
      <c r="B306" s="154"/>
      <c r="C306" s="154"/>
      <c r="D306" s="154"/>
      <c r="E306" s="154"/>
      <c r="F306" s="154"/>
      <c r="G306" s="154"/>
      <c r="H306" s="154"/>
      <c r="I306" s="154"/>
      <c r="J306" s="154"/>
      <c r="K306" s="154"/>
      <c r="L306" s="154"/>
      <c r="M306" s="154"/>
      <c r="N306" s="154"/>
      <c r="O306" s="154"/>
      <c r="P306" s="154"/>
      <c r="Q306" s="154"/>
      <c r="R306" s="154"/>
      <c r="S306" s="154"/>
      <c r="T306" s="154"/>
      <c r="U306" s="154"/>
    </row>
    <row r="307" spans="1:21" ht="12.75">
      <c r="A307" s="154"/>
      <c r="B307" s="154"/>
      <c r="C307" s="154"/>
      <c r="D307" s="154"/>
      <c r="E307" s="154"/>
      <c r="F307" s="154"/>
      <c r="G307" s="154"/>
      <c r="H307" s="154"/>
      <c r="I307" s="154"/>
      <c r="J307" s="154"/>
      <c r="K307" s="154"/>
      <c r="L307" s="154"/>
      <c r="M307" s="154"/>
      <c r="N307" s="154"/>
      <c r="O307" s="154"/>
      <c r="P307" s="154"/>
      <c r="Q307" s="154"/>
      <c r="R307" s="154"/>
      <c r="S307" s="154"/>
      <c r="T307" s="154"/>
      <c r="U307" s="154"/>
    </row>
    <row r="308" spans="1:21" ht="12.75">
      <c r="A308" s="154"/>
      <c r="B308" s="154"/>
      <c r="C308" s="154"/>
      <c r="D308" s="154"/>
      <c r="E308" s="154"/>
      <c r="F308" s="154"/>
      <c r="G308" s="154"/>
      <c r="H308" s="154"/>
      <c r="I308" s="154"/>
      <c r="J308" s="154"/>
      <c r="K308" s="154"/>
      <c r="L308" s="154"/>
      <c r="M308" s="154"/>
      <c r="N308" s="154"/>
      <c r="O308" s="154"/>
      <c r="P308" s="154"/>
      <c r="Q308" s="154"/>
      <c r="R308" s="154"/>
      <c r="S308" s="154"/>
      <c r="T308" s="154"/>
      <c r="U308" s="154"/>
    </row>
    <row r="309" spans="1:21" ht="12.75">
      <c r="A309" s="154"/>
      <c r="B309" s="154"/>
      <c r="C309" s="154"/>
      <c r="D309" s="154"/>
      <c r="E309" s="154"/>
      <c r="F309" s="154"/>
      <c r="G309" s="154"/>
      <c r="H309" s="154"/>
      <c r="I309" s="154"/>
      <c r="J309" s="154"/>
      <c r="K309" s="154"/>
      <c r="L309" s="154"/>
      <c r="M309" s="154"/>
      <c r="N309" s="154"/>
      <c r="O309" s="154"/>
      <c r="P309" s="154"/>
      <c r="Q309" s="154"/>
      <c r="R309" s="154"/>
      <c r="S309" s="154"/>
      <c r="T309" s="154"/>
      <c r="U309" s="154"/>
    </row>
    <row r="310" spans="1:21" ht="12.75">
      <c r="A310" s="154"/>
      <c r="B310" s="154"/>
      <c r="C310" s="154"/>
      <c r="D310" s="154"/>
      <c r="E310" s="154"/>
      <c r="F310" s="154"/>
      <c r="G310" s="154"/>
      <c r="H310" s="154"/>
      <c r="I310" s="154"/>
      <c r="J310" s="154"/>
      <c r="K310" s="154"/>
      <c r="L310" s="154"/>
      <c r="M310" s="154"/>
      <c r="N310" s="154"/>
      <c r="O310" s="154"/>
      <c r="P310" s="154"/>
      <c r="Q310" s="154"/>
      <c r="R310" s="154"/>
      <c r="S310" s="154"/>
      <c r="T310" s="154"/>
      <c r="U310" s="154"/>
    </row>
    <row r="311" spans="1:21" ht="12.75">
      <c r="A311" s="154"/>
      <c r="B311" s="154"/>
      <c r="C311" s="154"/>
      <c r="D311" s="154"/>
      <c r="E311" s="154"/>
      <c r="F311" s="154"/>
      <c r="G311" s="154"/>
      <c r="H311" s="154"/>
      <c r="I311" s="154"/>
      <c r="J311" s="154"/>
      <c r="K311" s="154"/>
      <c r="L311" s="154"/>
      <c r="M311" s="154"/>
      <c r="N311" s="154"/>
      <c r="O311" s="154"/>
      <c r="P311" s="154"/>
      <c r="Q311" s="154"/>
      <c r="R311" s="154"/>
      <c r="S311" s="154"/>
      <c r="T311" s="154"/>
      <c r="U311" s="154"/>
    </row>
    <row r="312" spans="1:21" ht="12.75">
      <c r="A312" s="154"/>
      <c r="B312" s="154"/>
      <c r="C312" s="154"/>
      <c r="D312" s="154"/>
      <c r="E312" s="154"/>
      <c r="F312" s="154"/>
      <c r="G312" s="154"/>
      <c r="H312" s="154"/>
      <c r="I312" s="154"/>
      <c r="J312" s="154"/>
      <c r="K312" s="154"/>
      <c r="L312" s="154"/>
      <c r="M312" s="154"/>
      <c r="N312" s="154"/>
      <c r="O312" s="154"/>
      <c r="P312" s="154"/>
      <c r="Q312" s="154"/>
      <c r="R312" s="154"/>
      <c r="S312" s="154"/>
      <c r="T312" s="154"/>
      <c r="U312" s="154"/>
    </row>
    <row r="313" spans="1:21" ht="12.75">
      <c r="A313" s="154"/>
      <c r="B313" s="154"/>
      <c r="C313" s="154"/>
      <c r="D313" s="154"/>
      <c r="E313" s="154"/>
      <c r="F313" s="154"/>
      <c r="G313" s="154"/>
      <c r="H313" s="154"/>
      <c r="I313" s="154"/>
      <c r="J313" s="154"/>
      <c r="K313" s="154"/>
      <c r="L313" s="154"/>
      <c r="M313" s="154"/>
      <c r="N313" s="154"/>
      <c r="O313" s="154"/>
      <c r="P313" s="154"/>
      <c r="Q313" s="154"/>
      <c r="R313" s="154"/>
      <c r="S313" s="154"/>
      <c r="T313" s="154"/>
      <c r="U313" s="154"/>
    </row>
    <row r="314" spans="1:21" ht="12.75">
      <c r="A314" s="154"/>
      <c r="B314" s="154"/>
      <c r="C314" s="154"/>
      <c r="D314" s="154"/>
      <c r="E314" s="154"/>
      <c r="F314" s="154"/>
      <c r="G314" s="154"/>
      <c r="H314" s="154"/>
      <c r="I314" s="154"/>
      <c r="J314" s="154"/>
      <c r="K314" s="154"/>
      <c r="L314" s="154"/>
      <c r="M314" s="154"/>
      <c r="N314" s="154"/>
      <c r="O314" s="154"/>
      <c r="P314" s="154"/>
      <c r="Q314" s="154"/>
      <c r="R314" s="154"/>
      <c r="S314" s="154"/>
      <c r="T314" s="154"/>
      <c r="U314" s="154"/>
    </row>
    <row r="315" spans="1:21" ht="12.75">
      <c r="A315" s="154"/>
      <c r="B315" s="154"/>
      <c r="C315" s="154"/>
      <c r="D315" s="154"/>
      <c r="E315" s="154"/>
      <c r="F315" s="154"/>
      <c r="G315" s="154"/>
      <c r="H315" s="154"/>
      <c r="I315" s="154"/>
      <c r="J315" s="154"/>
      <c r="K315" s="154"/>
      <c r="L315" s="154"/>
      <c r="M315" s="154"/>
      <c r="N315" s="154"/>
      <c r="O315" s="154"/>
      <c r="P315" s="154"/>
      <c r="Q315" s="154"/>
      <c r="R315" s="154"/>
      <c r="S315" s="154"/>
      <c r="T315" s="154"/>
      <c r="U315" s="154"/>
    </row>
    <row r="316" spans="1:21" ht="12.75">
      <c r="A316" s="154"/>
      <c r="B316" s="154"/>
      <c r="C316" s="154"/>
      <c r="D316" s="154"/>
      <c r="E316" s="154"/>
      <c r="F316" s="154"/>
      <c r="G316" s="154"/>
      <c r="H316" s="154"/>
      <c r="I316" s="154"/>
      <c r="J316" s="154"/>
      <c r="K316" s="154"/>
      <c r="L316" s="154"/>
      <c r="M316" s="154"/>
      <c r="N316" s="154"/>
      <c r="O316" s="154"/>
      <c r="P316" s="154"/>
      <c r="Q316" s="154"/>
      <c r="R316" s="154"/>
      <c r="S316" s="154"/>
      <c r="T316" s="154"/>
      <c r="U316" s="154"/>
    </row>
    <row r="317" spans="1:21" ht="12.75">
      <c r="A317" s="154"/>
      <c r="B317" s="154"/>
      <c r="C317" s="154"/>
      <c r="D317" s="154"/>
      <c r="E317" s="154"/>
      <c r="F317" s="154"/>
      <c r="G317" s="154"/>
      <c r="H317" s="154"/>
      <c r="I317" s="154"/>
      <c r="J317" s="154"/>
      <c r="K317" s="154"/>
      <c r="L317" s="154"/>
      <c r="M317" s="154"/>
      <c r="N317" s="154"/>
      <c r="O317" s="154"/>
      <c r="P317" s="154"/>
      <c r="Q317" s="154"/>
      <c r="R317" s="154"/>
      <c r="S317" s="154"/>
      <c r="T317" s="154"/>
      <c r="U317" s="154"/>
    </row>
    <row r="318" spans="1:21" ht="12.75">
      <c r="A318" s="154"/>
      <c r="B318" s="154"/>
      <c r="C318" s="154"/>
      <c r="D318" s="154"/>
      <c r="E318" s="154"/>
      <c r="F318" s="154"/>
      <c r="G318" s="154"/>
      <c r="H318" s="154"/>
      <c r="I318" s="154"/>
      <c r="J318" s="154"/>
      <c r="K318" s="154"/>
      <c r="L318" s="154"/>
      <c r="M318" s="154"/>
      <c r="N318" s="154"/>
      <c r="O318" s="154"/>
      <c r="P318" s="154"/>
      <c r="Q318" s="154"/>
      <c r="R318" s="154"/>
      <c r="S318" s="154"/>
      <c r="T318" s="154"/>
      <c r="U318" s="154"/>
    </row>
    <row r="319" spans="1:21" ht="12.75">
      <c r="A319" s="154"/>
      <c r="B319" s="154"/>
      <c r="C319" s="154"/>
      <c r="D319" s="154"/>
      <c r="E319" s="154"/>
      <c r="F319" s="154"/>
      <c r="G319" s="154"/>
      <c r="H319" s="154"/>
      <c r="I319" s="154"/>
      <c r="J319" s="154"/>
      <c r="K319" s="154"/>
      <c r="L319" s="154"/>
      <c r="M319" s="154"/>
      <c r="N319" s="154"/>
      <c r="O319" s="154"/>
      <c r="P319" s="154"/>
      <c r="Q319" s="154"/>
      <c r="R319" s="154"/>
      <c r="S319" s="154"/>
      <c r="T319" s="154"/>
      <c r="U319" s="154"/>
    </row>
    <row r="320" spans="1:21" ht="12.75">
      <c r="A320" s="154"/>
      <c r="B320" s="154"/>
      <c r="C320" s="154"/>
      <c r="D320" s="154"/>
      <c r="E320" s="154"/>
      <c r="F320" s="154"/>
      <c r="G320" s="154"/>
      <c r="H320" s="154"/>
      <c r="I320" s="154"/>
      <c r="J320" s="154"/>
      <c r="K320" s="154"/>
      <c r="L320" s="154"/>
      <c r="M320" s="154"/>
      <c r="N320" s="154"/>
      <c r="O320" s="154"/>
      <c r="P320" s="154"/>
      <c r="Q320" s="154"/>
      <c r="R320" s="154"/>
      <c r="S320" s="154"/>
      <c r="T320" s="154"/>
      <c r="U320" s="154"/>
    </row>
    <row r="321" spans="1:21" ht="12.75">
      <c r="A321" s="154"/>
      <c r="B321" s="154"/>
      <c r="C321" s="154"/>
      <c r="D321" s="154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</row>
    <row r="322" spans="1:21" ht="12.75">
      <c r="A322" s="154"/>
      <c r="B322" s="154"/>
      <c r="C322" s="154"/>
      <c r="D322" s="154"/>
      <c r="E322" s="154"/>
      <c r="F322" s="154"/>
      <c r="G322" s="154"/>
      <c r="H322" s="154"/>
      <c r="I322" s="154"/>
      <c r="J322" s="154"/>
      <c r="K322" s="154"/>
      <c r="L322" s="154"/>
      <c r="M322" s="154"/>
      <c r="N322" s="154"/>
      <c r="O322" s="154"/>
      <c r="P322" s="154"/>
      <c r="Q322" s="154"/>
      <c r="R322" s="154"/>
      <c r="S322" s="154"/>
      <c r="T322" s="154"/>
      <c r="U322" s="154"/>
    </row>
    <row r="323" spans="1:21" ht="12.75">
      <c r="A323" s="154"/>
      <c r="B323" s="154"/>
      <c r="C323" s="154"/>
      <c r="D323" s="154"/>
      <c r="E323" s="154"/>
      <c r="F323" s="154"/>
      <c r="G323" s="154"/>
      <c r="H323" s="154"/>
      <c r="I323" s="154"/>
      <c r="J323" s="154"/>
      <c r="K323" s="154"/>
      <c r="L323" s="154"/>
      <c r="M323" s="154"/>
      <c r="N323" s="154"/>
      <c r="O323" s="154"/>
      <c r="P323" s="154"/>
      <c r="Q323" s="154"/>
      <c r="R323" s="154"/>
      <c r="S323" s="154"/>
      <c r="T323" s="154"/>
      <c r="U323" s="154"/>
    </row>
    <row r="324" spans="1:21" ht="12.75">
      <c r="A324" s="154"/>
      <c r="B324" s="154"/>
      <c r="C324" s="154"/>
      <c r="D324" s="154"/>
      <c r="E324" s="154"/>
      <c r="F324" s="154"/>
      <c r="G324" s="154"/>
      <c r="H324" s="154"/>
      <c r="I324" s="154"/>
      <c r="J324" s="154"/>
      <c r="K324" s="154"/>
      <c r="L324" s="154"/>
      <c r="M324" s="154"/>
      <c r="N324" s="154"/>
      <c r="O324" s="154"/>
      <c r="P324" s="154"/>
      <c r="Q324" s="154"/>
      <c r="R324" s="154"/>
      <c r="S324" s="154"/>
      <c r="T324" s="154"/>
      <c r="U324" s="154"/>
    </row>
    <row r="325" spans="1:21" ht="12.75">
      <c r="A325" s="154"/>
      <c r="B325" s="154"/>
      <c r="C325" s="154"/>
      <c r="D325" s="154"/>
      <c r="E325" s="154"/>
      <c r="F325" s="154"/>
      <c r="G325" s="154"/>
      <c r="H325" s="154"/>
      <c r="I325" s="154"/>
      <c r="J325" s="154"/>
      <c r="K325" s="154"/>
      <c r="L325" s="154"/>
      <c r="M325" s="154"/>
      <c r="N325" s="154"/>
      <c r="O325" s="154"/>
      <c r="P325" s="154"/>
      <c r="Q325" s="154"/>
      <c r="R325" s="154"/>
      <c r="S325" s="154"/>
      <c r="T325" s="154"/>
      <c r="U325" s="154"/>
    </row>
    <row r="326" spans="1:21" ht="12.75">
      <c r="A326" s="154"/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Q326" s="154"/>
      <c r="R326" s="154"/>
      <c r="S326" s="154"/>
      <c r="T326" s="154"/>
      <c r="U326" s="154"/>
    </row>
    <row r="327" spans="1:21" ht="12.75">
      <c r="A327" s="154"/>
      <c r="B327" s="154"/>
      <c r="C327" s="154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  <c r="P327" s="154"/>
      <c r="Q327" s="154"/>
      <c r="R327" s="154"/>
      <c r="S327" s="154"/>
      <c r="T327" s="154"/>
      <c r="U327" s="154"/>
    </row>
    <row r="328" spans="1:21" ht="12.75">
      <c r="A328" s="154"/>
      <c r="B328" s="154"/>
      <c r="C328" s="154"/>
      <c r="D328" s="154"/>
      <c r="E328" s="154"/>
      <c r="F328" s="154"/>
      <c r="G328" s="154"/>
      <c r="H328" s="154"/>
      <c r="I328" s="154"/>
      <c r="J328" s="154"/>
      <c r="K328" s="154"/>
      <c r="L328" s="154"/>
      <c r="M328" s="154"/>
      <c r="N328" s="154"/>
      <c r="O328" s="154"/>
      <c r="P328" s="154"/>
      <c r="Q328" s="154"/>
      <c r="R328" s="154"/>
      <c r="S328" s="154"/>
      <c r="T328" s="154"/>
      <c r="U328" s="154"/>
    </row>
    <row r="329" spans="1:21" ht="12.75">
      <c r="A329" s="154"/>
      <c r="B329" s="154"/>
      <c r="C329" s="154"/>
      <c r="D329" s="154"/>
      <c r="E329" s="154"/>
      <c r="F329" s="154"/>
      <c r="G329" s="154"/>
      <c r="H329" s="154"/>
      <c r="I329" s="154"/>
      <c r="J329" s="154"/>
      <c r="K329" s="154"/>
      <c r="L329" s="154"/>
      <c r="M329" s="154"/>
      <c r="N329" s="154"/>
      <c r="O329" s="154"/>
      <c r="P329" s="154"/>
      <c r="Q329" s="154"/>
      <c r="R329" s="154"/>
      <c r="S329" s="154"/>
      <c r="T329" s="154"/>
      <c r="U329" s="154"/>
    </row>
    <row r="330" spans="1:21" ht="12.75">
      <c r="A330" s="154"/>
      <c r="B330" s="154"/>
      <c r="C330" s="154"/>
      <c r="D330" s="154"/>
      <c r="E330" s="154"/>
      <c r="F330" s="154"/>
      <c r="G330" s="154"/>
      <c r="H330" s="154"/>
      <c r="I330" s="154"/>
      <c r="J330" s="154"/>
      <c r="K330" s="154"/>
      <c r="L330" s="154"/>
      <c r="M330" s="154"/>
      <c r="N330" s="154"/>
      <c r="O330" s="154"/>
      <c r="P330" s="154"/>
      <c r="Q330" s="154"/>
      <c r="R330" s="154"/>
      <c r="S330" s="154"/>
      <c r="T330" s="154"/>
      <c r="U330" s="154"/>
    </row>
    <row r="331" spans="1:21" ht="12.75">
      <c r="A331" s="154"/>
      <c r="B331" s="154"/>
      <c r="C331" s="154"/>
      <c r="D331" s="154"/>
      <c r="E331" s="154"/>
      <c r="F331" s="154"/>
      <c r="G331" s="154"/>
      <c r="H331" s="154"/>
      <c r="I331" s="154"/>
      <c r="J331" s="154"/>
      <c r="K331" s="154"/>
      <c r="L331" s="154"/>
      <c r="M331" s="154"/>
      <c r="N331" s="154"/>
      <c r="O331" s="154"/>
      <c r="P331" s="154"/>
      <c r="Q331" s="154"/>
      <c r="R331" s="154"/>
      <c r="S331" s="154"/>
      <c r="T331" s="154"/>
      <c r="U331" s="154"/>
    </row>
    <row r="332" spans="1:21" ht="12.75">
      <c r="A332" s="154"/>
      <c r="B332" s="154"/>
      <c r="C332" s="154"/>
      <c r="D332" s="154"/>
      <c r="E332" s="154"/>
      <c r="F332" s="154"/>
      <c r="G332" s="154"/>
      <c r="H332" s="154"/>
      <c r="I332" s="154"/>
      <c r="J332" s="154"/>
      <c r="K332" s="154"/>
      <c r="L332" s="154"/>
      <c r="M332" s="154"/>
      <c r="N332" s="154"/>
      <c r="O332" s="154"/>
      <c r="P332" s="154"/>
      <c r="Q332" s="154"/>
      <c r="R332" s="154"/>
      <c r="S332" s="154"/>
      <c r="T332" s="154"/>
      <c r="U332" s="154"/>
    </row>
    <row r="333" spans="1:21" ht="12.75">
      <c r="A333" s="154"/>
      <c r="B333" s="154"/>
      <c r="C333" s="154"/>
      <c r="D333" s="154"/>
      <c r="E333" s="154"/>
      <c r="F333" s="154"/>
      <c r="G333" s="154"/>
      <c r="H333" s="154"/>
      <c r="I333" s="154"/>
      <c r="J333" s="154"/>
      <c r="K333" s="154"/>
      <c r="L333" s="154"/>
      <c r="M333" s="154"/>
      <c r="N333" s="154"/>
      <c r="O333" s="154"/>
      <c r="P333" s="154"/>
      <c r="Q333" s="154"/>
      <c r="R333" s="154"/>
      <c r="S333" s="154"/>
      <c r="T333" s="154"/>
      <c r="U333" s="154"/>
    </row>
    <row r="334" spans="1:21" ht="12.75">
      <c r="A334" s="154"/>
      <c r="B334" s="154"/>
      <c r="C334" s="154"/>
      <c r="D334" s="154"/>
      <c r="E334" s="154"/>
      <c r="F334" s="154"/>
      <c r="G334" s="154"/>
      <c r="H334" s="154"/>
      <c r="I334" s="154"/>
      <c r="J334" s="154"/>
      <c r="K334" s="154"/>
      <c r="L334" s="154"/>
      <c r="M334" s="154"/>
      <c r="N334" s="154"/>
      <c r="O334" s="154"/>
      <c r="P334" s="154"/>
      <c r="Q334" s="154"/>
      <c r="R334" s="154"/>
      <c r="S334" s="154"/>
      <c r="T334" s="154"/>
      <c r="U334" s="154"/>
    </row>
    <row r="335" spans="1:21" ht="12.75">
      <c r="A335" s="154"/>
      <c r="B335" s="154"/>
      <c r="C335" s="154"/>
      <c r="D335" s="154"/>
      <c r="E335" s="154"/>
      <c r="F335" s="154"/>
      <c r="G335" s="154"/>
      <c r="H335" s="154"/>
      <c r="I335" s="154"/>
      <c r="J335" s="154"/>
      <c r="K335" s="154"/>
      <c r="L335" s="154"/>
      <c r="M335" s="154"/>
      <c r="N335" s="154"/>
      <c r="O335" s="154"/>
      <c r="P335" s="154"/>
      <c r="Q335" s="154"/>
      <c r="R335" s="154"/>
      <c r="S335" s="154"/>
      <c r="T335" s="154"/>
      <c r="U335" s="154"/>
    </row>
    <row r="336" spans="1:21" ht="12.75">
      <c r="A336" s="154"/>
      <c r="B336" s="154"/>
      <c r="C336" s="154"/>
      <c r="D336" s="154"/>
      <c r="E336" s="154"/>
      <c r="F336" s="154"/>
      <c r="G336" s="154"/>
      <c r="H336" s="154"/>
      <c r="I336" s="154"/>
      <c r="J336" s="154"/>
      <c r="K336" s="154"/>
      <c r="L336" s="154"/>
      <c r="M336" s="154"/>
      <c r="N336" s="154"/>
      <c r="O336" s="154"/>
      <c r="P336" s="154"/>
      <c r="Q336" s="154"/>
      <c r="R336" s="154"/>
      <c r="S336" s="154"/>
      <c r="T336" s="154"/>
      <c r="U336" s="154"/>
    </row>
    <row r="337" spans="1:21" ht="12.75">
      <c r="A337" s="154"/>
      <c r="B337" s="154"/>
      <c r="C337" s="154"/>
      <c r="D337" s="154"/>
      <c r="E337" s="154"/>
      <c r="F337" s="154"/>
      <c r="G337" s="154"/>
      <c r="H337" s="154"/>
      <c r="I337" s="154"/>
      <c r="J337" s="154"/>
      <c r="K337" s="154"/>
      <c r="L337" s="154"/>
      <c r="M337" s="154"/>
      <c r="N337" s="154"/>
      <c r="O337" s="154"/>
      <c r="P337" s="154"/>
      <c r="Q337" s="154"/>
      <c r="R337" s="154"/>
      <c r="S337" s="154"/>
      <c r="T337" s="154"/>
      <c r="U337" s="154"/>
    </row>
    <row r="338" spans="1:21" ht="12.75">
      <c r="A338" s="154"/>
      <c r="B338" s="154"/>
      <c r="C338" s="154"/>
      <c r="D338" s="154"/>
      <c r="E338" s="154"/>
      <c r="F338" s="154"/>
      <c r="G338" s="154"/>
      <c r="H338" s="154"/>
      <c r="I338" s="154"/>
      <c r="J338" s="154"/>
      <c r="K338" s="154"/>
      <c r="L338" s="154"/>
      <c r="M338" s="154"/>
      <c r="N338" s="154"/>
      <c r="O338" s="154"/>
      <c r="P338" s="154"/>
      <c r="Q338" s="154"/>
      <c r="R338" s="154"/>
      <c r="S338" s="154"/>
      <c r="T338" s="154"/>
      <c r="U338" s="154"/>
    </row>
    <row r="339" spans="1:21" ht="12.75">
      <c r="A339" s="154"/>
      <c r="B339" s="154"/>
      <c r="C339" s="154"/>
      <c r="D339" s="154"/>
      <c r="E339" s="154"/>
      <c r="F339" s="154"/>
      <c r="G339" s="154"/>
      <c r="H339" s="154"/>
      <c r="I339" s="154"/>
      <c r="J339" s="154"/>
      <c r="K339" s="154"/>
      <c r="L339" s="154"/>
      <c r="M339" s="154"/>
      <c r="N339" s="154"/>
      <c r="O339" s="154"/>
      <c r="P339" s="154"/>
      <c r="Q339" s="154"/>
      <c r="R339" s="154"/>
      <c r="S339" s="154"/>
      <c r="T339" s="154"/>
      <c r="U339" s="154"/>
    </row>
    <row r="340" spans="1:21" ht="12.75">
      <c r="A340" s="154"/>
      <c r="B340" s="154"/>
      <c r="C340" s="154"/>
      <c r="D340" s="154"/>
      <c r="E340" s="154"/>
      <c r="F340" s="154"/>
      <c r="G340" s="154"/>
      <c r="H340" s="154"/>
      <c r="I340" s="154"/>
      <c r="J340" s="154"/>
      <c r="K340" s="154"/>
      <c r="L340" s="154"/>
      <c r="M340" s="154"/>
      <c r="N340" s="154"/>
      <c r="O340" s="154"/>
      <c r="P340" s="154"/>
      <c r="Q340" s="154"/>
      <c r="R340" s="154"/>
      <c r="S340" s="154"/>
      <c r="T340" s="154"/>
      <c r="U340" s="154"/>
    </row>
    <row r="341" spans="1:21" ht="12.75">
      <c r="A341" s="154"/>
      <c r="B341" s="154"/>
      <c r="C341" s="154"/>
      <c r="D341" s="154"/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  <c r="U341" s="154"/>
    </row>
    <row r="342" spans="1:21" ht="12.75">
      <c r="A342" s="154"/>
      <c r="B342" s="154"/>
      <c r="C342" s="154"/>
      <c r="D342" s="154"/>
      <c r="E342" s="154"/>
      <c r="F342" s="154"/>
      <c r="G342" s="154"/>
      <c r="H342" s="154"/>
      <c r="I342" s="154"/>
      <c r="J342" s="154"/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  <c r="U342" s="154"/>
    </row>
    <row r="343" spans="1:21" ht="12.75">
      <c r="A343" s="154"/>
      <c r="B343" s="154"/>
      <c r="C343" s="154"/>
      <c r="D343" s="154"/>
      <c r="E343" s="154"/>
      <c r="F343" s="154"/>
      <c r="G343" s="154"/>
      <c r="H343" s="154"/>
      <c r="I343" s="154"/>
      <c r="J343" s="154"/>
      <c r="K343" s="154"/>
      <c r="L343" s="154"/>
      <c r="M343" s="154"/>
      <c r="N343" s="154"/>
      <c r="O343" s="154"/>
      <c r="P343" s="154"/>
      <c r="Q343" s="154"/>
      <c r="R343" s="154"/>
      <c r="S343" s="154"/>
      <c r="T343" s="154"/>
      <c r="U343" s="154"/>
    </row>
    <row r="344" spans="1:21" ht="12.75">
      <c r="A344" s="154"/>
      <c r="B344" s="154"/>
      <c r="C344" s="154"/>
      <c r="D344" s="154"/>
      <c r="E344" s="154"/>
      <c r="F344" s="154"/>
      <c r="G344" s="154"/>
      <c r="H344" s="154"/>
      <c r="I344" s="154"/>
      <c r="J344" s="154"/>
      <c r="K344" s="154"/>
      <c r="L344" s="154"/>
      <c r="M344" s="154"/>
      <c r="N344" s="154"/>
      <c r="O344" s="154"/>
      <c r="P344" s="154"/>
      <c r="Q344" s="154"/>
      <c r="R344" s="154"/>
      <c r="S344" s="154"/>
      <c r="T344" s="154"/>
      <c r="U344" s="154"/>
    </row>
    <row r="345" spans="1:21" ht="12.75">
      <c r="A345" s="154"/>
      <c r="B345" s="154"/>
      <c r="C345" s="154"/>
      <c r="D345" s="154"/>
      <c r="E345" s="154"/>
      <c r="F345" s="154"/>
      <c r="G345" s="154"/>
      <c r="H345" s="154"/>
      <c r="I345" s="154"/>
      <c r="J345" s="154"/>
      <c r="K345" s="154"/>
      <c r="L345" s="154"/>
      <c r="M345" s="154"/>
      <c r="N345" s="154"/>
      <c r="O345" s="154"/>
      <c r="P345" s="154"/>
      <c r="Q345" s="154"/>
      <c r="R345" s="154"/>
      <c r="S345" s="154"/>
      <c r="T345" s="154"/>
      <c r="U345" s="154"/>
    </row>
    <row r="346" spans="1:21" ht="12.75">
      <c r="A346" s="154"/>
      <c r="B346" s="154"/>
      <c r="C346" s="154"/>
      <c r="D346" s="154"/>
      <c r="E346" s="154"/>
      <c r="F346" s="154"/>
      <c r="G346" s="154"/>
      <c r="H346" s="154"/>
      <c r="I346" s="154"/>
      <c r="J346" s="154"/>
      <c r="K346" s="154"/>
      <c r="L346" s="154"/>
      <c r="M346" s="154"/>
      <c r="N346" s="154"/>
      <c r="O346" s="154"/>
      <c r="P346" s="154"/>
      <c r="Q346" s="154"/>
      <c r="R346" s="154"/>
      <c r="S346" s="154"/>
      <c r="T346" s="154"/>
      <c r="U346" s="154"/>
    </row>
    <row r="347" spans="1:21" ht="12.75">
      <c r="A347" s="154"/>
      <c r="B347" s="154"/>
      <c r="C347" s="154"/>
      <c r="D347" s="154"/>
      <c r="E347" s="154"/>
      <c r="F347" s="154"/>
      <c r="G347" s="154"/>
      <c r="H347" s="154"/>
      <c r="I347" s="154"/>
      <c r="J347" s="154"/>
      <c r="K347" s="154"/>
      <c r="L347" s="154"/>
      <c r="M347" s="154"/>
      <c r="N347" s="154"/>
      <c r="O347" s="154"/>
      <c r="P347" s="154"/>
      <c r="Q347" s="154"/>
      <c r="R347" s="154"/>
      <c r="S347" s="154"/>
      <c r="T347" s="154"/>
      <c r="U347" s="154"/>
    </row>
    <row r="348" spans="1:21" ht="12.75">
      <c r="A348" s="154"/>
      <c r="B348" s="154"/>
      <c r="C348" s="154"/>
      <c r="D348" s="154"/>
      <c r="E348" s="154"/>
      <c r="F348" s="154"/>
      <c r="G348" s="154"/>
      <c r="H348" s="154"/>
      <c r="I348" s="154"/>
      <c r="J348" s="154"/>
      <c r="K348" s="154"/>
      <c r="L348" s="154"/>
      <c r="M348" s="154"/>
      <c r="N348" s="154"/>
      <c r="O348" s="154"/>
      <c r="P348" s="154"/>
      <c r="Q348" s="154"/>
      <c r="R348" s="154"/>
      <c r="S348" s="154"/>
      <c r="T348" s="154"/>
      <c r="U348" s="154"/>
    </row>
    <row r="349" spans="1:21" ht="12.75">
      <c r="A349" s="154"/>
      <c r="B349" s="154"/>
      <c r="C349" s="154"/>
      <c r="D349" s="154"/>
      <c r="E349" s="154"/>
      <c r="F349" s="154"/>
      <c r="G349" s="154"/>
      <c r="H349" s="154"/>
      <c r="I349" s="154"/>
      <c r="J349" s="154"/>
      <c r="K349" s="154"/>
      <c r="L349" s="154"/>
      <c r="M349" s="154"/>
      <c r="N349" s="154"/>
      <c r="O349" s="154"/>
      <c r="P349" s="154"/>
      <c r="Q349" s="154"/>
      <c r="R349" s="154"/>
      <c r="S349" s="154"/>
      <c r="T349" s="154"/>
      <c r="U349" s="154"/>
    </row>
    <row r="350" spans="1:21" ht="12.75">
      <c r="A350" s="154"/>
      <c r="B350" s="154"/>
      <c r="C350" s="154"/>
      <c r="D350" s="154"/>
      <c r="E350" s="154"/>
      <c r="F350" s="154"/>
      <c r="G350" s="154"/>
      <c r="H350" s="154"/>
      <c r="I350" s="154"/>
      <c r="J350" s="154"/>
      <c r="K350" s="154"/>
      <c r="L350" s="154"/>
      <c r="M350" s="154"/>
      <c r="N350" s="154"/>
      <c r="O350" s="154"/>
      <c r="P350" s="154"/>
      <c r="Q350" s="154"/>
      <c r="R350" s="154"/>
      <c r="S350" s="154"/>
      <c r="T350" s="154"/>
      <c r="U350" s="154"/>
    </row>
    <row r="351" spans="1:21" ht="12.75">
      <c r="A351" s="154"/>
      <c r="B351" s="154"/>
      <c r="C351" s="154"/>
      <c r="D351" s="154"/>
      <c r="E351" s="154"/>
      <c r="F351" s="154"/>
      <c r="G351" s="154"/>
      <c r="H351" s="154"/>
      <c r="I351" s="154"/>
      <c r="J351" s="154"/>
      <c r="K351" s="154"/>
      <c r="L351" s="154"/>
      <c r="M351" s="154"/>
      <c r="N351" s="154"/>
      <c r="O351" s="154"/>
      <c r="P351" s="154"/>
      <c r="Q351" s="154"/>
      <c r="R351" s="154"/>
      <c r="S351" s="154"/>
      <c r="T351" s="154"/>
      <c r="U351" s="154"/>
    </row>
    <row r="352" spans="1:21" ht="12.75">
      <c r="A352" s="154"/>
      <c r="B352" s="154"/>
      <c r="C352" s="154"/>
      <c r="D352" s="154"/>
      <c r="E352" s="154"/>
      <c r="F352" s="154"/>
      <c r="G352" s="154"/>
      <c r="H352" s="154"/>
      <c r="I352" s="154"/>
      <c r="J352" s="154"/>
      <c r="K352" s="154"/>
      <c r="L352" s="154"/>
      <c r="M352" s="154"/>
      <c r="N352" s="154"/>
      <c r="O352" s="154"/>
      <c r="P352" s="154"/>
      <c r="Q352" s="154"/>
      <c r="R352" s="154"/>
      <c r="S352" s="154"/>
      <c r="T352" s="154"/>
      <c r="U352" s="154"/>
    </row>
    <row r="353" spans="1:21" ht="12.75">
      <c r="A353" s="154"/>
      <c r="B353" s="154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Q353" s="154"/>
      <c r="R353" s="154"/>
      <c r="S353" s="154"/>
      <c r="T353" s="154"/>
      <c r="U353" s="154"/>
    </row>
    <row r="354" spans="1:21" ht="12.75">
      <c r="A354" s="154"/>
      <c r="B354" s="154"/>
      <c r="C354" s="154"/>
      <c r="D354" s="154"/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  <c r="P354" s="154"/>
      <c r="Q354" s="154"/>
      <c r="R354" s="154"/>
      <c r="S354" s="154"/>
      <c r="T354" s="154"/>
      <c r="U354" s="154"/>
    </row>
    <row r="355" spans="1:21" ht="12.75">
      <c r="A355" s="154"/>
      <c r="B355" s="154"/>
      <c r="C355" s="154"/>
      <c r="D355" s="154"/>
      <c r="E355" s="154"/>
      <c r="F355" s="154"/>
      <c r="G355" s="154"/>
      <c r="H355" s="154"/>
      <c r="I355" s="154"/>
      <c r="J355" s="154"/>
      <c r="K355" s="154"/>
      <c r="L355" s="154"/>
      <c r="M355" s="154"/>
      <c r="N355" s="154"/>
      <c r="O355" s="154"/>
      <c r="P355" s="154"/>
      <c r="Q355" s="154"/>
      <c r="R355" s="154"/>
      <c r="S355" s="154"/>
      <c r="T355" s="154"/>
      <c r="U355" s="154"/>
    </row>
    <row r="356" spans="1:21" ht="12.75">
      <c r="A356" s="154"/>
      <c r="B356" s="154"/>
      <c r="C356" s="154"/>
      <c r="D356" s="154"/>
      <c r="E356" s="154"/>
      <c r="F356" s="154"/>
      <c r="G356" s="154"/>
      <c r="H356" s="154"/>
      <c r="I356" s="154"/>
      <c r="J356" s="154"/>
      <c r="K356" s="154"/>
      <c r="L356" s="154"/>
      <c r="M356" s="154"/>
      <c r="N356" s="154"/>
      <c r="O356" s="154"/>
      <c r="P356" s="154"/>
      <c r="Q356" s="154"/>
      <c r="R356" s="154"/>
      <c r="S356" s="154"/>
      <c r="T356" s="154"/>
      <c r="U356" s="154"/>
    </row>
    <row r="357" spans="1:21" ht="12.75">
      <c r="A357" s="154"/>
      <c r="B357" s="154"/>
      <c r="C357" s="154"/>
      <c r="D357" s="154"/>
      <c r="E357" s="154"/>
      <c r="F357" s="154"/>
      <c r="G357" s="154"/>
      <c r="H357" s="154"/>
      <c r="I357" s="154"/>
      <c r="J357" s="154"/>
      <c r="K357" s="154"/>
      <c r="L357" s="154"/>
      <c r="M357" s="154"/>
      <c r="N357" s="154"/>
      <c r="O357" s="154"/>
      <c r="P357" s="154"/>
      <c r="Q357" s="154"/>
      <c r="R357" s="154"/>
      <c r="S357" s="154"/>
      <c r="T357" s="154"/>
      <c r="U357" s="154"/>
    </row>
    <row r="358" spans="1:21" ht="12.75">
      <c r="A358" s="154"/>
      <c r="B358" s="154"/>
      <c r="C358" s="154"/>
      <c r="D358" s="154"/>
      <c r="E358" s="154"/>
      <c r="F358" s="154"/>
      <c r="G358" s="154"/>
      <c r="H358" s="154"/>
      <c r="I358" s="154"/>
      <c r="J358" s="154"/>
      <c r="K358" s="154"/>
      <c r="L358" s="154"/>
      <c r="M358" s="154"/>
      <c r="N358" s="154"/>
      <c r="O358" s="154"/>
      <c r="P358" s="154"/>
      <c r="Q358" s="154"/>
      <c r="R358" s="154"/>
      <c r="S358" s="154"/>
      <c r="T358" s="154"/>
      <c r="U358" s="154"/>
    </row>
    <row r="359" spans="1:21" ht="12.75">
      <c r="A359" s="154"/>
      <c r="B359" s="154"/>
      <c r="C359" s="154"/>
      <c r="D359" s="154"/>
      <c r="E359" s="154"/>
      <c r="F359" s="154"/>
      <c r="G359" s="154"/>
      <c r="H359" s="154"/>
      <c r="I359" s="154"/>
      <c r="J359" s="154"/>
      <c r="K359" s="154"/>
      <c r="L359" s="154"/>
      <c r="M359" s="154"/>
      <c r="N359" s="154"/>
      <c r="O359" s="154"/>
      <c r="P359" s="154"/>
      <c r="Q359" s="154"/>
      <c r="R359" s="154"/>
      <c r="S359" s="154"/>
      <c r="T359" s="154"/>
      <c r="U359" s="154"/>
    </row>
    <row r="360" spans="1:21" ht="12.75">
      <c r="A360" s="154"/>
      <c r="B360" s="154"/>
      <c r="C360" s="154"/>
      <c r="D360" s="154"/>
      <c r="E360" s="154"/>
      <c r="F360" s="154"/>
      <c r="G360" s="154"/>
      <c r="H360" s="154"/>
      <c r="I360" s="154"/>
      <c r="J360" s="154"/>
      <c r="K360" s="154"/>
      <c r="L360" s="154"/>
      <c r="M360" s="154"/>
      <c r="N360" s="154"/>
      <c r="O360" s="154"/>
      <c r="P360" s="154"/>
      <c r="Q360" s="154"/>
      <c r="R360" s="154"/>
      <c r="S360" s="154"/>
      <c r="T360" s="154"/>
      <c r="U360" s="154"/>
    </row>
    <row r="361" spans="1:21" ht="12.75">
      <c r="A361" s="154"/>
      <c r="B361" s="154"/>
      <c r="C361" s="154"/>
      <c r="D361" s="154"/>
      <c r="E361" s="154"/>
      <c r="F361" s="154"/>
      <c r="G361" s="154"/>
      <c r="H361" s="154"/>
      <c r="I361" s="154"/>
      <c r="J361" s="154"/>
      <c r="K361" s="154"/>
      <c r="L361" s="154"/>
      <c r="M361" s="154"/>
      <c r="N361" s="154"/>
      <c r="O361" s="154"/>
      <c r="P361" s="154"/>
      <c r="Q361" s="154"/>
      <c r="R361" s="154"/>
      <c r="S361" s="154"/>
      <c r="T361" s="154"/>
      <c r="U361" s="154"/>
    </row>
    <row r="362" spans="1:21" ht="12.75">
      <c r="A362" s="154"/>
      <c r="B362" s="154"/>
      <c r="C362" s="154"/>
      <c r="D362" s="154"/>
      <c r="E362" s="154"/>
      <c r="F362" s="154"/>
      <c r="G362" s="154"/>
      <c r="H362" s="154"/>
      <c r="I362" s="154"/>
      <c r="J362" s="154"/>
      <c r="K362" s="154"/>
      <c r="L362" s="154"/>
      <c r="M362" s="154"/>
      <c r="N362" s="154"/>
      <c r="O362" s="154"/>
      <c r="P362" s="154"/>
      <c r="Q362" s="154"/>
      <c r="R362" s="154"/>
      <c r="S362" s="154"/>
      <c r="T362" s="154"/>
      <c r="U362" s="154"/>
    </row>
    <row r="363" spans="1:21" ht="12.75">
      <c r="A363" s="154"/>
      <c r="B363" s="154"/>
      <c r="C363" s="154"/>
      <c r="D363" s="154"/>
      <c r="E363" s="154"/>
      <c r="F363" s="154"/>
      <c r="G363" s="154"/>
      <c r="H363" s="154"/>
      <c r="I363" s="154"/>
      <c r="J363" s="154"/>
      <c r="K363" s="154"/>
      <c r="L363" s="154"/>
      <c r="M363" s="154"/>
      <c r="N363" s="154"/>
      <c r="O363" s="154"/>
      <c r="P363" s="154"/>
      <c r="Q363" s="154"/>
      <c r="R363" s="154"/>
      <c r="S363" s="154"/>
      <c r="T363" s="154"/>
      <c r="U363" s="154"/>
    </row>
    <row r="364" spans="1:21" ht="12.75">
      <c r="A364" s="154"/>
      <c r="B364" s="154"/>
      <c r="C364" s="154"/>
      <c r="D364" s="154"/>
      <c r="E364" s="154"/>
      <c r="F364" s="154"/>
      <c r="G364" s="154"/>
      <c r="H364" s="154"/>
      <c r="I364" s="154"/>
      <c r="J364" s="154"/>
      <c r="K364" s="154"/>
      <c r="L364" s="154"/>
      <c r="M364" s="154"/>
      <c r="N364" s="154"/>
      <c r="O364" s="154"/>
      <c r="P364" s="154"/>
      <c r="Q364" s="154"/>
      <c r="R364" s="154"/>
      <c r="S364" s="154"/>
      <c r="T364" s="154"/>
      <c r="U364" s="154"/>
    </row>
    <row r="365" spans="1:21" ht="12.75">
      <c r="A365" s="154"/>
      <c r="B365" s="154"/>
      <c r="C365" s="154"/>
      <c r="D365" s="154"/>
      <c r="E365" s="154"/>
      <c r="F365" s="154"/>
      <c r="G365" s="154"/>
      <c r="H365" s="154"/>
      <c r="I365" s="154"/>
      <c r="J365" s="154"/>
      <c r="K365" s="154"/>
      <c r="L365" s="154"/>
      <c r="M365" s="154"/>
      <c r="N365" s="154"/>
      <c r="O365" s="154"/>
      <c r="P365" s="154"/>
      <c r="Q365" s="154"/>
      <c r="R365" s="154"/>
      <c r="S365" s="154"/>
      <c r="T365" s="154"/>
      <c r="U365" s="154"/>
    </row>
    <row r="366" spans="1:21" ht="12.75">
      <c r="A366" s="154"/>
      <c r="B366" s="154"/>
      <c r="C366" s="154"/>
      <c r="D366" s="154"/>
      <c r="E366" s="154"/>
      <c r="F366" s="154"/>
      <c r="G366" s="154"/>
      <c r="H366" s="154"/>
      <c r="I366" s="154"/>
      <c r="J366" s="154"/>
      <c r="K366" s="154"/>
      <c r="L366" s="154"/>
      <c r="M366" s="154"/>
      <c r="N366" s="154"/>
      <c r="O366" s="154"/>
      <c r="P366" s="154"/>
      <c r="Q366" s="154"/>
      <c r="R366" s="154"/>
      <c r="S366" s="154"/>
      <c r="T366" s="154"/>
      <c r="U366" s="154"/>
    </row>
    <row r="367" spans="1:21" ht="12.75">
      <c r="A367" s="154"/>
      <c r="B367" s="154"/>
      <c r="C367" s="154"/>
      <c r="D367" s="154"/>
      <c r="E367" s="154"/>
      <c r="F367" s="154"/>
      <c r="G367" s="154"/>
      <c r="H367" s="154"/>
      <c r="I367" s="154"/>
      <c r="J367" s="154"/>
      <c r="K367" s="154"/>
      <c r="L367" s="154"/>
      <c r="M367" s="154"/>
      <c r="N367" s="154"/>
      <c r="O367" s="154"/>
      <c r="P367" s="154"/>
      <c r="Q367" s="154"/>
      <c r="R367" s="154"/>
      <c r="S367" s="154"/>
      <c r="T367" s="154"/>
      <c r="U367" s="154"/>
    </row>
    <row r="368" spans="1:21" ht="12.75">
      <c r="A368" s="154"/>
      <c r="B368" s="154"/>
      <c r="C368" s="154"/>
      <c r="D368" s="154"/>
      <c r="E368" s="154"/>
      <c r="F368" s="154"/>
      <c r="G368" s="154"/>
      <c r="H368" s="154"/>
      <c r="I368" s="154"/>
      <c r="J368" s="154"/>
      <c r="K368" s="154"/>
      <c r="L368" s="154"/>
      <c r="M368" s="154"/>
      <c r="N368" s="154"/>
      <c r="O368" s="154"/>
      <c r="P368" s="154"/>
      <c r="Q368" s="154"/>
      <c r="R368" s="154"/>
      <c r="S368" s="154"/>
      <c r="T368" s="154"/>
      <c r="U368" s="154"/>
    </row>
    <row r="369" spans="1:21" ht="12.75">
      <c r="A369" s="154"/>
      <c r="B369" s="154"/>
      <c r="C369" s="154"/>
      <c r="D369" s="154"/>
      <c r="E369" s="154"/>
      <c r="F369" s="154"/>
      <c r="G369" s="154"/>
      <c r="H369" s="154"/>
      <c r="I369" s="154"/>
      <c r="J369" s="154"/>
      <c r="K369" s="154"/>
      <c r="L369" s="154"/>
      <c r="M369" s="154"/>
      <c r="N369" s="154"/>
      <c r="O369" s="154"/>
      <c r="P369" s="154"/>
      <c r="Q369" s="154"/>
      <c r="R369" s="154"/>
      <c r="S369" s="154"/>
      <c r="T369" s="154"/>
      <c r="U369" s="154"/>
    </row>
    <row r="370" spans="1:21" ht="12.75">
      <c r="A370" s="154"/>
      <c r="B370" s="154"/>
      <c r="C370" s="154"/>
      <c r="D370" s="154"/>
      <c r="E370" s="154"/>
      <c r="F370" s="154"/>
      <c r="G370" s="154"/>
      <c r="H370" s="154"/>
      <c r="I370" s="154"/>
      <c r="J370" s="154"/>
      <c r="K370" s="154"/>
      <c r="L370" s="154"/>
      <c r="M370" s="154"/>
      <c r="N370" s="154"/>
      <c r="O370" s="154"/>
      <c r="P370" s="154"/>
      <c r="Q370" s="154"/>
      <c r="R370" s="154"/>
      <c r="S370" s="154"/>
      <c r="T370" s="154"/>
      <c r="U370" s="154"/>
    </row>
    <row r="371" spans="1:21" ht="12.75">
      <c r="A371" s="154"/>
      <c r="B371" s="154"/>
      <c r="C371" s="154"/>
      <c r="D371" s="154"/>
      <c r="E371" s="154"/>
      <c r="F371" s="154"/>
      <c r="G371" s="154"/>
      <c r="H371" s="154"/>
      <c r="I371" s="154"/>
      <c r="J371" s="154"/>
      <c r="K371" s="154"/>
      <c r="L371" s="154"/>
      <c r="M371" s="154"/>
      <c r="N371" s="154"/>
      <c r="O371" s="154"/>
      <c r="P371" s="154"/>
      <c r="Q371" s="154"/>
      <c r="R371" s="154"/>
      <c r="S371" s="154"/>
      <c r="T371" s="154"/>
      <c r="U371" s="154"/>
    </row>
    <row r="372" spans="1:21" ht="12.75">
      <c r="A372" s="154"/>
      <c r="B372" s="154"/>
      <c r="C372" s="154"/>
      <c r="D372" s="154"/>
      <c r="E372" s="154"/>
      <c r="F372" s="154"/>
      <c r="G372" s="154"/>
      <c r="H372" s="154"/>
      <c r="I372" s="154"/>
      <c r="J372" s="154"/>
      <c r="K372" s="154"/>
      <c r="L372" s="154"/>
      <c r="M372" s="154"/>
      <c r="N372" s="154"/>
      <c r="O372" s="154"/>
      <c r="P372" s="154"/>
      <c r="Q372" s="154"/>
      <c r="R372" s="154"/>
      <c r="S372" s="154"/>
      <c r="T372" s="154"/>
      <c r="U372" s="154"/>
    </row>
    <row r="373" spans="1:21" ht="12.75">
      <c r="A373" s="154"/>
      <c r="B373" s="154"/>
      <c r="C373" s="154"/>
      <c r="D373" s="154"/>
      <c r="E373" s="154"/>
      <c r="F373" s="154"/>
      <c r="G373" s="154"/>
      <c r="H373" s="154"/>
      <c r="I373" s="154"/>
      <c r="J373" s="154"/>
      <c r="K373" s="154"/>
      <c r="L373" s="154"/>
      <c r="M373" s="154"/>
      <c r="N373" s="154"/>
      <c r="O373" s="154"/>
      <c r="P373" s="154"/>
      <c r="Q373" s="154"/>
      <c r="R373" s="154"/>
      <c r="S373" s="154"/>
      <c r="T373" s="154"/>
      <c r="U373" s="154"/>
    </row>
    <row r="374" spans="1:21" ht="12.75">
      <c r="A374" s="154"/>
      <c r="B374" s="154"/>
      <c r="C374" s="154"/>
      <c r="D374" s="154"/>
      <c r="E374" s="154"/>
      <c r="F374" s="154"/>
      <c r="G374" s="154"/>
      <c r="H374" s="154"/>
      <c r="I374" s="154"/>
      <c r="J374" s="154"/>
      <c r="K374" s="154"/>
      <c r="L374" s="154"/>
      <c r="M374" s="154"/>
      <c r="N374" s="154"/>
      <c r="O374" s="154"/>
      <c r="P374" s="154"/>
      <c r="Q374" s="154"/>
      <c r="R374" s="154"/>
      <c r="S374" s="154"/>
      <c r="T374" s="154"/>
      <c r="U374" s="154"/>
    </row>
    <row r="375" spans="1:21" ht="12.75">
      <c r="A375" s="154"/>
      <c r="B375" s="154"/>
      <c r="C375" s="154"/>
      <c r="D375" s="154"/>
      <c r="E375" s="154"/>
      <c r="F375" s="154"/>
      <c r="G375" s="154"/>
      <c r="H375" s="154"/>
      <c r="I375" s="154"/>
      <c r="J375" s="154"/>
      <c r="K375" s="154"/>
      <c r="L375" s="154"/>
      <c r="M375" s="154"/>
      <c r="N375" s="154"/>
      <c r="O375" s="154"/>
      <c r="P375" s="154"/>
      <c r="Q375" s="154"/>
      <c r="R375" s="154"/>
      <c r="S375" s="154"/>
      <c r="T375" s="154"/>
      <c r="U375" s="154"/>
    </row>
    <row r="376" spans="1:21" ht="12.75">
      <c r="A376" s="154"/>
      <c r="B376" s="154"/>
      <c r="C376" s="154"/>
      <c r="D376" s="154"/>
      <c r="E376" s="154"/>
      <c r="F376" s="154"/>
      <c r="G376" s="154"/>
      <c r="H376" s="154"/>
      <c r="I376" s="154"/>
      <c r="J376" s="154"/>
      <c r="K376" s="154"/>
      <c r="L376" s="154"/>
      <c r="M376" s="154"/>
      <c r="N376" s="154"/>
      <c r="O376" s="154"/>
      <c r="P376" s="154"/>
      <c r="Q376" s="154"/>
      <c r="R376" s="154"/>
      <c r="S376" s="154"/>
      <c r="T376" s="154"/>
      <c r="U376" s="154"/>
    </row>
    <row r="377" spans="1:21" ht="12.75">
      <c r="A377" s="154"/>
      <c r="B377" s="154"/>
      <c r="C377" s="154"/>
      <c r="D377" s="154"/>
      <c r="E377" s="154"/>
      <c r="F377" s="154"/>
      <c r="G377" s="154"/>
      <c r="H377" s="154"/>
      <c r="I377" s="154"/>
      <c r="J377" s="154"/>
      <c r="K377" s="154"/>
      <c r="L377" s="154"/>
      <c r="M377" s="154"/>
      <c r="N377" s="154"/>
      <c r="O377" s="154"/>
      <c r="P377" s="154"/>
      <c r="Q377" s="154"/>
      <c r="R377" s="154"/>
      <c r="S377" s="154"/>
      <c r="T377" s="154"/>
      <c r="U377" s="154"/>
    </row>
    <row r="378" spans="1:21" ht="12.75">
      <c r="A378" s="154"/>
      <c r="B378" s="154"/>
      <c r="C378" s="154"/>
      <c r="D378" s="154"/>
      <c r="E378" s="154"/>
      <c r="F378" s="154"/>
      <c r="G378" s="154"/>
      <c r="H378" s="154"/>
      <c r="I378" s="154"/>
      <c r="J378" s="154"/>
      <c r="K378" s="154"/>
      <c r="L378" s="154"/>
      <c r="M378" s="154"/>
      <c r="N378" s="154"/>
      <c r="O378" s="154"/>
      <c r="P378" s="154"/>
      <c r="Q378" s="154"/>
      <c r="R378" s="154"/>
      <c r="S378" s="154"/>
      <c r="T378" s="154"/>
      <c r="U378" s="154"/>
    </row>
    <row r="379" spans="1:21" ht="12.75">
      <c r="A379" s="154"/>
      <c r="B379" s="154"/>
      <c r="C379" s="154"/>
      <c r="D379" s="154"/>
      <c r="E379" s="154"/>
      <c r="F379" s="154"/>
      <c r="G379" s="154"/>
      <c r="H379" s="154"/>
      <c r="I379" s="154"/>
      <c r="J379" s="154"/>
      <c r="K379" s="154"/>
      <c r="L379" s="154"/>
      <c r="M379" s="154"/>
      <c r="N379" s="154"/>
      <c r="O379" s="154"/>
      <c r="P379" s="154"/>
      <c r="Q379" s="154"/>
      <c r="R379" s="154"/>
      <c r="S379" s="154"/>
      <c r="T379" s="154"/>
      <c r="U379" s="154"/>
    </row>
    <row r="380" spans="1:21" ht="12.75">
      <c r="A380" s="154"/>
      <c r="B380" s="154"/>
      <c r="C380" s="154"/>
      <c r="D380" s="154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/>
      <c r="Q380" s="154"/>
      <c r="R380" s="154"/>
      <c r="S380" s="154"/>
      <c r="T380" s="154"/>
      <c r="U380" s="154"/>
    </row>
    <row r="381" spans="1:21" ht="12.75">
      <c r="A381" s="154"/>
      <c r="B381" s="154"/>
      <c r="C381" s="154"/>
      <c r="D381" s="154"/>
      <c r="E381" s="154"/>
      <c r="F381" s="154"/>
      <c r="G381" s="154"/>
      <c r="H381" s="154"/>
      <c r="I381" s="154"/>
      <c r="J381" s="154"/>
      <c r="K381" s="154"/>
      <c r="L381" s="154"/>
      <c r="M381" s="154"/>
      <c r="N381" s="154"/>
      <c r="O381" s="154"/>
      <c r="P381" s="154"/>
      <c r="Q381" s="154"/>
      <c r="R381" s="154"/>
      <c r="S381" s="154"/>
      <c r="T381" s="154"/>
      <c r="U381" s="154"/>
    </row>
    <row r="382" spans="1:21" ht="12.75">
      <c r="A382" s="154"/>
      <c r="B382" s="154"/>
      <c r="C382" s="154"/>
      <c r="D382" s="154"/>
      <c r="E382" s="154"/>
      <c r="F382" s="154"/>
      <c r="G382" s="154"/>
      <c r="H382" s="154"/>
      <c r="I382" s="154"/>
      <c r="J382" s="154"/>
      <c r="K382" s="154"/>
      <c r="L382" s="154"/>
      <c r="M382" s="154"/>
      <c r="N382" s="154"/>
      <c r="O382" s="154"/>
      <c r="P382" s="154"/>
      <c r="Q382" s="154"/>
      <c r="R382" s="154"/>
      <c r="S382" s="154"/>
      <c r="T382" s="154"/>
      <c r="U382" s="154"/>
    </row>
    <row r="383" spans="1:21" ht="12.75">
      <c r="A383" s="154"/>
      <c r="B383" s="154"/>
      <c r="C383" s="154"/>
      <c r="D383" s="154"/>
      <c r="E383" s="154"/>
      <c r="F383" s="154"/>
      <c r="G383" s="154"/>
      <c r="H383" s="154"/>
      <c r="I383" s="154"/>
      <c r="J383" s="154"/>
      <c r="K383" s="154"/>
      <c r="L383" s="154"/>
      <c r="M383" s="154"/>
      <c r="N383" s="154"/>
      <c r="O383" s="154"/>
      <c r="P383" s="154"/>
      <c r="Q383" s="154"/>
      <c r="R383" s="154"/>
      <c r="S383" s="154"/>
      <c r="T383" s="154"/>
      <c r="U383" s="154"/>
    </row>
    <row r="384" spans="1:21" ht="12.75">
      <c r="A384" s="154"/>
      <c r="B384" s="154"/>
      <c r="C384" s="154"/>
      <c r="D384" s="154"/>
      <c r="E384" s="154"/>
      <c r="F384" s="154"/>
      <c r="G384" s="154"/>
      <c r="H384" s="154"/>
      <c r="I384" s="154"/>
      <c r="J384" s="154"/>
      <c r="K384" s="154"/>
      <c r="L384" s="154"/>
      <c r="M384" s="154"/>
      <c r="N384" s="154"/>
      <c r="O384" s="154"/>
      <c r="P384" s="154"/>
      <c r="Q384" s="154"/>
      <c r="R384" s="154"/>
      <c r="S384" s="154"/>
      <c r="T384" s="154"/>
      <c r="U384" s="154"/>
    </row>
    <row r="385" spans="1:21" ht="12.75">
      <c r="A385" s="154"/>
      <c r="B385" s="154"/>
      <c r="C385" s="154"/>
      <c r="D385" s="154"/>
      <c r="E385" s="154"/>
      <c r="F385" s="154"/>
      <c r="G385" s="154"/>
      <c r="H385" s="154"/>
      <c r="I385" s="154"/>
      <c r="J385" s="154"/>
      <c r="K385" s="154"/>
      <c r="L385" s="154"/>
      <c r="M385" s="154"/>
      <c r="N385" s="154"/>
      <c r="O385" s="154"/>
      <c r="P385" s="154"/>
      <c r="Q385" s="154"/>
      <c r="R385" s="154"/>
      <c r="S385" s="154"/>
      <c r="T385" s="154"/>
      <c r="U385" s="154"/>
    </row>
    <row r="386" spans="1:21" ht="12.75">
      <c r="A386" s="154"/>
      <c r="B386" s="154"/>
      <c r="C386" s="154"/>
      <c r="D386" s="154"/>
      <c r="E386" s="154"/>
      <c r="F386" s="154"/>
      <c r="G386" s="154"/>
      <c r="H386" s="154"/>
      <c r="I386" s="154"/>
      <c r="J386" s="154"/>
      <c r="K386" s="154"/>
      <c r="L386" s="154"/>
      <c r="M386" s="154"/>
      <c r="N386" s="154"/>
      <c r="O386" s="154"/>
      <c r="P386" s="154"/>
      <c r="Q386" s="154"/>
      <c r="R386" s="154"/>
      <c r="S386" s="154"/>
      <c r="T386" s="154"/>
      <c r="U386" s="154"/>
    </row>
    <row r="387" spans="1:21" ht="12.75">
      <c r="A387" s="154"/>
      <c r="B387" s="154"/>
      <c r="C387" s="154"/>
      <c r="D387" s="154"/>
      <c r="E387" s="154"/>
      <c r="F387" s="154"/>
      <c r="G387" s="154"/>
      <c r="H387" s="154"/>
      <c r="I387" s="154"/>
      <c r="J387" s="154"/>
      <c r="K387" s="154"/>
      <c r="L387" s="154"/>
      <c r="M387" s="154"/>
      <c r="N387" s="154"/>
      <c r="O387" s="154"/>
      <c r="P387" s="154"/>
      <c r="Q387" s="154"/>
      <c r="R387" s="154"/>
      <c r="S387" s="154"/>
      <c r="T387" s="154"/>
      <c r="U387" s="154"/>
    </row>
    <row r="388" spans="1:21" ht="12.75">
      <c r="A388" s="154"/>
      <c r="B388" s="154"/>
      <c r="C388" s="154"/>
      <c r="D388" s="154"/>
      <c r="E388" s="154"/>
      <c r="F388" s="154"/>
      <c r="G388" s="154"/>
      <c r="H388" s="154"/>
      <c r="I388" s="154"/>
      <c r="J388" s="154"/>
      <c r="K388" s="154"/>
      <c r="L388" s="154"/>
      <c r="M388" s="154"/>
      <c r="N388" s="154"/>
      <c r="O388" s="154"/>
      <c r="P388" s="154"/>
      <c r="Q388" s="154"/>
      <c r="R388" s="154"/>
      <c r="S388" s="154"/>
      <c r="T388" s="154"/>
      <c r="U388" s="154"/>
    </row>
    <row r="389" spans="1:21" ht="12.75">
      <c r="A389" s="154"/>
      <c r="B389" s="154"/>
      <c r="C389" s="154"/>
      <c r="D389" s="154"/>
      <c r="E389" s="154"/>
      <c r="F389" s="154"/>
      <c r="G389" s="154"/>
      <c r="H389" s="154"/>
      <c r="I389" s="154"/>
      <c r="J389" s="154"/>
      <c r="K389" s="154"/>
      <c r="L389" s="154"/>
      <c r="M389" s="154"/>
      <c r="N389" s="154"/>
      <c r="O389" s="154"/>
      <c r="P389" s="154"/>
      <c r="Q389" s="154"/>
      <c r="R389" s="154"/>
      <c r="S389" s="154"/>
      <c r="T389" s="154"/>
      <c r="U389" s="154"/>
    </row>
    <row r="390" spans="1:21" ht="12.75">
      <c r="A390" s="154"/>
      <c r="B390" s="154"/>
      <c r="C390" s="154"/>
      <c r="D390" s="154"/>
      <c r="E390" s="154"/>
      <c r="F390" s="154"/>
      <c r="G390" s="154"/>
      <c r="H390" s="154"/>
      <c r="I390" s="154"/>
      <c r="J390" s="154"/>
      <c r="K390" s="154"/>
      <c r="L390" s="154"/>
      <c r="M390" s="154"/>
      <c r="N390" s="154"/>
      <c r="O390" s="154"/>
      <c r="P390" s="154"/>
      <c r="Q390" s="154"/>
      <c r="R390" s="154"/>
      <c r="S390" s="154"/>
      <c r="T390" s="154"/>
      <c r="U390" s="154"/>
    </row>
    <row r="391" spans="1:21" ht="12.75">
      <c r="A391" s="154"/>
      <c r="B391" s="154"/>
      <c r="C391" s="154"/>
      <c r="D391" s="154"/>
      <c r="E391" s="154"/>
      <c r="F391" s="154"/>
      <c r="G391" s="154"/>
      <c r="H391" s="154"/>
      <c r="I391" s="154"/>
      <c r="J391" s="154"/>
      <c r="K391" s="154"/>
      <c r="L391" s="154"/>
      <c r="M391" s="154"/>
      <c r="N391" s="154"/>
      <c r="O391" s="154"/>
      <c r="P391" s="154"/>
      <c r="Q391" s="154"/>
      <c r="R391" s="154"/>
      <c r="S391" s="154"/>
      <c r="T391" s="154"/>
      <c r="U391" s="154"/>
    </row>
    <row r="392" spans="1:21" ht="12.75">
      <c r="A392" s="154"/>
      <c r="B392" s="154"/>
      <c r="C392" s="154"/>
      <c r="D392" s="154"/>
      <c r="E392" s="154"/>
      <c r="F392" s="154"/>
      <c r="G392" s="154"/>
      <c r="H392" s="154"/>
      <c r="I392" s="154"/>
      <c r="J392" s="154"/>
      <c r="K392" s="154"/>
      <c r="L392" s="154"/>
      <c r="M392" s="154"/>
      <c r="N392" s="154"/>
      <c r="O392" s="154"/>
      <c r="P392" s="154"/>
      <c r="Q392" s="154"/>
      <c r="R392" s="154"/>
      <c r="S392" s="154"/>
      <c r="T392" s="154"/>
      <c r="U392" s="154"/>
    </row>
    <row r="393" spans="1:21" ht="12.75">
      <c r="A393" s="154"/>
      <c r="B393" s="154"/>
      <c r="C393" s="154"/>
      <c r="D393" s="154"/>
      <c r="E393" s="154"/>
      <c r="F393" s="154"/>
      <c r="G393" s="154"/>
      <c r="H393" s="154"/>
      <c r="I393" s="154"/>
      <c r="J393" s="154"/>
      <c r="K393" s="154"/>
      <c r="L393" s="154"/>
      <c r="M393" s="154"/>
      <c r="N393" s="154"/>
      <c r="O393" s="154"/>
      <c r="P393" s="154"/>
      <c r="Q393" s="154"/>
      <c r="R393" s="154"/>
      <c r="S393" s="154"/>
      <c r="T393" s="154"/>
      <c r="U393" s="154"/>
    </row>
    <row r="394" spans="1:21" ht="12.75">
      <c r="A394" s="154"/>
      <c r="B394" s="154"/>
      <c r="C394" s="154"/>
      <c r="D394" s="154"/>
      <c r="E394" s="154"/>
      <c r="F394" s="154"/>
      <c r="G394" s="154"/>
      <c r="H394" s="154"/>
      <c r="I394" s="154"/>
      <c r="J394" s="154"/>
      <c r="K394" s="154"/>
      <c r="L394" s="154"/>
      <c r="M394" s="154"/>
      <c r="N394" s="154"/>
      <c r="O394" s="154"/>
      <c r="P394" s="154"/>
      <c r="Q394" s="154"/>
      <c r="R394" s="154"/>
      <c r="S394" s="154"/>
      <c r="T394" s="154"/>
      <c r="U394" s="154"/>
    </row>
    <row r="395" spans="1:21" ht="12.75">
      <c r="A395" s="154"/>
      <c r="B395" s="154"/>
      <c r="C395" s="154"/>
      <c r="D395" s="154"/>
      <c r="E395" s="154"/>
      <c r="F395" s="154"/>
      <c r="G395" s="154"/>
      <c r="H395" s="154"/>
      <c r="I395" s="154"/>
      <c r="J395" s="154"/>
      <c r="K395" s="154"/>
      <c r="L395" s="154"/>
      <c r="M395" s="154"/>
      <c r="N395" s="154"/>
      <c r="O395" s="154"/>
      <c r="P395" s="154"/>
      <c r="Q395" s="154"/>
      <c r="R395" s="154"/>
      <c r="S395" s="154"/>
      <c r="T395" s="154"/>
      <c r="U395" s="154"/>
    </row>
    <row r="396" spans="1:21" ht="12.75">
      <c r="A396" s="154"/>
      <c r="B396" s="154"/>
      <c r="C396" s="154"/>
      <c r="D396" s="154"/>
      <c r="E396" s="154"/>
      <c r="F396" s="154"/>
      <c r="G396" s="154"/>
      <c r="H396" s="154"/>
      <c r="I396" s="154"/>
      <c r="J396" s="154"/>
      <c r="K396" s="154"/>
      <c r="L396" s="154"/>
      <c r="M396" s="154"/>
      <c r="N396" s="154"/>
      <c r="O396" s="154"/>
      <c r="P396" s="154"/>
      <c r="Q396" s="154"/>
      <c r="R396" s="154"/>
      <c r="S396" s="154"/>
      <c r="T396" s="154"/>
      <c r="U396" s="154"/>
    </row>
    <row r="397" spans="1:21" ht="12.75">
      <c r="A397" s="154"/>
      <c r="B397" s="154"/>
      <c r="C397" s="154"/>
      <c r="D397" s="154"/>
      <c r="E397" s="154"/>
      <c r="F397" s="154"/>
      <c r="G397" s="154"/>
      <c r="H397" s="154"/>
      <c r="I397" s="154"/>
      <c r="J397" s="154"/>
      <c r="K397" s="154"/>
      <c r="L397" s="154"/>
      <c r="M397" s="154"/>
      <c r="N397" s="154"/>
      <c r="O397" s="154"/>
      <c r="P397" s="154"/>
      <c r="Q397" s="154"/>
      <c r="R397" s="154"/>
      <c r="S397" s="154"/>
      <c r="T397" s="154"/>
      <c r="U397" s="154"/>
    </row>
    <row r="398" spans="1:21" ht="12.75">
      <c r="A398" s="154"/>
      <c r="B398" s="154"/>
      <c r="C398" s="154"/>
      <c r="D398" s="154"/>
      <c r="E398" s="154"/>
      <c r="F398" s="154"/>
      <c r="G398" s="154"/>
      <c r="H398" s="154"/>
      <c r="I398" s="154"/>
      <c r="J398" s="154"/>
      <c r="K398" s="154"/>
      <c r="L398" s="154"/>
      <c r="M398" s="154"/>
      <c r="N398" s="154"/>
      <c r="O398" s="154"/>
      <c r="P398" s="154"/>
      <c r="Q398" s="154"/>
      <c r="R398" s="154"/>
      <c r="S398" s="154"/>
      <c r="T398" s="154"/>
      <c r="U398" s="154"/>
    </row>
    <row r="399" spans="1:21" ht="12.75">
      <c r="A399" s="154"/>
      <c r="B399" s="154"/>
      <c r="C399" s="154"/>
      <c r="D399" s="154"/>
      <c r="E399" s="154"/>
      <c r="F399" s="154"/>
      <c r="G399" s="154"/>
      <c r="H399" s="154"/>
      <c r="I399" s="154"/>
      <c r="J399" s="154"/>
      <c r="K399" s="154"/>
      <c r="L399" s="154"/>
      <c r="M399" s="154"/>
      <c r="N399" s="154"/>
      <c r="O399" s="154"/>
      <c r="P399" s="154"/>
      <c r="Q399" s="154"/>
      <c r="R399" s="154"/>
      <c r="S399" s="154"/>
      <c r="T399" s="154"/>
      <c r="U399" s="154"/>
    </row>
    <row r="400" spans="1:21" ht="12.75">
      <c r="A400" s="154"/>
      <c r="B400" s="154"/>
      <c r="C400" s="154"/>
      <c r="D400" s="154"/>
      <c r="E400" s="154"/>
      <c r="F400" s="154"/>
      <c r="G400" s="154"/>
      <c r="H400" s="154"/>
      <c r="I400" s="154"/>
      <c r="J400" s="154"/>
      <c r="K400" s="154"/>
      <c r="L400" s="154"/>
      <c r="M400" s="154"/>
      <c r="N400" s="154"/>
      <c r="O400" s="154"/>
      <c r="P400" s="154"/>
      <c r="Q400" s="154"/>
      <c r="R400" s="154"/>
      <c r="S400" s="154"/>
      <c r="T400" s="154"/>
      <c r="U400" s="154"/>
    </row>
    <row r="401" spans="1:21" ht="12.75">
      <c r="A401" s="154"/>
      <c r="B401" s="154"/>
      <c r="C401" s="154"/>
      <c r="D401" s="154"/>
      <c r="E401" s="154"/>
      <c r="F401" s="154"/>
      <c r="G401" s="154"/>
      <c r="H401" s="154"/>
      <c r="I401" s="154"/>
      <c r="J401" s="154"/>
      <c r="K401" s="154"/>
      <c r="L401" s="154"/>
      <c r="M401" s="154"/>
      <c r="N401" s="154"/>
      <c r="O401" s="154"/>
      <c r="P401" s="154"/>
      <c r="Q401" s="154"/>
      <c r="R401" s="154"/>
      <c r="S401" s="154"/>
      <c r="T401" s="154"/>
      <c r="U401" s="154"/>
    </row>
    <row r="402" spans="1:21" ht="12.75">
      <c r="A402" s="154"/>
      <c r="B402" s="154"/>
      <c r="C402" s="154"/>
      <c r="D402" s="154"/>
      <c r="E402" s="154"/>
      <c r="F402" s="154"/>
      <c r="G402" s="154"/>
      <c r="H402" s="154"/>
      <c r="I402" s="154"/>
      <c r="J402" s="154"/>
      <c r="K402" s="154"/>
      <c r="L402" s="154"/>
      <c r="M402" s="154"/>
      <c r="N402" s="154"/>
      <c r="O402" s="154"/>
      <c r="P402" s="154"/>
      <c r="Q402" s="154"/>
      <c r="R402" s="154"/>
      <c r="S402" s="154"/>
      <c r="T402" s="154"/>
      <c r="U402" s="154"/>
    </row>
    <row r="403" spans="1:21" ht="12.75">
      <c r="A403" s="154"/>
      <c r="B403" s="154"/>
      <c r="C403" s="154"/>
      <c r="D403" s="154"/>
      <c r="E403" s="154"/>
      <c r="F403" s="154"/>
      <c r="G403" s="154"/>
      <c r="H403" s="154"/>
      <c r="I403" s="154"/>
      <c r="J403" s="154"/>
      <c r="K403" s="154"/>
      <c r="L403" s="154"/>
      <c r="M403" s="154"/>
      <c r="N403" s="154"/>
      <c r="O403" s="154"/>
      <c r="P403" s="154"/>
      <c r="Q403" s="154"/>
      <c r="R403" s="154"/>
      <c r="S403" s="154"/>
      <c r="T403" s="154"/>
      <c r="U403" s="154"/>
    </row>
    <row r="404" spans="1:21" ht="12.75">
      <c r="A404" s="154"/>
      <c r="B404" s="154"/>
      <c r="C404" s="154"/>
      <c r="D404" s="154"/>
      <c r="E404" s="154"/>
      <c r="F404" s="154"/>
      <c r="G404" s="154"/>
      <c r="H404" s="154"/>
      <c r="I404" s="154"/>
      <c r="J404" s="154"/>
      <c r="K404" s="154"/>
      <c r="L404" s="154"/>
      <c r="M404" s="154"/>
      <c r="N404" s="154"/>
      <c r="O404" s="154"/>
      <c r="P404" s="154"/>
      <c r="Q404" s="154"/>
      <c r="R404" s="154"/>
      <c r="S404" s="154"/>
      <c r="T404" s="154"/>
      <c r="U404" s="154"/>
    </row>
    <row r="405" spans="1:21" ht="12.75">
      <c r="A405" s="154"/>
      <c r="B405" s="154"/>
      <c r="C405" s="154"/>
      <c r="D405" s="154"/>
      <c r="E405" s="154"/>
      <c r="F405" s="154"/>
      <c r="G405" s="154"/>
      <c r="H405" s="154"/>
      <c r="I405" s="154"/>
      <c r="J405" s="154"/>
      <c r="K405" s="154"/>
      <c r="L405" s="154"/>
      <c r="M405" s="154"/>
      <c r="N405" s="154"/>
      <c r="O405" s="154"/>
      <c r="P405" s="154"/>
      <c r="Q405" s="154"/>
      <c r="R405" s="154"/>
      <c r="S405" s="154"/>
      <c r="T405" s="154"/>
      <c r="U405" s="154"/>
    </row>
    <row r="406" spans="1:21" ht="12.75">
      <c r="A406" s="154"/>
      <c r="B406" s="154"/>
      <c r="C406" s="154"/>
      <c r="D406" s="154"/>
      <c r="E406" s="154"/>
      <c r="F406" s="154"/>
      <c r="G406" s="154"/>
      <c r="H406" s="154"/>
      <c r="I406" s="154"/>
      <c r="J406" s="154"/>
      <c r="K406" s="154"/>
      <c r="L406" s="154"/>
      <c r="M406" s="154"/>
      <c r="N406" s="154"/>
      <c r="O406" s="154"/>
      <c r="P406" s="154"/>
      <c r="Q406" s="154"/>
      <c r="R406" s="154"/>
      <c r="S406" s="154"/>
      <c r="T406" s="154"/>
      <c r="U406" s="154"/>
    </row>
    <row r="407" spans="1:21" ht="12.75">
      <c r="A407" s="154"/>
      <c r="B407" s="154"/>
      <c r="C407" s="154"/>
      <c r="D407" s="154"/>
      <c r="E407" s="154"/>
      <c r="F407" s="154"/>
      <c r="G407" s="154"/>
      <c r="H407" s="154"/>
      <c r="I407" s="154"/>
      <c r="J407" s="154"/>
      <c r="K407" s="154"/>
      <c r="L407" s="154"/>
      <c r="M407" s="154"/>
      <c r="N407" s="154"/>
      <c r="O407" s="154"/>
      <c r="P407" s="154"/>
      <c r="Q407" s="154"/>
      <c r="R407" s="154"/>
      <c r="S407" s="154"/>
      <c r="T407" s="154"/>
      <c r="U407" s="154"/>
    </row>
    <row r="408" spans="1:21" ht="12.75">
      <c r="A408" s="154"/>
      <c r="B408" s="154"/>
      <c r="C408" s="154"/>
      <c r="D408" s="154"/>
      <c r="E408" s="154"/>
      <c r="F408" s="154"/>
      <c r="G408" s="154"/>
      <c r="H408" s="154"/>
      <c r="I408" s="154"/>
      <c r="J408" s="154"/>
      <c r="K408" s="154"/>
      <c r="L408" s="154"/>
      <c r="M408" s="154"/>
      <c r="N408" s="154"/>
      <c r="O408" s="154"/>
      <c r="P408" s="154"/>
      <c r="Q408" s="154"/>
      <c r="R408" s="154"/>
      <c r="S408" s="154"/>
      <c r="T408" s="154"/>
      <c r="U408" s="154"/>
    </row>
    <row r="409" spans="1:21" ht="12.75">
      <c r="A409" s="154"/>
      <c r="B409" s="154"/>
      <c r="C409" s="154"/>
      <c r="D409" s="154"/>
      <c r="E409" s="154"/>
      <c r="F409" s="154"/>
      <c r="G409" s="154"/>
      <c r="H409" s="154"/>
      <c r="I409" s="154"/>
      <c r="J409" s="154"/>
      <c r="K409" s="154"/>
      <c r="L409" s="154"/>
      <c r="M409" s="154"/>
      <c r="N409" s="154"/>
      <c r="O409" s="154"/>
      <c r="P409" s="154"/>
      <c r="Q409" s="154"/>
      <c r="R409" s="154"/>
      <c r="S409" s="154"/>
      <c r="T409" s="154"/>
      <c r="U409" s="154"/>
    </row>
    <row r="410" spans="1:21" ht="12.75">
      <c r="A410" s="154"/>
      <c r="B410" s="154"/>
      <c r="C410" s="154"/>
      <c r="D410" s="154"/>
      <c r="E410" s="154"/>
      <c r="F410" s="154"/>
      <c r="G410" s="154"/>
      <c r="H410" s="154"/>
      <c r="I410" s="154"/>
      <c r="J410" s="154"/>
      <c r="K410" s="154"/>
      <c r="L410" s="154"/>
      <c r="M410" s="154"/>
      <c r="N410" s="154"/>
      <c r="O410" s="154"/>
      <c r="P410" s="154"/>
      <c r="Q410" s="154"/>
      <c r="R410" s="154"/>
      <c r="S410" s="154"/>
      <c r="T410" s="154"/>
      <c r="U410" s="154"/>
    </row>
    <row r="411" spans="1:21" ht="12.75">
      <c r="A411" s="154"/>
      <c r="B411" s="154"/>
      <c r="C411" s="154"/>
      <c r="D411" s="154"/>
      <c r="E411" s="154"/>
      <c r="F411" s="154"/>
      <c r="G411" s="154"/>
      <c r="H411" s="154"/>
      <c r="I411" s="154"/>
      <c r="J411" s="154"/>
      <c r="K411" s="154"/>
      <c r="L411" s="154"/>
      <c r="M411" s="154"/>
      <c r="N411" s="154"/>
      <c r="O411" s="154"/>
      <c r="P411" s="154"/>
      <c r="Q411" s="154"/>
      <c r="R411" s="154"/>
      <c r="S411" s="154"/>
      <c r="T411" s="154"/>
      <c r="U411" s="154"/>
    </row>
    <row r="412" spans="1:21" ht="12.75">
      <c r="A412" s="154"/>
      <c r="B412" s="154"/>
      <c r="C412" s="154"/>
      <c r="D412" s="154"/>
      <c r="E412" s="154"/>
      <c r="F412" s="154"/>
      <c r="G412" s="154"/>
      <c r="H412" s="154"/>
      <c r="I412" s="154"/>
      <c r="J412" s="154"/>
      <c r="K412" s="154"/>
      <c r="L412" s="154"/>
      <c r="M412" s="154"/>
      <c r="N412" s="154"/>
      <c r="O412" s="154"/>
      <c r="P412" s="154"/>
      <c r="Q412" s="154"/>
      <c r="R412" s="154"/>
      <c r="S412" s="154"/>
      <c r="T412" s="154"/>
      <c r="U412" s="154"/>
    </row>
    <row r="413" spans="1:21" ht="12.75">
      <c r="A413" s="154"/>
      <c r="B413" s="154"/>
      <c r="C413" s="154"/>
      <c r="D413" s="154"/>
      <c r="E413" s="154"/>
      <c r="F413" s="154"/>
      <c r="G413" s="154"/>
      <c r="H413" s="154"/>
      <c r="I413" s="154"/>
      <c r="J413" s="154"/>
      <c r="K413" s="154"/>
      <c r="L413" s="154"/>
      <c r="M413" s="154"/>
      <c r="N413" s="154"/>
      <c r="O413" s="154"/>
      <c r="P413" s="154"/>
      <c r="Q413" s="154"/>
      <c r="R413" s="154"/>
      <c r="S413" s="154"/>
      <c r="T413" s="154"/>
      <c r="U413" s="154"/>
    </row>
    <row r="414" spans="1:21" ht="12.75">
      <c r="A414" s="154"/>
      <c r="B414" s="154"/>
      <c r="C414" s="154"/>
      <c r="D414" s="154"/>
      <c r="E414" s="154"/>
      <c r="F414" s="154"/>
      <c r="G414" s="154"/>
      <c r="H414" s="154"/>
      <c r="I414" s="154"/>
      <c r="J414" s="154"/>
      <c r="K414" s="154"/>
      <c r="L414" s="154"/>
      <c r="M414" s="154"/>
      <c r="N414" s="154"/>
      <c r="O414" s="154"/>
      <c r="P414" s="154"/>
      <c r="Q414" s="154"/>
      <c r="R414" s="154"/>
      <c r="S414" s="154"/>
      <c r="T414" s="154"/>
      <c r="U414" s="154"/>
    </row>
    <row r="415" spans="1:21" ht="12.75">
      <c r="A415" s="154"/>
      <c r="B415" s="154"/>
      <c r="C415" s="154"/>
      <c r="D415" s="154"/>
      <c r="E415" s="154"/>
      <c r="F415" s="154"/>
      <c r="G415" s="154"/>
      <c r="H415" s="154"/>
      <c r="I415" s="154"/>
      <c r="J415" s="154"/>
      <c r="K415" s="154"/>
      <c r="L415" s="154"/>
      <c r="M415" s="154"/>
      <c r="N415" s="154"/>
      <c r="O415" s="154"/>
      <c r="P415" s="154"/>
      <c r="Q415" s="154"/>
      <c r="R415" s="154"/>
      <c r="S415" s="154"/>
      <c r="T415" s="154"/>
      <c r="U415" s="154"/>
    </row>
    <row r="416" spans="1:21" ht="12.75">
      <c r="A416" s="154"/>
      <c r="B416" s="154"/>
      <c r="C416" s="154"/>
      <c r="D416" s="154"/>
      <c r="E416" s="154"/>
      <c r="F416" s="154"/>
      <c r="G416" s="154"/>
      <c r="H416" s="154"/>
      <c r="I416" s="154"/>
      <c r="J416" s="154"/>
      <c r="K416" s="154"/>
      <c r="L416" s="154"/>
      <c r="M416" s="154"/>
      <c r="N416" s="154"/>
      <c r="O416" s="154"/>
      <c r="P416" s="154"/>
      <c r="Q416" s="154"/>
      <c r="R416" s="154"/>
      <c r="S416" s="154"/>
      <c r="T416" s="154"/>
      <c r="U416" s="154"/>
    </row>
    <row r="417" spans="1:21" ht="12.75">
      <c r="A417" s="154"/>
      <c r="B417" s="154"/>
      <c r="C417" s="154"/>
      <c r="D417" s="154"/>
      <c r="E417" s="154"/>
      <c r="F417" s="154"/>
      <c r="G417" s="154"/>
      <c r="H417" s="154"/>
      <c r="I417" s="154"/>
      <c r="J417" s="154"/>
      <c r="K417" s="154"/>
      <c r="L417" s="154"/>
      <c r="M417" s="154"/>
      <c r="N417" s="154"/>
      <c r="O417" s="154"/>
      <c r="P417" s="154"/>
      <c r="Q417" s="154"/>
      <c r="R417" s="154"/>
      <c r="S417" s="154"/>
      <c r="T417" s="154"/>
      <c r="U417" s="154"/>
    </row>
    <row r="418" spans="1:21" ht="12.75">
      <c r="A418" s="154"/>
      <c r="B418" s="154"/>
      <c r="C418" s="154"/>
      <c r="D418" s="154"/>
      <c r="E418" s="154"/>
      <c r="F418" s="154"/>
      <c r="G418" s="154"/>
      <c r="H418" s="154"/>
      <c r="I418" s="154"/>
      <c r="J418" s="154"/>
      <c r="K418" s="154"/>
      <c r="L418" s="154"/>
      <c r="M418" s="154"/>
      <c r="N418" s="154"/>
      <c r="O418" s="154"/>
      <c r="P418" s="154"/>
      <c r="Q418" s="154"/>
      <c r="R418" s="154"/>
      <c r="S418" s="154"/>
      <c r="T418" s="154"/>
      <c r="U418" s="154"/>
    </row>
    <row r="419" spans="1:21" ht="12.75">
      <c r="A419" s="154"/>
      <c r="B419" s="154"/>
      <c r="C419" s="154"/>
      <c r="D419" s="154"/>
      <c r="E419" s="154"/>
      <c r="F419" s="154"/>
      <c r="G419" s="154"/>
      <c r="H419" s="154"/>
      <c r="I419" s="154"/>
      <c r="J419" s="154"/>
      <c r="K419" s="154"/>
      <c r="L419" s="154"/>
      <c r="M419" s="154"/>
      <c r="N419" s="154"/>
      <c r="O419" s="154"/>
      <c r="P419" s="154"/>
      <c r="Q419" s="154"/>
      <c r="R419" s="154"/>
      <c r="S419" s="154"/>
      <c r="T419" s="154"/>
      <c r="U419" s="154"/>
    </row>
    <row r="420" spans="1:21" ht="12.75">
      <c r="A420" s="154"/>
      <c r="B420" s="154"/>
      <c r="C420" s="154"/>
      <c r="D420" s="154"/>
      <c r="E420" s="154"/>
      <c r="F420" s="154"/>
      <c r="G420" s="154"/>
      <c r="H420" s="154"/>
      <c r="I420" s="154"/>
      <c r="J420" s="154"/>
      <c r="K420" s="154"/>
      <c r="L420" s="154"/>
      <c r="M420" s="154"/>
      <c r="N420" s="154"/>
      <c r="O420" s="154"/>
      <c r="P420" s="154"/>
      <c r="Q420" s="154"/>
      <c r="R420" s="154"/>
      <c r="S420" s="154"/>
      <c r="T420" s="154"/>
      <c r="U420" s="154"/>
    </row>
    <row r="421" spans="1:21" ht="12.75">
      <c r="A421" s="154"/>
      <c r="B421" s="154"/>
      <c r="C421" s="154"/>
      <c r="D421" s="154"/>
      <c r="E421" s="154"/>
      <c r="F421" s="154"/>
      <c r="G421" s="154"/>
      <c r="H421" s="154"/>
      <c r="I421" s="154"/>
      <c r="J421" s="154"/>
      <c r="K421" s="154"/>
      <c r="L421" s="154"/>
      <c r="M421" s="154"/>
      <c r="N421" s="154"/>
      <c r="O421" s="154"/>
      <c r="P421" s="154"/>
      <c r="Q421" s="154"/>
      <c r="R421" s="154"/>
      <c r="S421" s="154"/>
      <c r="T421" s="154"/>
      <c r="U421" s="154"/>
    </row>
    <row r="422" spans="1:21" ht="12.75">
      <c r="A422" s="154"/>
      <c r="B422" s="154"/>
      <c r="C422" s="154"/>
      <c r="D422" s="154"/>
      <c r="E422" s="154"/>
      <c r="F422" s="154"/>
      <c r="G422" s="154"/>
      <c r="H422" s="154"/>
      <c r="I422" s="154"/>
      <c r="J422" s="154"/>
      <c r="K422" s="154"/>
      <c r="L422" s="154"/>
      <c r="M422" s="154"/>
      <c r="N422" s="154"/>
      <c r="O422" s="154"/>
      <c r="P422" s="154"/>
      <c r="Q422" s="154"/>
      <c r="R422" s="154"/>
      <c r="S422" s="154"/>
      <c r="T422" s="154"/>
      <c r="U422" s="154"/>
    </row>
    <row r="423" spans="1:21" ht="12.75">
      <c r="A423" s="154"/>
      <c r="B423" s="154"/>
      <c r="C423" s="154"/>
      <c r="D423" s="154"/>
      <c r="E423" s="154"/>
      <c r="F423" s="154"/>
      <c r="G423" s="154"/>
      <c r="H423" s="154"/>
      <c r="I423" s="154"/>
      <c r="J423" s="154"/>
      <c r="K423" s="154"/>
      <c r="L423" s="154"/>
      <c r="M423" s="154"/>
      <c r="N423" s="154"/>
      <c r="O423" s="154"/>
      <c r="P423" s="154"/>
      <c r="Q423" s="154"/>
      <c r="R423" s="154"/>
      <c r="S423" s="154"/>
      <c r="T423" s="154"/>
      <c r="U423" s="154"/>
    </row>
    <row r="424" spans="1:21" ht="12.75">
      <c r="A424" s="154"/>
      <c r="B424" s="154"/>
      <c r="C424" s="154"/>
      <c r="D424" s="154"/>
      <c r="E424" s="154"/>
      <c r="F424" s="154"/>
      <c r="G424" s="154"/>
      <c r="H424" s="154"/>
      <c r="I424" s="154"/>
      <c r="J424" s="154"/>
      <c r="K424" s="154"/>
      <c r="L424" s="154"/>
      <c r="M424" s="154"/>
      <c r="N424" s="154"/>
      <c r="O424" s="154"/>
      <c r="P424" s="154"/>
      <c r="Q424" s="154"/>
      <c r="R424" s="154"/>
      <c r="S424" s="154"/>
      <c r="T424" s="154"/>
      <c r="U424" s="154"/>
    </row>
    <row r="425" spans="1:21" ht="12.75">
      <c r="A425" s="154"/>
      <c r="B425" s="154"/>
      <c r="C425" s="154"/>
      <c r="D425" s="154"/>
      <c r="E425" s="154"/>
      <c r="F425" s="154"/>
      <c r="G425" s="154"/>
      <c r="H425" s="154"/>
      <c r="I425" s="154"/>
      <c r="J425" s="154"/>
      <c r="K425" s="154"/>
      <c r="L425" s="154"/>
      <c r="M425" s="154"/>
      <c r="N425" s="154"/>
      <c r="O425" s="154"/>
      <c r="P425" s="154"/>
      <c r="Q425" s="154"/>
      <c r="R425" s="154"/>
      <c r="S425" s="154"/>
      <c r="T425" s="154"/>
      <c r="U425" s="154"/>
    </row>
    <row r="426" spans="1:21" ht="12.75">
      <c r="A426" s="154"/>
      <c r="B426" s="154"/>
      <c r="C426" s="154"/>
      <c r="D426" s="154"/>
      <c r="E426" s="154"/>
      <c r="F426" s="154"/>
      <c r="G426" s="154"/>
      <c r="H426" s="154"/>
      <c r="I426" s="154"/>
      <c r="J426" s="154"/>
      <c r="K426" s="154"/>
      <c r="L426" s="154"/>
      <c r="M426" s="154"/>
      <c r="N426" s="154"/>
      <c r="O426" s="154"/>
      <c r="P426" s="154"/>
      <c r="Q426" s="154"/>
      <c r="R426" s="154"/>
      <c r="S426" s="154"/>
      <c r="T426" s="154"/>
      <c r="U426" s="154"/>
    </row>
    <row r="427" spans="1:21" ht="12.75">
      <c r="A427" s="154"/>
      <c r="B427" s="154"/>
      <c r="C427" s="154"/>
      <c r="D427" s="154"/>
      <c r="E427" s="154"/>
      <c r="F427" s="154"/>
      <c r="G427" s="154"/>
      <c r="H427" s="154"/>
      <c r="I427" s="154"/>
      <c r="J427" s="154"/>
      <c r="K427" s="154"/>
      <c r="L427" s="154"/>
      <c r="M427" s="154"/>
      <c r="N427" s="154"/>
      <c r="O427" s="154"/>
      <c r="P427" s="154"/>
      <c r="Q427" s="154"/>
      <c r="R427" s="154"/>
      <c r="S427" s="154"/>
      <c r="T427" s="154"/>
      <c r="U427" s="154"/>
    </row>
    <row r="428" spans="1:21" ht="12.75">
      <c r="A428" s="154"/>
      <c r="B428" s="154"/>
      <c r="C428" s="154"/>
      <c r="D428" s="154"/>
      <c r="E428" s="154"/>
      <c r="F428" s="154"/>
      <c r="G428" s="154"/>
      <c r="H428" s="154"/>
      <c r="I428" s="154"/>
      <c r="J428" s="154"/>
      <c r="K428" s="154"/>
      <c r="L428" s="154"/>
      <c r="M428" s="154"/>
      <c r="N428" s="154"/>
      <c r="O428" s="154"/>
      <c r="P428" s="154"/>
      <c r="Q428" s="154"/>
      <c r="R428" s="154"/>
      <c r="S428" s="154"/>
      <c r="T428" s="154"/>
      <c r="U428" s="154"/>
    </row>
    <row r="429" spans="1:21" ht="12.75">
      <c r="A429" s="154"/>
      <c r="B429" s="154"/>
      <c r="C429" s="154"/>
      <c r="D429" s="154"/>
      <c r="E429" s="154"/>
      <c r="F429" s="154"/>
      <c r="G429" s="154"/>
      <c r="H429" s="154"/>
      <c r="I429" s="154"/>
      <c r="J429" s="154"/>
      <c r="K429" s="154"/>
      <c r="L429" s="154"/>
      <c r="M429" s="154"/>
      <c r="N429" s="154"/>
      <c r="O429" s="154"/>
      <c r="P429" s="154"/>
      <c r="Q429" s="154"/>
      <c r="R429" s="154"/>
      <c r="S429" s="154"/>
      <c r="T429" s="154"/>
      <c r="U429" s="154"/>
    </row>
    <row r="430" spans="1:21" ht="12.75">
      <c r="A430" s="154"/>
      <c r="B430" s="154"/>
      <c r="C430" s="154"/>
      <c r="D430" s="154"/>
      <c r="E430" s="154"/>
      <c r="F430" s="154"/>
      <c r="G430" s="154"/>
      <c r="H430" s="154"/>
      <c r="I430" s="154"/>
      <c r="J430" s="154"/>
      <c r="K430" s="154"/>
      <c r="L430" s="154"/>
      <c r="M430" s="154"/>
      <c r="N430" s="154"/>
      <c r="O430" s="154"/>
      <c r="P430" s="154"/>
      <c r="Q430" s="154"/>
      <c r="R430" s="154"/>
      <c r="S430" s="154"/>
      <c r="T430" s="154"/>
      <c r="U430" s="154"/>
    </row>
    <row r="431" spans="1:21" ht="12.75">
      <c r="A431" s="154"/>
      <c r="B431" s="154"/>
      <c r="C431" s="154"/>
      <c r="D431" s="154"/>
      <c r="E431" s="154"/>
      <c r="F431" s="154"/>
      <c r="G431" s="154"/>
      <c r="H431" s="154"/>
      <c r="I431" s="154"/>
      <c r="J431" s="154"/>
      <c r="K431" s="154"/>
      <c r="L431" s="154"/>
      <c r="M431" s="154"/>
      <c r="N431" s="154"/>
      <c r="O431" s="154"/>
      <c r="P431" s="154"/>
      <c r="Q431" s="154"/>
      <c r="R431" s="154"/>
      <c r="S431" s="154"/>
      <c r="T431" s="154"/>
      <c r="U431" s="154"/>
    </row>
    <row r="432" spans="1:21" ht="12.75">
      <c r="A432" s="154"/>
      <c r="B432" s="154"/>
      <c r="C432" s="154"/>
      <c r="D432" s="154"/>
      <c r="E432" s="154"/>
      <c r="F432" s="154"/>
      <c r="G432" s="154"/>
      <c r="H432" s="154"/>
      <c r="I432" s="154"/>
      <c r="J432" s="154"/>
      <c r="K432" s="154"/>
      <c r="L432" s="154"/>
      <c r="M432" s="154"/>
      <c r="N432" s="154"/>
      <c r="O432" s="154"/>
      <c r="P432" s="154"/>
      <c r="Q432" s="154"/>
      <c r="R432" s="154"/>
      <c r="S432" s="154"/>
      <c r="T432" s="154"/>
      <c r="U432" s="154"/>
    </row>
    <row r="433" spans="1:21" ht="12.75">
      <c r="A433" s="154"/>
      <c r="B433" s="154"/>
      <c r="C433" s="154"/>
      <c r="D433" s="154"/>
      <c r="E433" s="154"/>
      <c r="F433" s="154"/>
      <c r="G433" s="154"/>
      <c r="H433" s="154"/>
      <c r="I433" s="154"/>
      <c r="J433" s="154"/>
      <c r="K433" s="154"/>
      <c r="L433" s="154"/>
      <c r="M433" s="154"/>
      <c r="N433" s="154"/>
      <c r="O433" s="154"/>
      <c r="P433" s="154"/>
      <c r="Q433" s="154"/>
      <c r="R433" s="154"/>
      <c r="S433" s="154"/>
      <c r="T433" s="154"/>
      <c r="U433" s="154"/>
    </row>
    <row r="434" spans="1:21" ht="12.75">
      <c r="A434" s="154"/>
      <c r="B434" s="154"/>
      <c r="C434" s="154"/>
      <c r="D434" s="154"/>
      <c r="E434" s="154"/>
      <c r="F434" s="154"/>
      <c r="G434" s="154"/>
      <c r="H434" s="154"/>
      <c r="I434" s="154"/>
      <c r="J434" s="154"/>
      <c r="K434" s="154"/>
      <c r="L434" s="154"/>
      <c r="M434" s="154"/>
      <c r="N434" s="154"/>
      <c r="O434" s="154"/>
      <c r="P434" s="154"/>
      <c r="Q434" s="154"/>
      <c r="R434" s="154"/>
      <c r="S434" s="154"/>
      <c r="T434" s="154"/>
      <c r="U434" s="154"/>
    </row>
    <row r="435" spans="1:21" ht="12.75">
      <c r="A435" s="154"/>
      <c r="B435" s="154"/>
      <c r="C435" s="154"/>
      <c r="D435" s="154"/>
      <c r="E435" s="154"/>
      <c r="F435" s="154"/>
      <c r="G435" s="154"/>
      <c r="H435" s="154"/>
      <c r="I435" s="154"/>
      <c r="J435" s="154"/>
      <c r="K435" s="154"/>
      <c r="L435" s="154"/>
      <c r="M435" s="154"/>
      <c r="N435" s="154"/>
      <c r="O435" s="154"/>
      <c r="P435" s="154"/>
      <c r="Q435" s="154"/>
      <c r="R435" s="154"/>
      <c r="S435" s="154"/>
      <c r="T435" s="154"/>
      <c r="U435" s="154"/>
    </row>
    <row r="436" spans="1:21" ht="12.75">
      <c r="A436" s="154"/>
      <c r="B436" s="154"/>
      <c r="C436" s="154"/>
      <c r="D436" s="154"/>
      <c r="E436" s="154"/>
      <c r="F436" s="154"/>
      <c r="G436" s="154"/>
      <c r="H436" s="154"/>
      <c r="I436" s="154"/>
      <c r="J436" s="154"/>
      <c r="K436" s="154"/>
      <c r="L436" s="154"/>
      <c r="M436" s="154"/>
      <c r="N436" s="154"/>
      <c r="O436" s="154"/>
      <c r="P436" s="154"/>
      <c r="Q436" s="154"/>
      <c r="R436" s="154"/>
      <c r="S436" s="154"/>
      <c r="T436" s="154"/>
      <c r="U436" s="154"/>
    </row>
    <row r="437" spans="1:21" ht="12.75">
      <c r="A437" s="154"/>
      <c r="B437" s="154"/>
      <c r="C437" s="154"/>
      <c r="D437" s="154"/>
      <c r="E437" s="154"/>
      <c r="F437" s="154"/>
      <c r="G437" s="154"/>
      <c r="H437" s="154"/>
      <c r="I437" s="154"/>
      <c r="J437" s="154"/>
      <c r="K437" s="154"/>
      <c r="L437" s="154"/>
      <c r="M437" s="154"/>
      <c r="N437" s="154"/>
      <c r="O437" s="154"/>
      <c r="P437" s="154"/>
      <c r="Q437" s="154"/>
      <c r="R437" s="154"/>
      <c r="S437" s="154"/>
      <c r="T437" s="154"/>
      <c r="U437" s="154"/>
    </row>
    <row r="438" spans="1:21" ht="12.75">
      <c r="A438" s="154"/>
      <c r="B438" s="154"/>
      <c r="C438" s="154"/>
      <c r="D438" s="154"/>
      <c r="E438" s="154"/>
      <c r="F438" s="154"/>
      <c r="G438" s="154"/>
      <c r="H438" s="154"/>
      <c r="I438" s="154"/>
      <c r="J438" s="154"/>
      <c r="K438" s="154"/>
      <c r="L438" s="154"/>
      <c r="M438" s="154"/>
      <c r="N438" s="154"/>
      <c r="O438" s="154"/>
      <c r="P438" s="154"/>
      <c r="Q438" s="154"/>
      <c r="R438" s="154"/>
      <c r="S438" s="154"/>
      <c r="T438" s="154"/>
      <c r="U438" s="154"/>
    </row>
    <row r="439" spans="1:21" ht="12.75">
      <c r="A439" s="154"/>
      <c r="B439" s="154"/>
      <c r="C439" s="154"/>
      <c r="D439" s="154"/>
      <c r="E439" s="154"/>
      <c r="F439" s="154"/>
      <c r="G439" s="154"/>
      <c r="H439" s="154"/>
      <c r="I439" s="154"/>
      <c r="J439" s="154"/>
      <c r="K439" s="154"/>
      <c r="L439" s="154"/>
      <c r="M439" s="154"/>
      <c r="N439" s="154"/>
      <c r="O439" s="154"/>
      <c r="P439" s="154"/>
      <c r="Q439" s="154"/>
      <c r="R439" s="154"/>
      <c r="S439" s="154"/>
      <c r="T439" s="154"/>
      <c r="U439" s="154"/>
    </row>
    <row r="440" spans="1:21" ht="12.75">
      <c r="A440" s="154"/>
      <c r="B440" s="154"/>
      <c r="C440" s="154"/>
      <c r="D440" s="154"/>
      <c r="E440" s="154"/>
      <c r="F440" s="154"/>
      <c r="G440" s="154"/>
      <c r="H440" s="154"/>
      <c r="I440" s="154"/>
      <c r="J440" s="154"/>
      <c r="K440" s="154"/>
      <c r="L440" s="154"/>
      <c r="M440" s="154"/>
      <c r="N440" s="154"/>
      <c r="O440" s="154"/>
      <c r="P440" s="154"/>
      <c r="Q440" s="154"/>
      <c r="R440" s="154"/>
      <c r="S440" s="154"/>
      <c r="T440" s="154"/>
      <c r="U440" s="154"/>
    </row>
    <row r="441" spans="1:21" ht="12.75">
      <c r="A441" s="154"/>
      <c r="B441" s="154"/>
      <c r="C441" s="154"/>
      <c r="D441" s="154"/>
      <c r="E441" s="154"/>
      <c r="F441" s="154"/>
      <c r="G441" s="154"/>
      <c r="H441" s="154"/>
      <c r="I441" s="154"/>
      <c r="J441" s="154"/>
      <c r="K441" s="154"/>
      <c r="L441" s="154"/>
      <c r="M441" s="154"/>
      <c r="N441" s="154"/>
      <c r="O441" s="154"/>
      <c r="P441" s="154"/>
      <c r="Q441" s="154"/>
      <c r="R441" s="154"/>
      <c r="S441" s="154"/>
      <c r="T441" s="154"/>
      <c r="U441" s="154"/>
    </row>
    <row r="442" spans="1:21" ht="12.75">
      <c r="A442" s="154"/>
      <c r="B442" s="154"/>
      <c r="C442" s="154"/>
      <c r="D442" s="154"/>
      <c r="E442" s="154"/>
      <c r="F442" s="154"/>
      <c r="G442" s="154"/>
      <c r="H442" s="154"/>
      <c r="I442" s="154"/>
      <c r="J442" s="154"/>
      <c r="K442" s="154"/>
      <c r="L442" s="154"/>
      <c r="M442" s="154"/>
      <c r="N442" s="154"/>
      <c r="O442" s="154"/>
      <c r="P442" s="154"/>
      <c r="Q442" s="154"/>
      <c r="R442" s="154"/>
      <c r="S442" s="154"/>
      <c r="T442" s="154"/>
      <c r="U442" s="154"/>
    </row>
    <row r="443" spans="1:21" ht="12.75">
      <c r="A443" s="154"/>
      <c r="B443" s="154"/>
      <c r="C443" s="154"/>
      <c r="D443" s="154"/>
      <c r="E443" s="154"/>
      <c r="F443" s="154"/>
      <c r="G443" s="154"/>
      <c r="H443" s="154"/>
      <c r="I443" s="154"/>
      <c r="J443" s="154"/>
      <c r="K443" s="154"/>
      <c r="L443" s="154"/>
      <c r="M443" s="154"/>
      <c r="N443" s="154"/>
      <c r="O443" s="154"/>
      <c r="P443" s="154"/>
      <c r="Q443" s="154"/>
      <c r="R443" s="154"/>
      <c r="S443" s="154"/>
      <c r="T443" s="154"/>
      <c r="U443" s="154"/>
    </row>
    <row r="444" spans="1:21" ht="12.75">
      <c r="A444" s="154"/>
      <c r="B444" s="154"/>
      <c r="C444" s="154"/>
      <c r="D444" s="154"/>
      <c r="E444" s="154"/>
      <c r="F444" s="154"/>
      <c r="G444" s="154"/>
      <c r="H444" s="154"/>
      <c r="I444" s="154"/>
      <c r="J444" s="154"/>
      <c r="K444" s="154"/>
      <c r="L444" s="154"/>
      <c r="M444" s="154"/>
      <c r="N444" s="154"/>
      <c r="O444" s="154"/>
      <c r="P444" s="154"/>
      <c r="Q444" s="154"/>
      <c r="R444" s="154"/>
      <c r="S444" s="154"/>
      <c r="T444" s="154"/>
      <c r="U444" s="154"/>
    </row>
    <row r="445" spans="1:21" ht="12.75">
      <c r="A445" s="154"/>
      <c r="B445" s="154"/>
      <c r="C445" s="154"/>
      <c r="D445" s="154"/>
      <c r="E445" s="154"/>
      <c r="F445" s="154"/>
      <c r="G445" s="154"/>
      <c r="H445" s="154"/>
      <c r="I445" s="154"/>
      <c r="J445" s="154"/>
      <c r="K445" s="154"/>
      <c r="L445" s="154"/>
      <c r="M445" s="154"/>
      <c r="N445" s="154"/>
      <c r="O445" s="154"/>
      <c r="P445" s="154"/>
      <c r="Q445" s="154"/>
      <c r="R445" s="154"/>
      <c r="S445" s="154"/>
      <c r="T445" s="154"/>
      <c r="U445" s="154"/>
    </row>
    <row r="446" spans="1:21" ht="12.75">
      <c r="A446" s="154"/>
      <c r="B446" s="154"/>
      <c r="C446" s="154"/>
      <c r="D446" s="154"/>
      <c r="E446" s="154"/>
      <c r="F446" s="154"/>
      <c r="G446" s="154"/>
      <c r="H446" s="154"/>
      <c r="I446" s="154"/>
      <c r="J446" s="154"/>
      <c r="K446" s="154"/>
      <c r="L446" s="154"/>
      <c r="M446" s="154"/>
      <c r="N446" s="154"/>
      <c r="O446" s="154"/>
      <c r="P446" s="154"/>
      <c r="Q446" s="154"/>
      <c r="R446" s="154"/>
      <c r="S446" s="154"/>
      <c r="T446" s="154"/>
      <c r="U446" s="154"/>
    </row>
    <row r="447" spans="1:21" ht="12.75">
      <c r="A447" s="154"/>
      <c r="B447" s="154"/>
      <c r="C447" s="154"/>
      <c r="D447" s="154"/>
      <c r="E447" s="154"/>
      <c r="F447" s="154"/>
      <c r="G447" s="154"/>
      <c r="H447" s="154"/>
      <c r="I447" s="154"/>
      <c r="J447" s="154"/>
      <c r="K447" s="154"/>
      <c r="L447" s="154"/>
      <c r="M447" s="154"/>
      <c r="N447" s="154"/>
      <c r="O447" s="154"/>
      <c r="P447" s="154"/>
      <c r="Q447" s="154"/>
      <c r="R447" s="154"/>
      <c r="S447" s="154"/>
      <c r="T447" s="154"/>
      <c r="U447" s="154"/>
    </row>
    <row r="448" spans="1:21" ht="12.75">
      <c r="A448" s="154"/>
      <c r="B448" s="154"/>
      <c r="C448" s="154"/>
      <c r="D448" s="154"/>
      <c r="E448" s="154"/>
      <c r="F448" s="154"/>
      <c r="G448" s="154"/>
      <c r="H448" s="154"/>
      <c r="I448" s="154"/>
      <c r="J448" s="154"/>
      <c r="K448" s="154"/>
      <c r="L448" s="154"/>
      <c r="M448" s="154"/>
      <c r="N448" s="154"/>
      <c r="O448" s="154"/>
      <c r="P448" s="154"/>
      <c r="Q448" s="154"/>
      <c r="R448" s="154"/>
      <c r="S448" s="154"/>
      <c r="T448" s="154"/>
      <c r="U448" s="154"/>
    </row>
    <row r="449" spans="1:21" ht="12.75">
      <c r="A449" s="154"/>
      <c r="B449" s="154"/>
      <c r="C449" s="154"/>
      <c r="D449" s="154"/>
      <c r="E449" s="154"/>
      <c r="F449" s="154"/>
      <c r="G449" s="154"/>
      <c r="H449" s="154"/>
      <c r="I449" s="154"/>
      <c r="J449" s="154"/>
      <c r="K449" s="154"/>
      <c r="L449" s="154"/>
      <c r="M449" s="154"/>
      <c r="N449" s="154"/>
      <c r="O449" s="154"/>
      <c r="P449" s="154"/>
      <c r="Q449" s="154"/>
      <c r="R449" s="154"/>
      <c r="S449" s="154"/>
      <c r="T449" s="154"/>
      <c r="U449" s="154"/>
    </row>
    <row r="450" spans="1:21" ht="12.75">
      <c r="A450" s="154"/>
      <c r="B450" s="154"/>
      <c r="C450" s="154"/>
      <c r="D450" s="154"/>
      <c r="E450" s="154"/>
      <c r="F450" s="154"/>
      <c r="G450" s="154"/>
      <c r="H450" s="154"/>
      <c r="I450" s="154"/>
      <c r="J450" s="154"/>
      <c r="K450" s="154"/>
      <c r="L450" s="154"/>
      <c r="M450" s="154"/>
      <c r="N450" s="154"/>
      <c r="O450" s="154"/>
      <c r="P450" s="154"/>
      <c r="Q450" s="154"/>
      <c r="R450" s="154"/>
      <c r="S450" s="154"/>
      <c r="T450" s="154"/>
      <c r="U450" s="154"/>
    </row>
    <row r="451" spans="1:21" ht="12.75">
      <c r="A451" s="154"/>
      <c r="B451" s="154"/>
      <c r="C451" s="154"/>
      <c r="D451" s="154"/>
      <c r="E451" s="154"/>
      <c r="F451" s="154"/>
      <c r="G451" s="154"/>
      <c r="H451" s="154"/>
      <c r="I451" s="154"/>
      <c r="J451" s="154"/>
      <c r="K451" s="154"/>
      <c r="L451" s="154"/>
      <c r="M451" s="154"/>
      <c r="N451" s="154"/>
      <c r="O451" s="154"/>
      <c r="P451" s="154"/>
      <c r="Q451" s="154"/>
      <c r="R451" s="154"/>
      <c r="S451" s="154"/>
      <c r="T451" s="154"/>
      <c r="U451" s="154"/>
    </row>
    <row r="452" spans="1:21" ht="12.75">
      <c r="A452" s="154"/>
      <c r="B452" s="154"/>
      <c r="C452" s="154"/>
      <c r="D452" s="154"/>
      <c r="E452" s="154"/>
      <c r="F452" s="154"/>
      <c r="G452" s="154"/>
      <c r="H452" s="154"/>
      <c r="I452" s="154"/>
      <c r="J452" s="154"/>
      <c r="K452" s="154"/>
      <c r="L452" s="154"/>
      <c r="M452" s="154"/>
      <c r="N452" s="154"/>
      <c r="O452" s="154"/>
      <c r="P452" s="154"/>
      <c r="Q452" s="154"/>
      <c r="R452" s="154"/>
      <c r="S452" s="154"/>
      <c r="T452" s="154"/>
      <c r="U452" s="154"/>
    </row>
    <row r="453" spans="1:21" ht="12.75">
      <c r="A453" s="154"/>
      <c r="B453" s="154"/>
      <c r="C453" s="154"/>
      <c r="D453" s="154"/>
      <c r="E453" s="154"/>
      <c r="F453" s="154"/>
      <c r="G453" s="154"/>
      <c r="H453" s="154"/>
      <c r="I453" s="154"/>
      <c r="J453" s="154"/>
      <c r="K453" s="154"/>
      <c r="L453" s="154"/>
      <c r="M453" s="154"/>
      <c r="N453" s="154"/>
      <c r="O453" s="154"/>
      <c r="P453" s="154"/>
      <c r="Q453" s="154"/>
      <c r="R453" s="154"/>
      <c r="S453" s="154"/>
      <c r="T453" s="154"/>
      <c r="U453" s="154"/>
    </row>
    <row r="454" spans="1:21" ht="12.75">
      <c r="A454" s="154"/>
      <c r="B454" s="154"/>
      <c r="C454" s="154"/>
      <c r="D454" s="154"/>
      <c r="E454" s="154"/>
      <c r="F454" s="154"/>
      <c r="G454" s="154"/>
      <c r="H454" s="154"/>
      <c r="I454" s="154"/>
      <c r="J454" s="154"/>
      <c r="K454" s="154"/>
      <c r="L454" s="154"/>
      <c r="M454" s="154"/>
      <c r="N454" s="154"/>
      <c r="O454" s="154"/>
      <c r="P454" s="154"/>
      <c r="Q454" s="154"/>
      <c r="R454" s="154"/>
      <c r="S454" s="154"/>
      <c r="T454" s="154"/>
      <c r="U454" s="154"/>
    </row>
    <row r="455" spans="1:21" ht="12.75">
      <c r="A455" s="154"/>
      <c r="B455" s="154"/>
      <c r="C455" s="154"/>
      <c r="D455" s="154"/>
      <c r="E455" s="154"/>
      <c r="F455" s="154"/>
      <c r="G455" s="154"/>
      <c r="H455" s="154"/>
      <c r="I455" s="154"/>
      <c r="J455" s="154"/>
      <c r="K455" s="154"/>
      <c r="L455" s="154"/>
      <c r="M455" s="154"/>
      <c r="N455" s="154"/>
      <c r="O455" s="154"/>
      <c r="P455" s="154"/>
      <c r="Q455" s="154"/>
      <c r="R455" s="154"/>
      <c r="S455" s="154"/>
      <c r="T455" s="154"/>
      <c r="U455" s="154"/>
    </row>
    <row r="456" spans="1:21" ht="12.75">
      <c r="A456" s="154"/>
      <c r="B456" s="154"/>
      <c r="C456" s="154"/>
      <c r="D456" s="154"/>
      <c r="E456" s="154"/>
      <c r="F456" s="154"/>
      <c r="G456" s="154"/>
      <c r="H456" s="154"/>
      <c r="I456" s="154"/>
      <c r="J456" s="154"/>
      <c r="K456" s="154"/>
      <c r="L456" s="154"/>
      <c r="M456" s="154"/>
      <c r="N456" s="154"/>
      <c r="O456" s="154"/>
      <c r="P456" s="154"/>
      <c r="Q456" s="154"/>
      <c r="R456" s="154"/>
      <c r="S456" s="154"/>
      <c r="T456" s="154"/>
      <c r="U456" s="154"/>
    </row>
    <row r="457" spans="1:21" ht="12.75">
      <c r="A457" s="154"/>
      <c r="B457" s="154"/>
      <c r="C457" s="154"/>
      <c r="D457" s="154"/>
      <c r="E457" s="154"/>
      <c r="F457" s="154"/>
      <c r="G457" s="154"/>
      <c r="H457" s="154"/>
      <c r="I457" s="154"/>
      <c r="J457" s="154"/>
      <c r="K457" s="154"/>
      <c r="L457" s="154"/>
      <c r="M457" s="154"/>
      <c r="N457" s="154"/>
      <c r="O457" s="154"/>
      <c r="P457" s="154"/>
      <c r="Q457" s="154"/>
      <c r="R457" s="154"/>
      <c r="S457" s="154"/>
      <c r="T457" s="154"/>
      <c r="U457" s="154"/>
    </row>
    <row r="458" spans="1:21" ht="12.75">
      <c r="A458" s="154"/>
      <c r="B458" s="154"/>
      <c r="C458" s="154"/>
      <c r="D458" s="154"/>
      <c r="E458" s="154"/>
      <c r="F458" s="154"/>
      <c r="G458" s="154"/>
      <c r="H458" s="154"/>
      <c r="I458" s="154"/>
      <c r="J458" s="154"/>
      <c r="K458" s="154"/>
      <c r="L458" s="154"/>
      <c r="M458" s="154"/>
      <c r="N458" s="154"/>
      <c r="O458" s="154"/>
      <c r="P458" s="154"/>
      <c r="Q458" s="154"/>
      <c r="R458" s="154"/>
      <c r="S458" s="154"/>
      <c r="T458" s="154"/>
      <c r="U458" s="154"/>
    </row>
    <row r="459" spans="1:21" ht="12.75">
      <c r="A459" s="154"/>
      <c r="B459" s="154"/>
      <c r="C459" s="154"/>
      <c r="D459" s="154"/>
      <c r="E459" s="154"/>
      <c r="F459" s="154"/>
      <c r="G459" s="154"/>
      <c r="H459" s="154"/>
      <c r="I459" s="154"/>
      <c r="J459" s="154"/>
      <c r="K459" s="154"/>
      <c r="L459" s="154"/>
      <c r="M459" s="154"/>
      <c r="N459" s="154"/>
      <c r="O459" s="154"/>
      <c r="P459" s="154"/>
      <c r="Q459" s="154"/>
      <c r="R459" s="154"/>
      <c r="S459" s="154"/>
      <c r="T459" s="154"/>
      <c r="U459" s="154"/>
    </row>
    <row r="460" spans="1:21" ht="12.75">
      <c r="A460" s="154"/>
      <c r="B460" s="154"/>
      <c r="C460" s="154"/>
      <c r="D460" s="154"/>
      <c r="E460" s="154"/>
      <c r="F460" s="154"/>
      <c r="G460" s="154"/>
      <c r="H460" s="154"/>
      <c r="I460" s="154"/>
      <c r="J460" s="154"/>
      <c r="K460" s="154"/>
      <c r="L460" s="154"/>
      <c r="M460" s="154"/>
      <c r="N460" s="154"/>
      <c r="O460" s="154"/>
      <c r="P460" s="154"/>
      <c r="Q460" s="154"/>
      <c r="R460" s="154"/>
      <c r="S460" s="154"/>
      <c r="T460" s="154"/>
      <c r="U460" s="154"/>
    </row>
    <row r="461" spans="1:21" ht="12.75">
      <c r="A461" s="154"/>
      <c r="B461" s="154"/>
      <c r="C461" s="154"/>
      <c r="D461" s="154"/>
      <c r="E461" s="154"/>
      <c r="F461" s="154"/>
      <c r="G461" s="154"/>
      <c r="H461" s="154"/>
      <c r="I461" s="154"/>
      <c r="J461" s="154"/>
      <c r="K461" s="154"/>
      <c r="L461" s="154"/>
      <c r="M461" s="154"/>
      <c r="N461" s="154"/>
      <c r="O461" s="154"/>
      <c r="P461" s="154"/>
      <c r="Q461" s="154"/>
      <c r="R461" s="154"/>
      <c r="S461" s="154"/>
      <c r="T461" s="154"/>
      <c r="U461" s="154"/>
    </row>
    <row r="462" spans="1:21" ht="12.75">
      <c r="A462" s="154"/>
      <c r="B462" s="154"/>
      <c r="C462" s="154"/>
      <c r="D462" s="154"/>
      <c r="E462" s="154"/>
      <c r="F462" s="154"/>
      <c r="G462" s="154"/>
      <c r="H462" s="154"/>
      <c r="I462" s="154"/>
      <c r="J462" s="154"/>
      <c r="K462" s="154"/>
      <c r="L462" s="154"/>
      <c r="M462" s="154"/>
      <c r="N462" s="154"/>
      <c r="O462" s="154"/>
      <c r="P462" s="154"/>
      <c r="Q462" s="154"/>
      <c r="R462" s="154"/>
      <c r="S462" s="154"/>
      <c r="T462" s="154"/>
      <c r="U462" s="154"/>
    </row>
    <row r="463" spans="1:21" ht="12.75">
      <c r="A463" s="154"/>
      <c r="B463" s="154"/>
      <c r="C463" s="154"/>
      <c r="D463" s="154"/>
      <c r="E463" s="154"/>
      <c r="F463" s="154"/>
      <c r="G463" s="154"/>
      <c r="H463" s="154"/>
      <c r="I463" s="154"/>
      <c r="J463" s="154"/>
      <c r="K463" s="154"/>
      <c r="L463" s="154"/>
      <c r="M463" s="154"/>
      <c r="N463" s="154"/>
      <c r="O463" s="154"/>
      <c r="P463" s="154"/>
      <c r="Q463" s="154"/>
      <c r="R463" s="154"/>
      <c r="S463" s="154"/>
      <c r="T463" s="154"/>
      <c r="U463" s="154"/>
    </row>
    <row r="464" spans="1:21" ht="12.75">
      <c r="A464" s="154"/>
      <c r="B464" s="154"/>
      <c r="C464" s="154"/>
      <c r="D464" s="154"/>
      <c r="E464" s="154"/>
      <c r="F464" s="154"/>
      <c r="G464" s="154"/>
      <c r="H464" s="154"/>
      <c r="I464" s="154"/>
      <c r="J464" s="154"/>
      <c r="K464" s="154"/>
      <c r="L464" s="154"/>
      <c r="M464" s="154"/>
      <c r="N464" s="154"/>
      <c r="O464" s="154"/>
      <c r="P464" s="154"/>
      <c r="Q464" s="154"/>
      <c r="R464" s="154"/>
      <c r="S464" s="154"/>
      <c r="T464" s="154"/>
      <c r="U464" s="154"/>
    </row>
    <row r="465" spans="1:21" ht="12.75">
      <c r="A465" s="154"/>
      <c r="B465" s="154"/>
      <c r="C465" s="154"/>
      <c r="D465" s="154"/>
      <c r="E465" s="154"/>
      <c r="F465" s="154"/>
      <c r="G465" s="154"/>
      <c r="H465" s="154"/>
      <c r="I465" s="154"/>
      <c r="J465" s="154"/>
      <c r="K465" s="154"/>
      <c r="L465" s="154"/>
      <c r="M465" s="154"/>
      <c r="N465" s="154"/>
      <c r="O465" s="154"/>
      <c r="P465" s="154"/>
      <c r="Q465" s="154"/>
      <c r="R465" s="154"/>
      <c r="S465" s="154"/>
      <c r="T465" s="154"/>
      <c r="U465" s="154"/>
    </row>
    <row r="466" spans="1:21" ht="12.75">
      <c r="A466" s="154"/>
      <c r="B466" s="154"/>
      <c r="C466" s="154"/>
      <c r="D466" s="154"/>
      <c r="E466" s="154"/>
      <c r="F466" s="154"/>
      <c r="G466" s="154"/>
      <c r="H466" s="154"/>
      <c r="I466" s="154"/>
      <c r="J466" s="154"/>
      <c r="K466" s="154"/>
      <c r="L466" s="154"/>
      <c r="M466" s="154"/>
      <c r="N466" s="154"/>
      <c r="O466" s="154"/>
      <c r="P466" s="154"/>
      <c r="Q466" s="154"/>
      <c r="R466" s="154"/>
      <c r="S466" s="154"/>
      <c r="T466" s="154"/>
      <c r="U466" s="154"/>
    </row>
    <row r="467" spans="1:21" ht="12.75">
      <c r="A467" s="154"/>
      <c r="B467" s="154"/>
      <c r="C467" s="154"/>
      <c r="D467" s="154"/>
      <c r="E467" s="154"/>
      <c r="F467" s="154"/>
      <c r="G467" s="154"/>
      <c r="H467" s="154"/>
      <c r="I467" s="154"/>
      <c r="J467" s="154"/>
      <c r="K467" s="154"/>
      <c r="L467" s="154"/>
      <c r="M467" s="154"/>
      <c r="N467" s="154"/>
      <c r="O467" s="154"/>
      <c r="P467" s="154"/>
      <c r="Q467" s="154"/>
      <c r="R467" s="154"/>
      <c r="S467" s="154"/>
      <c r="T467" s="154"/>
      <c r="U467" s="154"/>
    </row>
    <row r="468" spans="1:21" ht="12.75">
      <c r="A468" s="154"/>
      <c r="B468" s="154"/>
      <c r="C468" s="154"/>
      <c r="D468" s="154"/>
      <c r="E468" s="154"/>
      <c r="F468" s="154"/>
      <c r="G468" s="154"/>
      <c r="H468" s="154"/>
      <c r="I468" s="154"/>
      <c r="J468" s="154"/>
      <c r="K468" s="154"/>
      <c r="L468" s="154"/>
      <c r="M468" s="154"/>
      <c r="N468" s="154"/>
      <c r="O468" s="154"/>
      <c r="P468" s="154"/>
      <c r="Q468" s="154"/>
      <c r="R468" s="154"/>
      <c r="S468" s="154"/>
      <c r="T468" s="154"/>
      <c r="U468" s="154"/>
    </row>
    <row r="469" spans="1:21" ht="12.75">
      <c r="A469" s="154"/>
      <c r="B469" s="154"/>
      <c r="C469" s="154"/>
      <c r="D469" s="154"/>
      <c r="E469" s="154"/>
      <c r="F469" s="154"/>
      <c r="G469" s="154"/>
      <c r="H469" s="154"/>
      <c r="I469" s="154"/>
      <c r="J469" s="154"/>
      <c r="K469" s="154"/>
      <c r="L469" s="154"/>
      <c r="M469" s="154"/>
      <c r="N469" s="154"/>
      <c r="O469" s="154"/>
      <c r="P469" s="154"/>
      <c r="Q469" s="154"/>
      <c r="R469" s="154"/>
      <c r="S469" s="154"/>
      <c r="T469" s="154"/>
      <c r="U469" s="154"/>
    </row>
    <row r="470" spans="1:21" ht="12.75">
      <c r="A470" s="154"/>
      <c r="B470" s="154"/>
      <c r="C470" s="154"/>
      <c r="D470" s="154"/>
      <c r="E470" s="154"/>
      <c r="F470" s="154"/>
      <c r="G470" s="154"/>
      <c r="H470" s="154"/>
      <c r="I470" s="154"/>
      <c r="J470" s="154"/>
      <c r="K470" s="154"/>
      <c r="L470" s="154"/>
      <c r="M470" s="154"/>
      <c r="N470" s="154"/>
      <c r="O470" s="154"/>
      <c r="P470" s="154"/>
      <c r="Q470" s="154"/>
      <c r="R470" s="154"/>
      <c r="S470" s="154"/>
      <c r="T470" s="154"/>
      <c r="U470" s="154"/>
    </row>
    <row r="471" spans="1:21" ht="12.75">
      <c r="A471" s="154"/>
      <c r="B471" s="154"/>
      <c r="C471" s="154"/>
      <c r="D471" s="154"/>
      <c r="E471" s="154"/>
      <c r="F471" s="154"/>
      <c r="G471" s="154"/>
      <c r="H471" s="154"/>
      <c r="I471" s="154"/>
      <c r="J471" s="154"/>
      <c r="K471" s="154"/>
      <c r="L471" s="154"/>
      <c r="M471" s="154"/>
      <c r="N471" s="154"/>
      <c r="O471" s="154"/>
      <c r="P471" s="154"/>
      <c r="Q471" s="154"/>
      <c r="R471" s="154"/>
      <c r="S471" s="154"/>
      <c r="T471" s="154"/>
      <c r="U471" s="154"/>
    </row>
    <row r="472" spans="1:21" ht="12.75">
      <c r="A472" s="154"/>
      <c r="B472" s="154"/>
      <c r="C472" s="154"/>
      <c r="D472" s="154"/>
      <c r="E472" s="154"/>
      <c r="F472" s="154"/>
      <c r="G472" s="154"/>
      <c r="H472" s="154"/>
      <c r="I472" s="154"/>
      <c r="J472" s="154"/>
      <c r="K472" s="154"/>
      <c r="L472" s="154"/>
      <c r="M472" s="154"/>
      <c r="N472" s="154"/>
      <c r="O472" s="154"/>
      <c r="P472" s="154"/>
      <c r="Q472" s="154"/>
      <c r="R472" s="154"/>
      <c r="S472" s="154"/>
      <c r="T472" s="154"/>
      <c r="U472" s="154"/>
    </row>
    <row r="473" spans="1:21" ht="12.75">
      <c r="A473" s="154"/>
      <c r="B473" s="154"/>
      <c r="C473" s="154"/>
      <c r="D473" s="154"/>
      <c r="E473" s="154"/>
      <c r="F473" s="154"/>
      <c r="G473" s="154"/>
      <c r="H473" s="154"/>
      <c r="I473" s="154"/>
      <c r="J473" s="154"/>
      <c r="K473" s="154"/>
      <c r="L473" s="154"/>
      <c r="M473" s="154"/>
      <c r="N473" s="154"/>
      <c r="O473" s="154"/>
      <c r="P473" s="154"/>
      <c r="Q473" s="154"/>
      <c r="R473" s="154"/>
      <c r="S473" s="154"/>
      <c r="T473" s="154"/>
      <c r="U473" s="154"/>
    </row>
    <row r="474" spans="1:21" ht="12.75">
      <c r="A474" s="154"/>
      <c r="B474" s="154"/>
      <c r="C474" s="154"/>
      <c r="D474" s="154"/>
      <c r="E474" s="154"/>
      <c r="F474" s="154"/>
      <c r="G474" s="154"/>
      <c r="H474" s="154"/>
      <c r="I474" s="154"/>
      <c r="J474" s="154"/>
      <c r="K474" s="154"/>
      <c r="L474" s="154"/>
      <c r="M474" s="154"/>
      <c r="N474" s="154"/>
      <c r="O474" s="154"/>
      <c r="P474" s="154"/>
      <c r="Q474" s="154"/>
      <c r="R474" s="154"/>
      <c r="S474" s="154"/>
      <c r="T474" s="154"/>
      <c r="U474" s="154"/>
    </row>
    <row r="475" spans="1:21" ht="12.75">
      <c r="A475" s="154"/>
      <c r="B475" s="154"/>
      <c r="C475" s="154"/>
      <c r="D475" s="154"/>
      <c r="E475" s="154"/>
      <c r="F475" s="154"/>
      <c r="G475" s="154"/>
      <c r="H475" s="154"/>
      <c r="I475" s="154"/>
      <c r="J475" s="154"/>
      <c r="K475" s="154"/>
      <c r="L475" s="154"/>
      <c r="M475" s="154"/>
      <c r="N475" s="154"/>
      <c r="O475" s="154"/>
      <c r="P475" s="154"/>
      <c r="Q475" s="154"/>
      <c r="R475" s="154"/>
      <c r="S475" s="154"/>
      <c r="T475" s="154"/>
      <c r="U475" s="154"/>
    </row>
    <row r="476" spans="1:21" ht="12.75">
      <c r="A476" s="154"/>
      <c r="B476" s="154"/>
      <c r="C476" s="154"/>
      <c r="D476" s="154"/>
      <c r="E476" s="154"/>
      <c r="F476" s="154"/>
      <c r="G476" s="154"/>
      <c r="H476" s="154"/>
      <c r="I476" s="154"/>
      <c r="J476" s="154"/>
      <c r="K476" s="154"/>
      <c r="L476" s="154"/>
      <c r="M476" s="154"/>
      <c r="N476" s="154"/>
      <c r="O476" s="154"/>
      <c r="P476" s="154"/>
      <c r="Q476" s="154"/>
      <c r="R476" s="154"/>
      <c r="S476" s="154"/>
      <c r="T476" s="154"/>
      <c r="U476" s="154"/>
    </row>
    <row r="477" spans="1:21" ht="12.75">
      <c r="A477" s="154"/>
      <c r="B477" s="154"/>
      <c r="C477" s="154"/>
      <c r="D477" s="154"/>
      <c r="E477" s="154"/>
      <c r="F477" s="154"/>
      <c r="G477" s="154"/>
      <c r="H477" s="154"/>
      <c r="I477" s="154"/>
      <c r="J477" s="154"/>
      <c r="K477" s="154"/>
      <c r="L477" s="154"/>
      <c r="M477" s="154"/>
      <c r="N477" s="154"/>
      <c r="O477" s="154"/>
      <c r="P477" s="154"/>
      <c r="Q477" s="154"/>
      <c r="R477" s="154"/>
      <c r="S477" s="154"/>
      <c r="T477" s="154"/>
      <c r="U477" s="154"/>
    </row>
    <row r="478" spans="1:21" ht="12.75">
      <c r="A478" s="154"/>
      <c r="B478" s="154"/>
      <c r="C478" s="154"/>
      <c r="D478" s="154"/>
      <c r="E478" s="154"/>
      <c r="F478" s="154"/>
      <c r="G478" s="154"/>
      <c r="H478" s="154"/>
      <c r="I478" s="154"/>
      <c r="J478" s="154"/>
      <c r="K478" s="154"/>
      <c r="L478" s="154"/>
      <c r="M478" s="154"/>
      <c r="N478" s="154"/>
      <c r="O478" s="154"/>
      <c r="P478" s="154"/>
      <c r="Q478" s="154"/>
      <c r="R478" s="154"/>
      <c r="S478" s="154"/>
      <c r="T478" s="154"/>
      <c r="U478" s="154"/>
    </row>
    <row r="479" spans="1:21" ht="12.75">
      <c r="A479" s="154"/>
      <c r="B479" s="154"/>
      <c r="C479" s="154"/>
      <c r="D479" s="154"/>
      <c r="E479" s="154"/>
      <c r="F479" s="154"/>
      <c r="G479" s="154"/>
      <c r="H479" s="154"/>
      <c r="I479" s="154"/>
      <c r="J479" s="154"/>
      <c r="K479" s="154"/>
      <c r="L479" s="154"/>
      <c r="M479" s="154"/>
      <c r="N479" s="154"/>
      <c r="O479" s="154"/>
      <c r="P479" s="154"/>
      <c r="Q479" s="154"/>
      <c r="R479" s="154"/>
      <c r="S479" s="154"/>
      <c r="T479" s="154"/>
      <c r="U479" s="154"/>
    </row>
    <row r="480" spans="1:21" ht="12.75">
      <c r="A480" s="154"/>
      <c r="B480" s="154"/>
      <c r="C480" s="154"/>
      <c r="D480" s="154"/>
      <c r="E480" s="154"/>
      <c r="F480" s="154"/>
      <c r="G480" s="154"/>
      <c r="H480" s="154"/>
      <c r="I480" s="154"/>
      <c r="J480" s="154"/>
      <c r="K480" s="154"/>
      <c r="L480" s="154"/>
      <c r="M480" s="154"/>
      <c r="N480" s="154"/>
      <c r="O480" s="154"/>
      <c r="P480" s="154"/>
      <c r="Q480" s="154"/>
      <c r="R480" s="154"/>
      <c r="S480" s="154"/>
      <c r="T480" s="154"/>
      <c r="U480" s="154"/>
    </row>
    <row r="481" spans="1:21" ht="12.75">
      <c r="A481" s="154"/>
      <c r="B481" s="154"/>
      <c r="C481" s="154"/>
      <c r="D481" s="154"/>
      <c r="E481" s="154"/>
      <c r="F481" s="154"/>
      <c r="G481" s="154"/>
      <c r="H481" s="154"/>
      <c r="I481" s="154"/>
      <c r="J481" s="154"/>
      <c r="K481" s="154"/>
      <c r="L481" s="154"/>
      <c r="M481" s="154"/>
      <c r="N481" s="154"/>
      <c r="O481" s="154"/>
      <c r="P481" s="154"/>
      <c r="Q481" s="154"/>
      <c r="R481" s="154"/>
      <c r="S481" s="154"/>
      <c r="T481" s="154"/>
      <c r="U481" s="154"/>
    </row>
    <row r="482" spans="1:21" ht="12.75">
      <c r="A482" s="154"/>
      <c r="B482" s="154"/>
      <c r="C482" s="154"/>
      <c r="D482" s="154"/>
      <c r="E482" s="154"/>
      <c r="F482" s="154"/>
      <c r="G482" s="154"/>
      <c r="H482" s="154"/>
      <c r="I482" s="154"/>
      <c r="J482" s="154"/>
      <c r="K482" s="154"/>
      <c r="L482" s="154"/>
      <c r="M482" s="154"/>
      <c r="N482" s="154"/>
      <c r="O482" s="154"/>
      <c r="P482" s="154"/>
      <c r="Q482" s="154"/>
      <c r="R482" s="154"/>
      <c r="S482" s="154"/>
      <c r="T482" s="154"/>
      <c r="U482" s="154"/>
    </row>
    <row r="483" spans="1:21" ht="12.75">
      <c r="A483" s="154"/>
      <c r="B483" s="154"/>
      <c r="C483" s="154"/>
      <c r="D483" s="154"/>
      <c r="E483" s="154"/>
      <c r="F483" s="154"/>
      <c r="G483" s="154"/>
      <c r="H483" s="154"/>
      <c r="I483" s="154"/>
      <c r="J483" s="154"/>
      <c r="K483" s="154"/>
      <c r="L483" s="154"/>
      <c r="M483" s="154"/>
      <c r="N483" s="154"/>
      <c r="O483" s="154"/>
      <c r="P483" s="154"/>
      <c r="Q483" s="154"/>
      <c r="R483" s="154"/>
      <c r="S483" s="154"/>
      <c r="T483" s="154"/>
      <c r="U483" s="154"/>
    </row>
    <row r="484" spans="1:21" ht="12.75">
      <c r="A484" s="154"/>
      <c r="B484" s="154"/>
      <c r="C484" s="154"/>
      <c r="D484" s="154"/>
      <c r="E484" s="154"/>
      <c r="F484" s="154"/>
      <c r="G484" s="154"/>
      <c r="H484" s="154"/>
      <c r="I484" s="154"/>
      <c r="J484" s="154"/>
      <c r="K484" s="154"/>
      <c r="L484" s="154"/>
      <c r="M484" s="154"/>
      <c r="N484" s="154"/>
      <c r="O484" s="154"/>
      <c r="P484" s="154"/>
      <c r="Q484" s="154"/>
      <c r="R484" s="154"/>
      <c r="S484" s="154"/>
      <c r="T484" s="154"/>
      <c r="U484" s="154"/>
    </row>
    <row r="485" spans="1:21" ht="12.75">
      <c r="A485" s="154"/>
      <c r="B485" s="154"/>
      <c r="C485" s="154"/>
      <c r="D485" s="154"/>
      <c r="E485" s="154"/>
      <c r="F485" s="154"/>
      <c r="G485" s="154"/>
      <c r="H485" s="154"/>
      <c r="I485" s="154"/>
      <c r="J485" s="154"/>
      <c r="K485" s="154"/>
      <c r="L485" s="154"/>
      <c r="M485" s="154"/>
      <c r="N485" s="154"/>
      <c r="O485" s="154"/>
      <c r="P485" s="154"/>
      <c r="Q485" s="154"/>
      <c r="R485" s="154"/>
      <c r="S485" s="154"/>
      <c r="T485" s="154"/>
      <c r="U485" s="154"/>
    </row>
    <row r="486" spans="1:21" ht="12.75">
      <c r="A486" s="154"/>
      <c r="B486" s="154"/>
      <c r="C486" s="154"/>
      <c r="D486" s="154"/>
      <c r="E486" s="154"/>
      <c r="F486" s="154"/>
      <c r="G486" s="154"/>
      <c r="H486" s="154"/>
      <c r="I486" s="154"/>
      <c r="J486" s="154"/>
      <c r="K486" s="154"/>
      <c r="L486" s="154"/>
      <c r="M486" s="154"/>
      <c r="N486" s="154"/>
      <c r="O486" s="154"/>
      <c r="P486" s="154"/>
      <c r="Q486" s="154"/>
      <c r="R486" s="154"/>
      <c r="S486" s="154"/>
      <c r="T486" s="154"/>
      <c r="U486" s="154"/>
    </row>
    <row r="487" spans="1:21" ht="12.75">
      <c r="A487" s="154"/>
      <c r="B487" s="154"/>
      <c r="C487" s="154"/>
      <c r="D487" s="154"/>
      <c r="E487" s="154"/>
      <c r="F487" s="154"/>
      <c r="G487" s="154"/>
      <c r="H487" s="154"/>
      <c r="I487" s="154"/>
      <c r="J487" s="154"/>
      <c r="K487" s="154"/>
      <c r="L487" s="154"/>
      <c r="M487" s="154"/>
      <c r="N487" s="154"/>
      <c r="O487" s="154"/>
      <c r="P487" s="154"/>
      <c r="Q487" s="154"/>
      <c r="R487" s="154"/>
      <c r="S487" s="154"/>
      <c r="T487" s="154"/>
      <c r="U487" s="154"/>
    </row>
    <row r="488" spans="1:21" ht="12.75">
      <c r="A488" s="154"/>
      <c r="B488" s="154"/>
      <c r="C488" s="154"/>
      <c r="D488" s="154"/>
      <c r="E488" s="154"/>
      <c r="F488" s="154"/>
      <c r="G488" s="154"/>
      <c r="H488" s="154"/>
      <c r="I488" s="154"/>
      <c r="J488" s="154"/>
      <c r="K488" s="154"/>
      <c r="L488" s="154"/>
      <c r="M488" s="154"/>
      <c r="N488" s="154"/>
      <c r="O488" s="154"/>
      <c r="P488" s="154"/>
      <c r="Q488" s="154"/>
      <c r="R488" s="154"/>
      <c r="S488" s="154"/>
      <c r="T488" s="154"/>
      <c r="U488" s="154"/>
    </row>
    <row r="489" spans="1:21" ht="12.75">
      <c r="A489" s="154"/>
      <c r="B489" s="154"/>
      <c r="C489" s="154"/>
      <c r="D489" s="154"/>
      <c r="E489" s="154"/>
      <c r="F489" s="154"/>
      <c r="G489" s="154"/>
      <c r="H489" s="154"/>
      <c r="I489" s="154"/>
      <c r="J489" s="154"/>
      <c r="K489" s="154"/>
      <c r="L489" s="154"/>
      <c r="M489" s="154"/>
      <c r="N489" s="154"/>
      <c r="O489" s="154"/>
      <c r="P489" s="154"/>
      <c r="Q489" s="154"/>
      <c r="R489" s="154"/>
      <c r="S489" s="154"/>
      <c r="T489" s="154"/>
      <c r="U489" s="154"/>
    </row>
    <row r="490" spans="1:21" ht="12.75">
      <c r="A490" s="154"/>
      <c r="B490" s="154"/>
      <c r="C490" s="154"/>
      <c r="D490" s="154"/>
      <c r="E490" s="154"/>
      <c r="F490" s="154"/>
      <c r="G490" s="154"/>
      <c r="H490" s="154"/>
      <c r="I490" s="154"/>
      <c r="J490" s="154"/>
      <c r="K490" s="154"/>
      <c r="L490" s="154"/>
      <c r="M490" s="154"/>
      <c r="N490" s="154"/>
      <c r="O490" s="154"/>
      <c r="P490" s="154"/>
      <c r="Q490" s="154"/>
      <c r="R490" s="154"/>
      <c r="S490" s="154"/>
      <c r="T490" s="154"/>
      <c r="U490" s="154"/>
    </row>
    <row r="491" spans="1:21" ht="12.75">
      <c r="A491" s="154"/>
      <c r="B491" s="154"/>
      <c r="C491" s="154"/>
      <c r="D491" s="154"/>
      <c r="E491" s="154"/>
      <c r="F491" s="154"/>
      <c r="G491" s="154"/>
      <c r="H491" s="154"/>
      <c r="I491" s="154"/>
      <c r="J491" s="154"/>
      <c r="K491" s="154"/>
      <c r="L491" s="154"/>
      <c r="M491" s="154"/>
      <c r="N491" s="154"/>
      <c r="O491" s="154"/>
      <c r="P491" s="154"/>
      <c r="Q491" s="154"/>
      <c r="R491" s="154"/>
      <c r="S491" s="154"/>
      <c r="T491" s="154"/>
      <c r="U491" s="154"/>
    </row>
    <row r="492" spans="1:21" ht="12.75">
      <c r="A492" s="154"/>
      <c r="B492" s="154"/>
      <c r="C492" s="154"/>
      <c r="D492" s="154"/>
      <c r="E492" s="154"/>
      <c r="F492" s="154"/>
      <c r="G492" s="154"/>
      <c r="H492" s="154"/>
      <c r="I492" s="154"/>
      <c r="J492" s="154"/>
      <c r="K492" s="154"/>
      <c r="L492" s="154"/>
      <c r="M492" s="154"/>
      <c r="N492" s="154"/>
      <c r="O492" s="154"/>
      <c r="P492" s="154"/>
      <c r="Q492" s="154"/>
      <c r="R492" s="154"/>
      <c r="S492" s="154"/>
      <c r="T492" s="154"/>
      <c r="U492" s="154"/>
    </row>
    <row r="493" spans="1:21" ht="12.75">
      <c r="A493" s="154"/>
      <c r="B493" s="154"/>
      <c r="C493" s="154"/>
      <c r="D493" s="154"/>
      <c r="E493" s="154"/>
      <c r="F493" s="154"/>
      <c r="G493" s="154"/>
      <c r="H493" s="154"/>
      <c r="I493" s="154"/>
      <c r="J493" s="154"/>
      <c r="K493" s="154"/>
      <c r="L493" s="154"/>
      <c r="M493" s="154"/>
      <c r="N493" s="154"/>
      <c r="O493" s="154"/>
      <c r="P493" s="154"/>
      <c r="Q493" s="154"/>
      <c r="R493" s="154"/>
      <c r="S493" s="154"/>
      <c r="T493" s="154"/>
      <c r="U493" s="154"/>
    </row>
    <row r="494" spans="1:21" ht="12.75">
      <c r="A494" s="154"/>
      <c r="B494" s="154"/>
      <c r="C494" s="154"/>
      <c r="D494" s="154"/>
      <c r="E494" s="154"/>
      <c r="F494" s="154"/>
      <c r="G494" s="154"/>
      <c r="H494" s="154"/>
      <c r="I494" s="154"/>
      <c r="J494" s="154"/>
      <c r="K494" s="154"/>
      <c r="L494" s="154"/>
      <c r="M494" s="154"/>
      <c r="N494" s="154"/>
      <c r="O494" s="154"/>
      <c r="P494" s="154"/>
      <c r="Q494" s="154"/>
      <c r="R494" s="154"/>
      <c r="S494" s="154"/>
      <c r="T494" s="154"/>
      <c r="U494" s="154"/>
    </row>
    <row r="495" spans="1:21" ht="12.75">
      <c r="A495" s="154"/>
      <c r="B495" s="154"/>
      <c r="C495" s="154"/>
      <c r="D495" s="154"/>
      <c r="E495" s="154"/>
      <c r="F495" s="154"/>
      <c r="G495" s="154"/>
      <c r="H495" s="154"/>
      <c r="I495" s="154"/>
      <c r="J495" s="154"/>
      <c r="K495" s="154"/>
      <c r="L495" s="154"/>
      <c r="M495" s="154"/>
      <c r="N495" s="154"/>
      <c r="O495" s="154"/>
      <c r="P495" s="154"/>
      <c r="Q495" s="154"/>
      <c r="R495" s="154"/>
      <c r="S495" s="154"/>
      <c r="T495" s="154"/>
      <c r="U495" s="154"/>
    </row>
    <row r="496" spans="1:21" ht="12.75">
      <c r="A496" s="154"/>
      <c r="B496" s="154"/>
      <c r="C496" s="154"/>
      <c r="D496" s="154"/>
      <c r="E496" s="154"/>
      <c r="F496" s="154"/>
      <c r="G496" s="154"/>
      <c r="H496" s="154"/>
      <c r="I496" s="154"/>
      <c r="J496" s="154"/>
      <c r="K496" s="154"/>
      <c r="L496" s="154"/>
      <c r="M496" s="154"/>
      <c r="N496" s="154"/>
      <c r="O496" s="154"/>
      <c r="P496" s="154"/>
      <c r="Q496" s="154"/>
      <c r="R496" s="154"/>
      <c r="S496" s="154"/>
      <c r="T496" s="154"/>
      <c r="U496" s="154"/>
    </row>
    <row r="497" spans="1:21" ht="12.75">
      <c r="A497" s="154"/>
      <c r="B497" s="154"/>
      <c r="C497" s="154"/>
      <c r="D497" s="154"/>
      <c r="E497" s="154"/>
      <c r="F497" s="154"/>
      <c r="G497" s="154"/>
      <c r="H497" s="154"/>
      <c r="I497" s="154"/>
      <c r="J497" s="154"/>
      <c r="K497" s="154"/>
      <c r="L497" s="154"/>
      <c r="M497" s="154"/>
      <c r="N497" s="154"/>
      <c r="O497" s="154"/>
      <c r="P497" s="154"/>
      <c r="Q497" s="154"/>
      <c r="R497" s="154"/>
      <c r="S497" s="154"/>
      <c r="T497" s="154"/>
      <c r="U497" s="154"/>
    </row>
    <row r="498" spans="1:21" ht="12.75">
      <c r="A498" s="154"/>
      <c r="B498" s="154"/>
      <c r="C498" s="154"/>
      <c r="D498" s="154"/>
      <c r="E498" s="154"/>
      <c r="F498" s="154"/>
      <c r="G498" s="154"/>
      <c r="H498" s="154"/>
      <c r="I498" s="154"/>
      <c r="J498" s="154"/>
      <c r="K498" s="154"/>
      <c r="L498" s="154"/>
      <c r="M498" s="154"/>
      <c r="N498" s="154"/>
      <c r="O498" s="154"/>
      <c r="P498" s="154"/>
      <c r="Q498" s="154"/>
      <c r="R498" s="154"/>
      <c r="S498" s="154"/>
      <c r="T498" s="154"/>
      <c r="U498" s="154"/>
    </row>
    <row r="499" spans="1:21" ht="12.75">
      <c r="A499" s="154"/>
      <c r="B499" s="154"/>
      <c r="C499" s="154"/>
      <c r="D499" s="154"/>
      <c r="E499" s="154"/>
      <c r="F499" s="154"/>
      <c r="G499" s="154"/>
      <c r="H499" s="154"/>
      <c r="I499" s="154"/>
      <c r="J499" s="154"/>
      <c r="K499" s="154"/>
      <c r="L499" s="154"/>
      <c r="M499" s="154"/>
      <c r="N499" s="154"/>
      <c r="O499" s="154"/>
      <c r="P499" s="154"/>
      <c r="Q499" s="154"/>
      <c r="R499" s="154"/>
      <c r="S499" s="154"/>
      <c r="T499" s="154"/>
      <c r="U499" s="154"/>
    </row>
    <row r="500" spans="1:21" ht="12.75">
      <c r="A500" s="154"/>
      <c r="B500" s="154"/>
      <c r="C500" s="154"/>
      <c r="D500" s="154"/>
      <c r="E500" s="154"/>
      <c r="F500" s="154"/>
      <c r="G500" s="154"/>
      <c r="H500" s="154"/>
      <c r="I500" s="154"/>
      <c r="J500" s="154"/>
      <c r="K500" s="154"/>
      <c r="L500" s="154"/>
      <c r="M500" s="154"/>
      <c r="N500" s="154"/>
      <c r="O500" s="154"/>
      <c r="P500" s="154"/>
      <c r="Q500" s="154"/>
      <c r="R500" s="154"/>
      <c r="S500" s="154"/>
      <c r="T500" s="154"/>
      <c r="U500" s="154"/>
    </row>
    <row r="501" spans="1:21" ht="12.75">
      <c r="A501" s="154"/>
      <c r="B501" s="154"/>
      <c r="C501" s="154"/>
      <c r="D501" s="154"/>
      <c r="E501" s="154"/>
      <c r="F501" s="154"/>
      <c r="G501" s="154"/>
      <c r="H501" s="154"/>
      <c r="I501" s="154"/>
      <c r="J501" s="154"/>
      <c r="K501" s="154"/>
      <c r="L501" s="154"/>
      <c r="M501" s="154"/>
      <c r="N501" s="154"/>
      <c r="O501" s="154"/>
      <c r="P501" s="154"/>
      <c r="Q501" s="154"/>
      <c r="R501" s="154"/>
      <c r="S501" s="154"/>
      <c r="T501" s="154"/>
      <c r="U501" s="154"/>
    </row>
    <row r="502" spans="1:21" ht="12.75">
      <c r="A502" s="154"/>
      <c r="B502" s="154"/>
      <c r="C502" s="154"/>
      <c r="D502" s="154"/>
      <c r="E502" s="154"/>
      <c r="F502" s="154"/>
      <c r="G502" s="154"/>
      <c r="H502" s="154"/>
      <c r="I502" s="154"/>
      <c r="J502" s="154"/>
      <c r="K502" s="154"/>
      <c r="L502" s="154"/>
      <c r="M502" s="154"/>
      <c r="N502" s="154"/>
      <c r="O502" s="154"/>
      <c r="P502" s="154"/>
      <c r="Q502" s="154"/>
      <c r="R502" s="154"/>
      <c r="S502" s="154"/>
      <c r="T502" s="154"/>
      <c r="U502" s="154"/>
    </row>
    <row r="503" spans="1:21" ht="12.75">
      <c r="A503" s="154"/>
      <c r="B503" s="154"/>
      <c r="C503" s="154"/>
      <c r="D503" s="154"/>
      <c r="E503" s="154"/>
      <c r="F503" s="154"/>
      <c r="G503" s="154"/>
      <c r="H503" s="154"/>
      <c r="I503" s="154"/>
      <c r="J503" s="154"/>
      <c r="K503" s="154"/>
      <c r="L503" s="154"/>
      <c r="M503" s="154"/>
      <c r="N503" s="154"/>
      <c r="O503" s="154"/>
      <c r="P503" s="154"/>
      <c r="Q503" s="154"/>
      <c r="R503" s="154"/>
      <c r="S503" s="154"/>
      <c r="T503" s="154"/>
      <c r="U503" s="154"/>
    </row>
    <row r="504" spans="1:21" ht="12.75">
      <c r="A504" s="154"/>
      <c r="B504" s="154"/>
      <c r="C504" s="154"/>
      <c r="D504" s="154"/>
      <c r="E504" s="154"/>
      <c r="F504" s="154"/>
      <c r="G504" s="154"/>
      <c r="H504" s="154"/>
      <c r="I504" s="154"/>
      <c r="J504" s="154"/>
      <c r="K504" s="154"/>
      <c r="L504" s="154"/>
      <c r="M504" s="154"/>
      <c r="N504" s="154"/>
      <c r="O504" s="154"/>
      <c r="P504" s="154"/>
      <c r="Q504" s="154"/>
      <c r="R504" s="154"/>
      <c r="S504" s="154"/>
      <c r="T504" s="154"/>
      <c r="U504" s="154"/>
    </row>
    <row r="505" spans="1:21" ht="12.75">
      <c r="A505" s="154"/>
      <c r="B505" s="154"/>
      <c r="C505" s="154"/>
      <c r="D505" s="154"/>
      <c r="E505" s="154"/>
      <c r="F505" s="154"/>
      <c r="G505" s="154"/>
      <c r="H505" s="154"/>
      <c r="I505" s="154"/>
      <c r="J505" s="154"/>
      <c r="K505" s="154"/>
      <c r="L505" s="154"/>
      <c r="M505" s="154"/>
      <c r="N505" s="154"/>
      <c r="O505" s="154"/>
      <c r="P505" s="154"/>
      <c r="Q505" s="154"/>
      <c r="R505" s="154"/>
      <c r="S505" s="154"/>
      <c r="T505" s="154"/>
      <c r="U505" s="154"/>
    </row>
    <row r="506" spans="1:21" ht="12.75">
      <c r="A506" s="154"/>
      <c r="B506" s="154"/>
      <c r="C506" s="154"/>
      <c r="D506" s="154"/>
      <c r="E506" s="154"/>
      <c r="F506" s="154"/>
      <c r="G506" s="154"/>
      <c r="H506" s="154"/>
      <c r="I506" s="154"/>
      <c r="J506" s="154"/>
      <c r="K506" s="154"/>
      <c r="L506" s="154"/>
      <c r="M506" s="154"/>
      <c r="N506" s="154"/>
      <c r="O506" s="154"/>
      <c r="P506" s="154"/>
      <c r="Q506" s="154"/>
      <c r="R506" s="154"/>
      <c r="S506" s="154"/>
      <c r="T506" s="154"/>
      <c r="U506" s="154"/>
    </row>
    <row r="507" spans="1:21" ht="12.75">
      <c r="A507" s="154"/>
      <c r="B507" s="154"/>
      <c r="C507" s="154"/>
      <c r="D507" s="154"/>
      <c r="E507" s="154"/>
      <c r="F507" s="154"/>
      <c r="G507" s="154"/>
      <c r="H507" s="154"/>
      <c r="I507" s="154"/>
      <c r="J507" s="154"/>
      <c r="K507" s="154"/>
      <c r="L507" s="154"/>
      <c r="M507" s="154"/>
      <c r="N507" s="154"/>
      <c r="O507" s="154"/>
      <c r="P507" s="154"/>
      <c r="Q507" s="154"/>
      <c r="R507" s="154"/>
      <c r="S507" s="154"/>
      <c r="T507" s="154"/>
      <c r="U507" s="154"/>
    </row>
    <row r="508" spans="1:21" ht="12.75">
      <c r="A508" s="154"/>
      <c r="B508" s="154"/>
      <c r="C508" s="154"/>
      <c r="D508" s="154"/>
      <c r="E508" s="154"/>
      <c r="F508" s="154"/>
      <c r="G508" s="154"/>
      <c r="H508" s="154"/>
      <c r="I508" s="154"/>
      <c r="J508" s="154"/>
      <c r="K508" s="154"/>
      <c r="L508" s="154"/>
      <c r="M508" s="154"/>
      <c r="N508" s="154"/>
      <c r="O508" s="154"/>
      <c r="P508" s="154"/>
      <c r="Q508" s="154"/>
      <c r="R508" s="154"/>
      <c r="S508" s="154"/>
      <c r="T508" s="154"/>
      <c r="U508" s="154"/>
    </row>
    <row r="509" spans="1:21" ht="12.75">
      <c r="A509" s="154"/>
      <c r="B509" s="154"/>
      <c r="C509" s="154"/>
      <c r="D509" s="154"/>
      <c r="E509" s="154"/>
      <c r="F509" s="154"/>
      <c r="G509" s="154"/>
      <c r="H509" s="154"/>
      <c r="I509" s="154"/>
      <c r="J509" s="154"/>
      <c r="K509" s="154"/>
      <c r="L509" s="154"/>
      <c r="M509" s="154"/>
      <c r="N509" s="154"/>
      <c r="O509" s="154"/>
      <c r="P509" s="154"/>
      <c r="Q509" s="154"/>
      <c r="R509" s="154"/>
      <c r="S509" s="154"/>
      <c r="T509" s="154"/>
      <c r="U509" s="154"/>
    </row>
    <row r="510" spans="1:21" ht="12.75">
      <c r="A510" s="154"/>
      <c r="B510" s="154"/>
      <c r="C510" s="154"/>
      <c r="D510" s="154"/>
      <c r="E510" s="154"/>
      <c r="F510" s="154"/>
      <c r="G510" s="154"/>
      <c r="H510" s="154"/>
      <c r="I510" s="154"/>
      <c r="J510" s="154"/>
      <c r="K510" s="154"/>
      <c r="L510" s="154"/>
      <c r="M510" s="154"/>
      <c r="N510" s="154"/>
      <c r="O510" s="154"/>
      <c r="P510" s="154"/>
      <c r="Q510" s="154"/>
      <c r="R510" s="154"/>
      <c r="S510" s="154"/>
      <c r="T510" s="154"/>
      <c r="U510" s="154"/>
    </row>
    <row r="511" spans="1:21" ht="12.75">
      <c r="A511" s="154"/>
      <c r="B511" s="154"/>
      <c r="C511" s="154"/>
      <c r="D511" s="154"/>
      <c r="E511" s="154"/>
      <c r="F511" s="154"/>
      <c r="G511" s="154"/>
      <c r="H511" s="154"/>
      <c r="I511" s="154"/>
      <c r="J511" s="154"/>
      <c r="K511" s="154"/>
      <c r="L511" s="154"/>
      <c r="M511" s="154"/>
      <c r="N511" s="154"/>
      <c r="O511" s="154"/>
      <c r="P511" s="154"/>
      <c r="Q511" s="154"/>
      <c r="R511" s="154"/>
      <c r="S511" s="154"/>
      <c r="T511" s="154"/>
      <c r="U511" s="154"/>
    </row>
    <row r="512" spans="1:21" ht="12.75">
      <c r="A512" s="154"/>
      <c r="B512" s="154"/>
      <c r="C512" s="154"/>
      <c r="D512" s="154"/>
      <c r="E512" s="154"/>
      <c r="F512" s="154"/>
      <c r="G512" s="154"/>
      <c r="H512" s="154"/>
      <c r="I512" s="154"/>
      <c r="J512" s="154"/>
      <c r="K512" s="154"/>
      <c r="L512" s="154"/>
      <c r="M512" s="154"/>
      <c r="N512" s="154"/>
      <c r="O512" s="154"/>
      <c r="P512" s="154"/>
      <c r="Q512" s="154"/>
      <c r="R512" s="154"/>
      <c r="S512" s="154"/>
      <c r="T512" s="154"/>
      <c r="U512" s="154"/>
    </row>
    <row r="513" spans="1:21" ht="12.75">
      <c r="A513" s="154"/>
      <c r="B513" s="154"/>
      <c r="C513" s="154"/>
      <c r="D513" s="154"/>
      <c r="E513" s="154"/>
      <c r="F513" s="154"/>
      <c r="G513" s="154"/>
      <c r="H513" s="154"/>
      <c r="I513" s="154"/>
      <c r="J513" s="154"/>
      <c r="K513" s="154"/>
      <c r="L513" s="154"/>
      <c r="M513" s="154"/>
      <c r="N513" s="154"/>
      <c r="O513" s="154"/>
      <c r="P513" s="154"/>
      <c r="Q513" s="154"/>
      <c r="R513" s="154"/>
      <c r="S513" s="154"/>
      <c r="T513" s="154"/>
      <c r="U513" s="154"/>
    </row>
    <row r="514" spans="1:21" ht="12.75">
      <c r="A514" s="154"/>
      <c r="B514" s="154"/>
      <c r="C514" s="154"/>
      <c r="D514" s="154"/>
      <c r="E514" s="154"/>
      <c r="F514" s="154"/>
      <c r="G514" s="154"/>
      <c r="H514" s="154"/>
      <c r="I514" s="154"/>
      <c r="J514" s="154"/>
      <c r="K514" s="154"/>
      <c r="L514" s="154"/>
      <c r="M514" s="154"/>
      <c r="N514" s="154"/>
      <c r="O514" s="154"/>
      <c r="P514" s="154"/>
      <c r="Q514" s="154"/>
      <c r="R514" s="154"/>
      <c r="S514" s="154"/>
      <c r="T514" s="154"/>
      <c r="U514" s="154"/>
    </row>
    <row r="515" spans="1:21" ht="12.75">
      <c r="A515" s="154"/>
      <c r="B515" s="154"/>
      <c r="C515" s="154"/>
      <c r="D515" s="154"/>
      <c r="E515" s="154"/>
      <c r="F515" s="154"/>
      <c r="G515" s="154"/>
      <c r="H515" s="154"/>
      <c r="I515" s="154"/>
      <c r="J515" s="154"/>
      <c r="K515" s="154"/>
      <c r="L515" s="154"/>
      <c r="M515" s="154"/>
      <c r="N515" s="154"/>
      <c r="O515" s="154"/>
      <c r="P515" s="154"/>
      <c r="Q515" s="154"/>
      <c r="R515" s="154"/>
      <c r="S515" s="154"/>
      <c r="T515" s="154"/>
      <c r="U515" s="154"/>
    </row>
    <row r="516" spans="1:21" ht="12.75">
      <c r="A516" s="154"/>
      <c r="B516" s="154"/>
      <c r="C516" s="154"/>
      <c r="D516" s="154"/>
      <c r="E516" s="154"/>
      <c r="F516" s="154"/>
      <c r="G516" s="154"/>
      <c r="H516" s="154"/>
      <c r="I516" s="154"/>
      <c r="J516" s="154"/>
      <c r="K516" s="154"/>
      <c r="L516" s="154"/>
      <c r="M516" s="154"/>
      <c r="N516" s="154"/>
      <c r="O516" s="154"/>
      <c r="P516" s="154"/>
      <c r="Q516" s="154"/>
      <c r="R516" s="154"/>
      <c r="S516" s="154"/>
      <c r="T516" s="154"/>
      <c r="U516" s="154"/>
    </row>
    <row r="517" spans="1:21" ht="12.75">
      <c r="A517" s="154"/>
      <c r="B517" s="154"/>
      <c r="C517" s="154"/>
      <c r="D517" s="154"/>
      <c r="E517" s="154"/>
      <c r="F517" s="154"/>
      <c r="G517" s="154"/>
      <c r="H517" s="154"/>
      <c r="I517" s="154"/>
      <c r="J517" s="154"/>
      <c r="K517" s="154"/>
      <c r="L517" s="154"/>
      <c r="M517" s="154"/>
      <c r="N517" s="154"/>
      <c r="O517" s="154"/>
      <c r="P517" s="154"/>
      <c r="Q517" s="154"/>
      <c r="R517" s="154"/>
      <c r="S517" s="154"/>
      <c r="T517" s="154"/>
      <c r="U517" s="154"/>
    </row>
    <row r="518" spans="1:21" ht="12.75">
      <c r="A518" s="154"/>
      <c r="B518" s="154"/>
      <c r="C518" s="154"/>
      <c r="D518" s="154"/>
      <c r="E518" s="154"/>
      <c r="F518" s="154"/>
      <c r="G518" s="154"/>
      <c r="H518" s="154"/>
      <c r="I518" s="154"/>
      <c r="J518" s="154"/>
      <c r="K518" s="154"/>
      <c r="L518" s="154"/>
      <c r="M518" s="154"/>
      <c r="N518" s="154"/>
      <c r="O518" s="154"/>
      <c r="P518" s="154"/>
      <c r="Q518" s="154"/>
      <c r="R518" s="154"/>
      <c r="S518" s="154"/>
      <c r="T518" s="154"/>
      <c r="U518" s="154"/>
    </row>
    <row r="519" spans="1:21" ht="12.75">
      <c r="A519" s="154"/>
      <c r="B519" s="154"/>
      <c r="C519" s="154"/>
      <c r="D519" s="154"/>
      <c r="E519" s="154"/>
      <c r="F519" s="154"/>
      <c r="G519" s="154"/>
      <c r="H519" s="154"/>
      <c r="I519" s="154"/>
      <c r="J519" s="154"/>
      <c r="K519" s="154"/>
      <c r="L519" s="154"/>
      <c r="M519" s="154"/>
      <c r="N519" s="154"/>
      <c r="O519" s="154"/>
      <c r="P519" s="154"/>
      <c r="Q519" s="154"/>
      <c r="R519" s="154"/>
      <c r="S519" s="154"/>
      <c r="T519" s="154"/>
      <c r="U519" s="154"/>
    </row>
    <row r="520" spans="1:21" ht="12.75">
      <c r="A520" s="154"/>
      <c r="B520" s="154"/>
      <c r="C520" s="154"/>
      <c r="D520" s="154"/>
      <c r="E520" s="154"/>
      <c r="F520" s="154"/>
      <c r="G520" s="154"/>
      <c r="H520" s="154"/>
      <c r="I520" s="154"/>
      <c r="J520" s="154"/>
      <c r="K520" s="154"/>
      <c r="L520" s="154"/>
      <c r="M520" s="154"/>
      <c r="N520" s="154"/>
      <c r="O520" s="154"/>
      <c r="P520" s="154"/>
      <c r="Q520" s="154"/>
      <c r="R520" s="154"/>
      <c r="S520" s="154"/>
      <c r="T520" s="154"/>
      <c r="U520" s="154"/>
    </row>
    <row r="521" spans="1:21" ht="12.75">
      <c r="A521" s="154"/>
      <c r="B521" s="154"/>
      <c r="C521" s="154"/>
      <c r="D521" s="154"/>
      <c r="E521" s="154"/>
      <c r="F521" s="154"/>
      <c r="G521" s="154"/>
      <c r="H521" s="154"/>
      <c r="I521" s="154"/>
      <c r="J521" s="154"/>
      <c r="K521" s="154"/>
      <c r="L521" s="154"/>
      <c r="M521" s="154"/>
      <c r="N521" s="154"/>
      <c r="O521" s="154"/>
      <c r="P521" s="154"/>
      <c r="Q521" s="154"/>
      <c r="R521" s="154"/>
      <c r="S521" s="154"/>
      <c r="T521" s="154"/>
      <c r="U521" s="154"/>
    </row>
    <row r="522" spans="1:21" ht="12.75">
      <c r="A522" s="154"/>
      <c r="B522" s="154"/>
      <c r="C522" s="154"/>
      <c r="D522" s="154"/>
      <c r="E522" s="154"/>
      <c r="F522" s="154"/>
      <c r="G522" s="154"/>
      <c r="H522" s="154"/>
      <c r="I522" s="154"/>
      <c r="J522" s="154"/>
      <c r="K522" s="154"/>
      <c r="L522" s="154"/>
      <c r="M522" s="154"/>
      <c r="N522" s="154"/>
      <c r="O522" s="154"/>
      <c r="P522" s="154"/>
      <c r="Q522" s="154"/>
      <c r="R522" s="154"/>
      <c r="S522" s="154"/>
      <c r="T522" s="154"/>
      <c r="U522" s="154"/>
    </row>
    <row r="523" spans="1:21" ht="12.75">
      <c r="A523" s="154"/>
      <c r="B523" s="154"/>
      <c r="C523" s="154"/>
      <c r="D523" s="154"/>
      <c r="E523" s="154"/>
      <c r="F523" s="154"/>
      <c r="G523" s="154"/>
      <c r="H523" s="154"/>
      <c r="I523" s="154"/>
      <c r="J523" s="154"/>
      <c r="K523" s="154"/>
      <c r="L523" s="154"/>
      <c r="M523" s="154"/>
      <c r="N523" s="154"/>
      <c r="O523" s="154"/>
      <c r="P523" s="154"/>
      <c r="Q523" s="154"/>
      <c r="R523" s="154"/>
      <c r="S523" s="154"/>
      <c r="T523" s="154"/>
      <c r="U523" s="154"/>
    </row>
    <row r="524" spans="1:21" ht="12.75">
      <c r="A524" s="154"/>
      <c r="B524" s="154"/>
      <c r="C524" s="154"/>
      <c r="D524" s="154"/>
      <c r="E524" s="154"/>
      <c r="F524" s="154"/>
      <c r="G524" s="154"/>
      <c r="H524" s="154"/>
      <c r="I524" s="154"/>
      <c r="J524" s="154"/>
      <c r="K524" s="154"/>
      <c r="L524" s="154"/>
      <c r="M524" s="154"/>
      <c r="N524" s="154"/>
      <c r="O524" s="154"/>
      <c r="P524" s="154"/>
      <c r="Q524" s="154"/>
      <c r="R524" s="154"/>
      <c r="S524" s="154"/>
      <c r="T524" s="154"/>
      <c r="U524" s="154"/>
    </row>
    <row r="525" spans="1:21" ht="12.75">
      <c r="A525" s="154"/>
      <c r="B525" s="154"/>
      <c r="C525" s="154"/>
      <c r="D525" s="154"/>
      <c r="E525" s="154"/>
      <c r="F525" s="154"/>
      <c r="G525" s="154"/>
      <c r="H525" s="154"/>
      <c r="I525" s="154"/>
      <c r="J525" s="154"/>
      <c r="K525" s="154"/>
      <c r="L525" s="154"/>
      <c r="M525" s="154"/>
      <c r="N525" s="154"/>
      <c r="O525" s="154"/>
      <c r="P525" s="154"/>
      <c r="Q525" s="154"/>
      <c r="R525" s="154"/>
      <c r="S525" s="154"/>
      <c r="T525" s="154"/>
      <c r="U525" s="154"/>
    </row>
    <row r="526" spans="1:21" ht="12.75">
      <c r="A526" s="154"/>
      <c r="B526" s="154"/>
      <c r="C526" s="154"/>
      <c r="D526" s="154"/>
      <c r="E526" s="154"/>
      <c r="F526" s="154"/>
      <c r="G526" s="154"/>
      <c r="H526" s="154"/>
      <c r="I526" s="154"/>
      <c r="J526" s="154"/>
      <c r="K526" s="154"/>
      <c r="L526" s="154"/>
      <c r="M526" s="154"/>
      <c r="N526" s="154"/>
      <c r="O526" s="154"/>
      <c r="P526" s="154"/>
      <c r="Q526" s="154"/>
      <c r="R526" s="154"/>
      <c r="S526" s="154"/>
      <c r="T526" s="154"/>
      <c r="U526" s="154"/>
    </row>
    <row r="527" spans="1:21" ht="12.75">
      <c r="A527" s="154"/>
      <c r="B527" s="154"/>
      <c r="C527" s="154"/>
      <c r="D527" s="154"/>
      <c r="E527" s="154"/>
      <c r="F527" s="154"/>
      <c r="G527" s="154"/>
      <c r="H527" s="154"/>
      <c r="I527" s="154"/>
      <c r="J527" s="154"/>
      <c r="K527" s="154"/>
      <c r="L527" s="154"/>
      <c r="M527" s="154"/>
      <c r="N527" s="154"/>
      <c r="O527" s="154"/>
      <c r="P527" s="154"/>
      <c r="Q527" s="154"/>
      <c r="R527" s="154"/>
      <c r="S527" s="154"/>
      <c r="T527" s="154"/>
      <c r="U527" s="154"/>
    </row>
    <row r="528" spans="1:21" ht="12.75">
      <c r="A528" s="154"/>
      <c r="B528" s="154"/>
      <c r="C528" s="154"/>
      <c r="D528" s="154"/>
      <c r="E528" s="154"/>
      <c r="F528" s="154"/>
      <c r="G528" s="154"/>
      <c r="H528" s="154"/>
      <c r="I528" s="154"/>
      <c r="J528" s="154"/>
      <c r="K528" s="154"/>
      <c r="L528" s="154"/>
      <c r="M528" s="154"/>
      <c r="N528" s="154"/>
      <c r="O528" s="154"/>
      <c r="P528" s="154"/>
      <c r="Q528" s="154"/>
      <c r="R528" s="154"/>
      <c r="S528" s="154"/>
      <c r="T528" s="154"/>
      <c r="U528" s="154"/>
    </row>
    <row r="529" spans="1:21" ht="12.75">
      <c r="A529" s="154"/>
      <c r="B529" s="154"/>
      <c r="C529" s="154"/>
      <c r="D529" s="154"/>
      <c r="E529" s="154"/>
      <c r="F529" s="154"/>
      <c r="G529" s="154"/>
      <c r="H529" s="154"/>
      <c r="I529" s="154"/>
      <c r="J529" s="154"/>
      <c r="K529" s="154"/>
      <c r="L529" s="154"/>
      <c r="M529" s="154"/>
      <c r="N529" s="154"/>
      <c r="O529" s="154"/>
      <c r="P529" s="154"/>
      <c r="Q529" s="154"/>
      <c r="R529" s="154"/>
      <c r="S529" s="154"/>
      <c r="T529" s="154"/>
      <c r="U529" s="154"/>
    </row>
    <row r="530" spans="1:21" ht="12.75">
      <c r="A530" s="154"/>
      <c r="B530" s="154"/>
      <c r="C530" s="154"/>
      <c r="D530" s="154"/>
      <c r="E530" s="154"/>
      <c r="F530" s="154"/>
      <c r="G530" s="154"/>
      <c r="H530" s="154"/>
      <c r="I530" s="154"/>
      <c r="J530" s="154"/>
      <c r="K530" s="154"/>
      <c r="L530" s="154"/>
      <c r="M530" s="154"/>
      <c r="N530" s="154"/>
      <c r="O530" s="154"/>
      <c r="P530" s="154"/>
      <c r="Q530" s="154"/>
      <c r="R530" s="154"/>
      <c r="S530" s="154"/>
      <c r="T530" s="154"/>
      <c r="U530" s="154"/>
    </row>
    <row r="531" spans="1:21" ht="12.75">
      <c r="A531" s="154"/>
      <c r="B531" s="154"/>
      <c r="C531" s="154"/>
      <c r="D531" s="154"/>
      <c r="E531" s="154"/>
      <c r="F531" s="154"/>
      <c r="G531" s="154"/>
      <c r="H531" s="154"/>
      <c r="I531" s="154"/>
      <c r="J531" s="154"/>
      <c r="K531" s="154"/>
      <c r="L531" s="154"/>
      <c r="M531" s="154"/>
      <c r="N531" s="154"/>
      <c r="O531" s="154"/>
      <c r="P531" s="154"/>
      <c r="Q531" s="154"/>
      <c r="R531" s="154"/>
      <c r="S531" s="154"/>
      <c r="T531" s="154"/>
      <c r="U531" s="154"/>
    </row>
    <row r="532" spans="1:21" ht="12.75">
      <c r="A532" s="154"/>
      <c r="B532" s="154"/>
      <c r="C532" s="154"/>
      <c r="D532" s="154"/>
      <c r="E532" s="154"/>
      <c r="F532" s="154"/>
      <c r="G532" s="154"/>
      <c r="H532" s="154"/>
      <c r="I532" s="154"/>
      <c r="J532" s="154"/>
      <c r="K532" s="154"/>
      <c r="L532" s="154"/>
      <c r="M532" s="154"/>
      <c r="N532" s="154"/>
      <c r="O532" s="154"/>
      <c r="P532" s="154"/>
      <c r="Q532" s="154"/>
      <c r="R532" s="154"/>
      <c r="S532" s="154"/>
      <c r="T532" s="154"/>
      <c r="U532" s="154"/>
    </row>
    <row r="533" spans="1:21" ht="12.75">
      <c r="A533" s="154"/>
      <c r="B533" s="154"/>
      <c r="C533" s="154"/>
      <c r="D533" s="154"/>
      <c r="E533" s="154"/>
      <c r="F533" s="154"/>
      <c r="G533" s="154"/>
      <c r="H533" s="154"/>
      <c r="I533" s="154"/>
      <c r="J533" s="154"/>
      <c r="K533" s="154"/>
      <c r="L533" s="154"/>
      <c r="M533" s="154"/>
      <c r="N533" s="154"/>
      <c r="O533" s="154"/>
      <c r="P533" s="154"/>
      <c r="Q533" s="154"/>
      <c r="R533" s="154"/>
      <c r="S533" s="154"/>
      <c r="T533" s="154"/>
      <c r="U533" s="154"/>
    </row>
    <row r="534" spans="1:21" ht="12.75">
      <c r="A534" s="154"/>
      <c r="B534" s="154"/>
      <c r="C534" s="154"/>
      <c r="D534" s="154"/>
      <c r="E534" s="154"/>
      <c r="F534" s="154"/>
      <c r="G534" s="154"/>
      <c r="H534" s="154"/>
      <c r="I534" s="154"/>
      <c r="J534" s="154"/>
      <c r="K534" s="154"/>
      <c r="L534" s="154"/>
      <c r="M534" s="154"/>
      <c r="N534" s="154"/>
      <c r="O534" s="154"/>
      <c r="P534" s="154"/>
      <c r="Q534" s="154"/>
      <c r="R534" s="154"/>
      <c r="S534" s="154"/>
      <c r="T534" s="154"/>
      <c r="U534" s="154"/>
    </row>
    <row r="535" spans="1:21" ht="12.75">
      <c r="A535" s="154"/>
      <c r="B535" s="154"/>
      <c r="C535" s="154"/>
      <c r="D535" s="154"/>
      <c r="E535" s="154"/>
      <c r="F535" s="154"/>
      <c r="G535" s="154"/>
      <c r="H535" s="154"/>
      <c r="I535" s="154"/>
      <c r="J535" s="154"/>
      <c r="K535" s="154"/>
      <c r="L535" s="154"/>
      <c r="M535" s="154"/>
      <c r="N535" s="154"/>
      <c r="O535" s="154"/>
      <c r="P535" s="154"/>
      <c r="Q535" s="154"/>
      <c r="R535" s="154"/>
      <c r="S535" s="154"/>
      <c r="T535" s="154"/>
      <c r="U535" s="154"/>
    </row>
    <row r="536" spans="1:21" ht="12.75">
      <c r="A536" s="154"/>
      <c r="B536" s="154"/>
      <c r="C536" s="154"/>
      <c r="D536" s="154"/>
      <c r="E536" s="154"/>
      <c r="F536" s="154"/>
      <c r="G536" s="154"/>
      <c r="H536" s="154"/>
      <c r="I536" s="154"/>
      <c r="J536" s="154"/>
      <c r="K536" s="154"/>
      <c r="L536" s="154"/>
      <c r="M536" s="154"/>
      <c r="N536" s="154"/>
      <c r="O536" s="154"/>
      <c r="P536" s="154"/>
      <c r="Q536" s="154"/>
      <c r="R536" s="154"/>
      <c r="S536" s="154"/>
      <c r="T536" s="154"/>
      <c r="U536" s="154"/>
    </row>
    <row r="537" spans="1:21" ht="12.75">
      <c r="A537" s="154"/>
      <c r="B537" s="154"/>
      <c r="C537" s="154"/>
      <c r="D537" s="154"/>
      <c r="E537" s="154"/>
      <c r="F537" s="154"/>
      <c r="G537" s="154"/>
      <c r="H537" s="154"/>
      <c r="I537" s="154"/>
      <c r="J537" s="154"/>
      <c r="K537" s="154"/>
      <c r="L537" s="154"/>
      <c r="M537" s="154"/>
      <c r="N537" s="154"/>
      <c r="O537" s="154"/>
      <c r="P537" s="154"/>
      <c r="Q537" s="154"/>
      <c r="R537" s="154"/>
      <c r="S537" s="154"/>
      <c r="T537" s="154"/>
      <c r="U537" s="154"/>
    </row>
    <row r="538" spans="1:21" ht="12.75">
      <c r="A538" s="154"/>
      <c r="B538" s="154"/>
      <c r="C538" s="154"/>
      <c r="D538" s="154"/>
      <c r="E538" s="154"/>
      <c r="F538" s="154"/>
      <c r="G538" s="154"/>
      <c r="H538" s="154"/>
      <c r="I538" s="154"/>
      <c r="J538" s="154"/>
      <c r="K538" s="154"/>
      <c r="L538" s="154"/>
      <c r="M538" s="154"/>
      <c r="N538" s="154"/>
      <c r="O538" s="154"/>
      <c r="P538" s="154"/>
      <c r="Q538" s="154"/>
      <c r="R538" s="154"/>
      <c r="S538" s="154"/>
      <c r="T538" s="154"/>
      <c r="U538" s="154"/>
    </row>
    <row r="539" spans="1:21" ht="12.75">
      <c r="A539" s="154"/>
      <c r="B539" s="154"/>
      <c r="C539" s="154"/>
      <c r="D539" s="154"/>
      <c r="E539" s="154"/>
      <c r="F539" s="154"/>
      <c r="G539" s="154"/>
      <c r="H539" s="154"/>
      <c r="I539" s="154"/>
      <c r="J539" s="154"/>
      <c r="K539" s="154"/>
      <c r="L539" s="154"/>
      <c r="M539" s="154"/>
      <c r="N539" s="154"/>
      <c r="O539" s="154"/>
      <c r="P539" s="154"/>
      <c r="Q539" s="154"/>
      <c r="R539" s="154"/>
      <c r="S539" s="154"/>
      <c r="T539" s="154"/>
      <c r="U539" s="154"/>
    </row>
    <row r="540" spans="1:21" ht="12.75">
      <c r="A540" s="154"/>
      <c r="B540" s="154"/>
      <c r="C540" s="154"/>
      <c r="D540" s="154"/>
      <c r="E540" s="154"/>
      <c r="F540" s="154"/>
      <c r="G540" s="154"/>
      <c r="H540" s="154"/>
      <c r="I540" s="154"/>
      <c r="J540" s="154"/>
      <c r="K540" s="154"/>
      <c r="L540" s="154"/>
      <c r="M540" s="154"/>
      <c r="N540" s="154"/>
      <c r="O540" s="154"/>
      <c r="P540" s="154"/>
      <c r="Q540" s="154"/>
      <c r="R540" s="154"/>
      <c r="S540" s="154"/>
      <c r="T540" s="154"/>
      <c r="U540" s="154"/>
    </row>
    <row r="541" spans="1:21" ht="12.75">
      <c r="A541" s="154"/>
      <c r="B541" s="154"/>
      <c r="C541" s="154"/>
      <c r="D541" s="154"/>
      <c r="E541" s="154"/>
      <c r="F541" s="154"/>
      <c r="G541" s="154"/>
      <c r="H541" s="154"/>
      <c r="I541" s="154"/>
      <c r="J541" s="154"/>
      <c r="K541" s="154"/>
      <c r="L541" s="154"/>
      <c r="M541" s="154"/>
      <c r="N541" s="154"/>
      <c r="O541" s="154"/>
      <c r="P541" s="154"/>
      <c r="Q541" s="154"/>
      <c r="R541" s="154"/>
      <c r="S541" s="154"/>
      <c r="T541" s="154"/>
      <c r="U541" s="154"/>
    </row>
    <row r="542" spans="1:21" ht="12.75">
      <c r="A542" s="154"/>
      <c r="B542" s="154"/>
      <c r="C542" s="154"/>
      <c r="D542" s="154"/>
      <c r="E542" s="154"/>
      <c r="F542" s="154"/>
      <c r="G542" s="154"/>
      <c r="H542" s="154"/>
      <c r="I542" s="154"/>
      <c r="J542" s="154"/>
      <c r="K542" s="154"/>
      <c r="L542" s="154"/>
      <c r="M542" s="154"/>
      <c r="N542" s="154"/>
      <c r="O542" s="154"/>
      <c r="P542" s="154"/>
      <c r="Q542" s="154"/>
      <c r="R542" s="154"/>
      <c r="S542" s="154"/>
      <c r="T542" s="154"/>
      <c r="U542" s="154"/>
    </row>
    <row r="543" spans="1:21" ht="12.75">
      <c r="A543" s="154"/>
      <c r="B543" s="154"/>
      <c r="C543" s="154"/>
      <c r="D543" s="154"/>
      <c r="E543" s="154"/>
      <c r="F543" s="154"/>
      <c r="G543" s="154"/>
      <c r="H543" s="154"/>
      <c r="I543" s="154"/>
      <c r="J543" s="154"/>
      <c r="K543" s="154"/>
      <c r="L543" s="154"/>
      <c r="M543" s="154"/>
      <c r="N543" s="154"/>
      <c r="O543" s="154"/>
      <c r="P543" s="154"/>
      <c r="Q543" s="154"/>
      <c r="R543" s="154"/>
      <c r="S543" s="154"/>
      <c r="T543" s="154"/>
      <c r="U543" s="154"/>
    </row>
    <row r="544" spans="1:21" ht="12.75">
      <c r="A544" s="154"/>
      <c r="B544" s="154"/>
      <c r="C544" s="154"/>
      <c r="D544" s="154"/>
      <c r="E544" s="154"/>
      <c r="F544" s="154"/>
      <c r="G544" s="154"/>
      <c r="H544" s="154"/>
      <c r="I544" s="154"/>
      <c r="J544" s="154"/>
      <c r="K544" s="154"/>
      <c r="L544" s="154"/>
      <c r="M544" s="154"/>
      <c r="N544" s="154"/>
      <c r="O544" s="154"/>
      <c r="P544" s="154"/>
      <c r="Q544" s="154"/>
      <c r="R544" s="154"/>
      <c r="S544" s="154"/>
      <c r="T544" s="154"/>
      <c r="U544" s="154"/>
    </row>
    <row r="545" spans="1:21" ht="12.75">
      <c r="A545" s="154"/>
      <c r="B545" s="154"/>
      <c r="C545" s="154"/>
      <c r="D545" s="154"/>
      <c r="E545" s="154"/>
      <c r="F545" s="154"/>
      <c r="G545" s="154"/>
      <c r="H545" s="154"/>
      <c r="I545" s="154"/>
      <c r="J545" s="154"/>
      <c r="K545" s="154"/>
      <c r="L545" s="154"/>
      <c r="M545" s="154"/>
      <c r="N545" s="154"/>
      <c r="O545" s="154"/>
      <c r="P545" s="154"/>
      <c r="Q545" s="154"/>
      <c r="R545" s="154"/>
      <c r="S545" s="154"/>
      <c r="T545" s="154"/>
      <c r="U545" s="154"/>
    </row>
    <row r="546" spans="1:21" ht="12.75">
      <c r="A546" s="154"/>
      <c r="B546" s="154"/>
      <c r="C546" s="154"/>
      <c r="D546" s="154"/>
      <c r="E546" s="154"/>
      <c r="F546" s="154"/>
      <c r="G546" s="154"/>
      <c r="H546" s="154"/>
      <c r="I546" s="154"/>
      <c r="J546" s="154"/>
      <c r="K546" s="154"/>
      <c r="L546" s="154"/>
      <c r="M546" s="154"/>
      <c r="N546" s="154"/>
      <c r="O546" s="154"/>
      <c r="P546" s="154"/>
      <c r="Q546" s="154"/>
      <c r="R546" s="154"/>
      <c r="S546" s="154"/>
      <c r="T546" s="154"/>
      <c r="U546" s="154"/>
    </row>
    <row r="547" spans="1:21" ht="12.75">
      <c r="A547" s="154"/>
      <c r="B547" s="154"/>
      <c r="C547" s="154"/>
      <c r="D547" s="154"/>
      <c r="E547" s="154"/>
      <c r="F547" s="154"/>
      <c r="G547" s="154"/>
      <c r="H547" s="154"/>
      <c r="I547" s="154"/>
      <c r="J547" s="154"/>
      <c r="K547" s="154"/>
      <c r="L547" s="154"/>
      <c r="M547" s="154"/>
      <c r="N547" s="154"/>
      <c r="O547" s="154"/>
      <c r="P547" s="154"/>
      <c r="Q547" s="154"/>
      <c r="R547" s="154"/>
      <c r="S547" s="154"/>
      <c r="T547" s="154"/>
      <c r="U547" s="154"/>
    </row>
    <row r="548" spans="1:21" ht="12.75">
      <c r="A548" s="154"/>
      <c r="B548" s="154"/>
      <c r="C548" s="154"/>
      <c r="D548" s="154"/>
      <c r="E548" s="154"/>
      <c r="F548" s="154"/>
      <c r="G548" s="154"/>
      <c r="H548" s="154"/>
      <c r="I548" s="154"/>
      <c r="J548" s="154"/>
      <c r="K548" s="154"/>
      <c r="L548" s="154"/>
      <c r="M548" s="154"/>
      <c r="N548" s="154"/>
      <c r="O548" s="154"/>
      <c r="P548" s="154"/>
      <c r="Q548" s="154"/>
      <c r="R548" s="154"/>
      <c r="S548" s="154"/>
      <c r="T548" s="154"/>
      <c r="U548" s="154"/>
    </row>
    <row r="549" spans="1:21" ht="12.75">
      <c r="A549" s="154"/>
      <c r="B549" s="154"/>
      <c r="C549" s="154"/>
      <c r="D549" s="154"/>
      <c r="E549" s="154"/>
      <c r="F549" s="154"/>
      <c r="G549" s="154"/>
      <c r="H549" s="154"/>
      <c r="I549" s="154"/>
      <c r="J549" s="154"/>
      <c r="K549" s="154"/>
      <c r="L549" s="154"/>
      <c r="M549" s="154"/>
      <c r="N549" s="154"/>
      <c r="O549" s="154"/>
      <c r="P549" s="154"/>
      <c r="Q549" s="154"/>
      <c r="R549" s="154"/>
      <c r="S549" s="154"/>
      <c r="T549" s="154"/>
      <c r="U549" s="154"/>
    </row>
    <row r="550" spans="1:21" ht="12.75">
      <c r="A550" s="154"/>
      <c r="B550" s="154"/>
      <c r="C550" s="154"/>
      <c r="D550" s="154"/>
      <c r="E550" s="154"/>
      <c r="F550" s="154"/>
      <c r="G550" s="154"/>
      <c r="H550" s="154"/>
      <c r="I550" s="154"/>
      <c r="J550" s="154"/>
      <c r="K550" s="154"/>
      <c r="L550" s="154"/>
      <c r="M550" s="154"/>
      <c r="N550" s="154"/>
      <c r="O550" s="154"/>
      <c r="P550" s="154"/>
      <c r="Q550" s="154"/>
      <c r="R550" s="154"/>
      <c r="S550" s="154"/>
      <c r="T550" s="154"/>
      <c r="U550" s="154"/>
    </row>
    <row r="551" spans="1:21" ht="12.75">
      <c r="A551" s="154"/>
      <c r="B551" s="154"/>
      <c r="C551" s="154"/>
      <c r="D551" s="154"/>
      <c r="E551" s="154"/>
      <c r="F551" s="154"/>
      <c r="G551" s="154"/>
      <c r="H551" s="154"/>
      <c r="I551" s="154"/>
      <c r="J551" s="154"/>
      <c r="K551" s="154"/>
      <c r="L551" s="154"/>
      <c r="M551" s="154"/>
      <c r="N551" s="154"/>
      <c r="O551" s="154"/>
      <c r="P551" s="154"/>
      <c r="Q551" s="154"/>
      <c r="R551" s="154"/>
      <c r="S551" s="154"/>
      <c r="T551" s="154"/>
      <c r="U551" s="154"/>
    </row>
    <row r="552" spans="1:21" ht="12.75">
      <c r="A552" s="154"/>
      <c r="B552" s="154"/>
      <c r="C552" s="154"/>
      <c r="D552" s="154"/>
      <c r="E552" s="154"/>
      <c r="F552" s="154"/>
      <c r="G552" s="154"/>
      <c r="H552" s="154"/>
      <c r="I552" s="154"/>
      <c r="J552" s="154"/>
      <c r="K552" s="154"/>
      <c r="L552" s="154"/>
      <c r="M552" s="154"/>
      <c r="N552" s="154"/>
      <c r="O552" s="154"/>
      <c r="P552" s="154"/>
      <c r="Q552" s="154"/>
      <c r="R552" s="154"/>
      <c r="S552" s="154"/>
      <c r="T552" s="154"/>
      <c r="U552" s="154"/>
    </row>
    <row r="553" spans="1:21" ht="12.75">
      <c r="A553" s="154"/>
      <c r="B553" s="154"/>
      <c r="C553" s="154"/>
      <c r="D553" s="154"/>
      <c r="E553" s="154"/>
      <c r="F553" s="154"/>
      <c r="G553" s="154"/>
      <c r="H553" s="154"/>
      <c r="I553" s="154"/>
      <c r="J553" s="154"/>
      <c r="K553" s="154"/>
      <c r="L553" s="154"/>
      <c r="M553" s="154"/>
      <c r="N553" s="154"/>
      <c r="O553" s="154"/>
      <c r="P553" s="154"/>
      <c r="Q553" s="154"/>
      <c r="R553" s="154"/>
      <c r="S553" s="154"/>
      <c r="T553" s="154"/>
      <c r="U553" s="154"/>
    </row>
    <row r="554" spans="1:21" ht="12.75">
      <c r="A554" s="154"/>
      <c r="B554" s="154"/>
      <c r="C554" s="154"/>
      <c r="D554" s="154"/>
      <c r="E554" s="154"/>
      <c r="F554" s="154"/>
      <c r="G554" s="154"/>
      <c r="H554" s="154"/>
      <c r="I554" s="154"/>
      <c r="J554" s="154"/>
      <c r="K554" s="154"/>
      <c r="L554" s="154"/>
      <c r="M554" s="154"/>
      <c r="N554" s="154"/>
      <c r="O554" s="154"/>
      <c r="P554" s="154"/>
      <c r="Q554" s="154"/>
      <c r="R554" s="154"/>
      <c r="S554" s="154"/>
      <c r="T554" s="154"/>
      <c r="U554" s="154"/>
    </row>
    <row r="555" spans="1:21" ht="12.75">
      <c r="A555" s="154"/>
      <c r="B555" s="154"/>
      <c r="C555" s="154"/>
      <c r="D555" s="154"/>
      <c r="E555" s="154"/>
      <c r="F555" s="154"/>
      <c r="G555" s="154"/>
      <c r="H555" s="154"/>
      <c r="I555" s="154"/>
      <c r="J555" s="154"/>
      <c r="K555" s="154"/>
      <c r="L555" s="154"/>
      <c r="M555" s="154"/>
      <c r="N555" s="154"/>
      <c r="O555" s="154"/>
      <c r="P555" s="154"/>
      <c r="Q555" s="154"/>
      <c r="R555" s="154"/>
      <c r="S555" s="154"/>
      <c r="T555" s="154"/>
      <c r="U555" s="154"/>
    </row>
    <row r="556" spans="1:21" ht="12.75">
      <c r="A556" s="154"/>
      <c r="B556" s="154"/>
      <c r="C556" s="154"/>
      <c r="D556" s="154"/>
      <c r="E556" s="154"/>
      <c r="F556" s="154"/>
      <c r="G556" s="154"/>
      <c r="H556" s="154"/>
      <c r="I556" s="154"/>
      <c r="J556" s="154"/>
      <c r="K556" s="154"/>
      <c r="L556" s="154"/>
      <c r="M556" s="154"/>
      <c r="N556" s="154"/>
      <c r="O556" s="154"/>
      <c r="P556" s="154"/>
      <c r="Q556" s="154"/>
      <c r="R556" s="154"/>
      <c r="S556" s="154"/>
      <c r="T556" s="154"/>
      <c r="U556" s="154"/>
    </row>
    <row r="557" spans="1:21" ht="12.75">
      <c r="A557" s="154"/>
      <c r="B557" s="154"/>
      <c r="C557" s="154"/>
      <c r="D557" s="154"/>
      <c r="E557" s="154"/>
      <c r="F557" s="154"/>
      <c r="G557" s="154"/>
      <c r="H557" s="154"/>
      <c r="I557" s="154"/>
      <c r="J557" s="154"/>
      <c r="K557" s="154"/>
      <c r="L557" s="154"/>
      <c r="M557" s="154"/>
      <c r="N557" s="154"/>
      <c r="O557" s="154"/>
      <c r="P557" s="154"/>
      <c r="Q557" s="154"/>
      <c r="R557" s="154"/>
      <c r="S557" s="154"/>
      <c r="T557" s="154"/>
      <c r="U557" s="154"/>
    </row>
    <row r="558" spans="1:21" ht="12.75">
      <c r="A558" s="154"/>
      <c r="B558" s="154"/>
      <c r="C558" s="154"/>
      <c r="D558" s="154"/>
      <c r="E558" s="154"/>
      <c r="F558" s="154"/>
      <c r="G558" s="154"/>
      <c r="H558" s="154"/>
      <c r="I558" s="154"/>
      <c r="J558" s="154"/>
      <c r="K558" s="154"/>
      <c r="L558" s="154"/>
      <c r="M558" s="154"/>
      <c r="N558" s="154"/>
      <c r="O558" s="154"/>
      <c r="P558" s="154"/>
      <c r="Q558" s="154"/>
      <c r="R558" s="154"/>
      <c r="S558" s="154"/>
      <c r="T558" s="154"/>
      <c r="U558" s="154"/>
    </row>
    <row r="559" spans="1:21" ht="12.75">
      <c r="A559" s="154"/>
      <c r="B559" s="154"/>
      <c r="C559" s="154"/>
      <c r="D559" s="154"/>
      <c r="E559" s="154"/>
      <c r="F559" s="154"/>
      <c r="G559" s="154"/>
      <c r="H559" s="154"/>
      <c r="I559" s="154"/>
      <c r="J559" s="154"/>
      <c r="K559" s="154"/>
      <c r="L559" s="154"/>
      <c r="M559" s="154"/>
      <c r="N559" s="154"/>
      <c r="O559" s="154"/>
      <c r="P559" s="154"/>
      <c r="Q559" s="154"/>
      <c r="R559" s="154"/>
      <c r="S559" s="154"/>
      <c r="T559" s="154"/>
      <c r="U559" s="154"/>
    </row>
    <row r="560" spans="1:21" ht="12.75">
      <c r="A560" s="154"/>
      <c r="B560" s="154"/>
      <c r="C560" s="154"/>
      <c r="D560" s="154"/>
      <c r="E560" s="154"/>
      <c r="F560" s="154"/>
      <c r="G560" s="154"/>
      <c r="H560" s="154"/>
      <c r="I560" s="154"/>
      <c r="J560" s="154"/>
      <c r="K560" s="154"/>
      <c r="L560" s="154"/>
      <c r="M560" s="154"/>
      <c r="N560" s="154"/>
      <c r="O560" s="154"/>
      <c r="P560" s="154"/>
      <c r="Q560" s="154"/>
      <c r="R560" s="154"/>
      <c r="S560" s="154"/>
      <c r="T560" s="154"/>
      <c r="U560" s="154"/>
    </row>
    <row r="561" spans="1:21" ht="12.75">
      <c r="A561" s="154"/>
      <c r="B561" s="154"/>
      <c r="C561" s="154"/>
      <c r="D561" s="154"/>
      <c r="E561" s="154"/>
      <c r="F561" s="154"/>
      <c r="G561" s="154"/>
      <c r="H561" s="154"/>
      <c r="I561" s="154"/>
      <c r="J561" s="154"/>
      <c r="K561" s="154"/>
      <c r="L561" s="154"/>
      <c r="M561" s="154"/>
      <c r="N561" s="154"/>
      <c r="O561" s="154"/>
      <c r="P561" s="154"/>
      <c r="Q561" s="154"/>
      <c r="R561" s="154"/>
      <c r="S561" s="154"/>
      <c r="T561" s="154"/>
      <c r="U561" s="154"/>
    </row>
    <row r="562" spans="1:21" ht="12.75">
      <c r="A562" s="154"/>
      <c r="B562" s="154"/>
      <c r="C562" s="154"/>
      <c r="D562" s="154"/>
      <c r="E562" s="154"/>
      <c r="F562" s="154"/>
      <c r="G562" s="154"/>
      <c r="H562" s="154"/>
      <c r="I562" s="154"/>
      <c r="J562" s="154"/>
      <c r="K562" s="154"/>
      <c r="L562" s="154"/>
      <c r="M562" s="154"/>
      <c r="N562" s="154"/>
      <c r="O562" s="154"/>
      <c r="P562" s="154"/>
      <c r="Q562" s="154"/>
      <c r="R562" s="154"/>
      <c r="S562" s="154"/>
      <c r="T562" s="154"/>
      <c r="U562" s="154"/>
    </row>
    <row r="563" spans="1:21" ht="12.75">
      <c r="A563" s="154"/>
      <c r="B563" s="154"/>
      <c r="C563" s="154"/>
      <c r="D563" s="154"/>
      <c r="E563" s="154"/>
      <c r="F563" s="154"/>
      <c r="G563" s="154"/>
      <c r="H563" s="154"/>
      <c r="I563" s="154"/>
      <c r="J563" s="154"/>
      <c r="K563" s="154"/>
      <c r="L563" s="154"/>
      <c r="M563" s="154"/>
      <c r="N563" s="154"/>
      <c r="O563" s="154"/>
      <c r="P563" s="154"/>
      <c r="Q563" s="154"/>
      <c r="R563" s="154"/>
      <c r="S563" s="154"/>
      <c r="T563" s="154"/>
      <c r="U563" s="154"/>
    </row>
    <row r="564" spans="1:21" ht="12.75">
      <c r="A564" s="154"/>
      <c r="B564" s="154"/>
      <c r="C564" s="154"/>
      <c r="D564" s="154"/>
      <c r="E564" s="154"/>
      <c r="F564" s="154"/>
      <c r="G564" s="154"/>
      <c r="H564" s="154"/>
      <c r="I564" s="154"/>
      <c r="J564" s="154"/>
      <c r="K564" s="154"/>
      <c r="L564" s="154"/>
      <c r="M564" s="154"/>
      <c r="N564" s="154"/>
      <c r="O564" s="154"/>
      <c r="P564" s="154"/>
      <c r="Q564" s="154"/>
      <c r="R564" s="154"/>
      <c r="S564" s="154"/>
      <c r="T564" s="154"/>
      <c r="U564" s="154"/>
    </row>
    <row r="565" spans="1:21" ht="12.75">
      <c r="A565" s="154"/>
      <c r="B565" s="154"/>
      <c r="C565" s="154"/>
      <c r="D565" s="154"/>
      <c r="E565" s="154"/>
      <c r="F565" s="154"/>
      <c r="G565" s="154"/>
      <c r="H565" s="154"/>
      <c r="I565" s="154"/>
      <c r="J565" s="154"/>
      <c r="K565" s="154"/>
      <c r="L565" s="154"/>
      <c r="M565" s="154"/>
      <c r="N565" s="154"/>
      <c r="O565" s="154"/>
      <c r="P565" s="154"/>
      <c r="Q565" s="154"/>
      <c r="R565" s="154"/>
      <c r="S565" s="154"/>
      <c r="T565" s="154"/>
      <c r="U565" s="154"/>
    </row>
    <row r="566" spans="1:21" ht="12.75">
      <c r="A566" s="154"/>
      <c r="B566" s="154"/>
      <c r="C566" s="154"/>
      <c r="D566" s="154"/>
      <c r="E566" s="154"/>
      <c r="F566" s="154"/>
      <c r="G566" s="154"/>
      <c r="H566" s="154"/>
      <c r="I566" s="154"/>
      <c r="J566" s="154"/>
      <c r="K566" s="154"/>
      <c r="L566" s="154"/>
      <c r="M566" s="154"/>
      <c r="N566" s="154"/>
      <c r="O566" s="154"/>
      <c r="P566" s="154"/>
      <c r="Q566" s="154"/>
      <c r="R566" s="154"/>
      <c r="S566" s="154"/>
      <c r="T566" s="154"/>
      <c r="U566" s="154"/>
    </row>
    <row r="567" spans="1:21" ht="12.75">
      <c r="A567" s="154"/>
      <c r="B567" s="154"/>
      <c r="C567" s="154"/>
      <c r="D567" s="154"/>
      <c r="E567" s="154"/>
      <c r="F567" s="154"/>
      <c r="G567" s="154"/>
      <c r="H567" s="154"/>
      <c r="I567" s="154"/>
      <c r="J567" s="154"/>
      <c r="K567" s="154"/>
      <c r="L567" s="154"/>
      <c r="M567" s="154"/>
      <c r="N567" s="154"/>
      <c r="O567" s="154"/>
      <c r="P567" s="154"/>
      <c r="Q567" s="154"/>
      <c r="R567" s="154"/>
      <c r="S567" s="154"/>
      <c r="T567" s="154"/>
      <c r="U567" s="154"/>
    </row>
    <row r="568" spans="1:21" ht="12.75">
      <c r="A568" s="154"/>
      <c r="B568" s="154"/>
      <c r="C568" s="154"/>
      <c r="D568" s="154"/>
      <c r="E568" s="154"/>
      <c r="F568" s="154"/>
      <c r="G568" s="154"/>
      <c r="H568" s="154"/>
      <c r="I568" s="154"/>
      <c r="J568" s="154"/>
      <c r="K568" s="154"/>
      <c r="L568" s="154"/>
      <c r="M568" s="154"/>
      <c r="N568" s="154"/>
      <c r="O568" s="154"/>
      <c r="P568" s="154"/>
      <c r="Q568" s="154"/>
      <c r="R568" s="154"/>
      <c r="S568" s="154"/>
      <c r="T568" s="154"/>
      <c r="U568" s="154"/>
    </row>
    <row r="569" spans="1:21" ht="12.75">
      <c r="A569" s="154"/>
      <c r="B569" s="154"/>
      <c r="C569" s="154"/>
      <c r="D569" s="154"/>
      <c r="E569" s="154"/>
      <c r="F569" s="154"/>
      <c r="G569" s="154"/>
      <c r="H569" s="154"/>
      <c r="I569" s="154"/>
      <c r="J569" s="154"/>
      <c r="K569" s="154"/>
      <c r="L569" s="154"/>
      <c r="M569" s="154"/>
      <c r="N569" s="154"/>
      <c r="O569" s="154"/>
      <c r="P569" s="154"/>
      <c r="Q569" s="154"/>
      <c r="R569" s="154"/>
      <c r="S569" s="154"/>
      <c r="T569" s="154"/>
      <c r="U569" s="154"/>
    </row>
    <row r="570" spans="1:21" ht="12.75">
      <c r="A570" s="154"/>
      <c r="B570" s="154"/>
      <c r="C570" s="154"/>
      <c r="D570" s="154"/>
      <c r="E570" s="154"/>
      <c r="F570" s="154"/>
      <c r="G570" s="154"/>
      <c r="H570" s="154"/>
      <c r="I570" s="154"/>
      <c r="J570" s="154"/>
      <c r="K570" s="154"/>
      <c r="L570" s="154"/>
      <c r="M570" s="154"/>
      <c r="N570" s="154"/>
      <c r="O570" s="154"/>
      <c r="P570" s="154"/>
      <c r="Q570" s="154"/>
      <c r="R570" s="154"/>
      <c r="S570" s="154"/>
      <c r="T570" s="154"/>
      <c r="U570" s="154"/>
    </row>
    <row r="571" spans="1:21" ht="12.75">
      <c r="A571" s="154"/>
      <c r="B571" s="154"/>
      <c r="C571" s="154"/>
      <c r="D571" s="154"/>
      <c r="E571" s="154"/>
      <c r="F571" s="154"/>
      <c r="G571" s="154"/>
      <c r="H571" s="154"/>
      <c r="I571" s="154"/>
      <c r="J571" s="154"/>
      <c r="K571" s="154"/>
      <c r="L571" s="154"/>
      <c r="M571" s="154"/>
      <c r="N571" s="154"/>
      <c r="O571" s="154"/>
      <c r="P571" s="154"/>
      <c r="Q571" s="154"/>
      <c r="R571" s="154"/>
      <c r="S571" s="154"/>
      <c r="T571" s="154"/>
      <c r="U571" s="154"/>
    </row>
    <row r="572" spans="1:21" ht="12.75">
      <c r="A572" s="154"/>
      <c r="B572" s="154"/>
      <c r="C572" s="154"/>
      <c r="D572" s="154"/>
      <c r="E572" s="154"/>
      <c r="F572" s="154"/>
      <c r="G572" s="154"/>
      <c r="H572" s="154"/>
      <c r="I572" s="154"/>
      <c r="J572" s="154"/>
      <c r="K572" s="154"/>
      <c r="L572" s="154"/>
      <c r="M572" s="154"/>
      <c r="N572" s="154"/>
      <c r="O572" s="154"/>
      <c r="P572" s="154"/>
      <c r="Q572" s="154"/>
      <c r="R572" s="154"/>
      <c r="S572" s="154"/>
      <c r="T572" s="154"/>
      <c r="U572" s="154"/>
    </row>
    <row r="573" spans="1:21" ht="12.75">
      <c r="A573" s="154"/>
      <c r="B573" s="154"/>
      <c r="C573" s="154"/>
      <c r="D573" s="154"/>
      <c r="E573" s="154"/>
      <c r="F573" s="154"/>
      <c r="G573" s="154"/>
      <c r="H573" s="154"/>
      <c r="I573" s="154"/>
      <c r="J573" s="154"/>
      <c r="K573" s="154"/>
      <c r="L573" s="154"/>
      <c r="M573" s="154"/>
      <c r="N573" s="154"/>
      <c r="O573" s="154"/>
      <c r="P573" s="154"/>
      <c r="Q573" s="154"/>
      <c r="R573" s="154"/>
      <c r="S573" s="154"/>
      <c r="T573" s="154"/>
      <c r="U573" s="154"/>
    </row>
    <row r="574" spans="1:21" ht="12.75">
      <c r="A574" s="154"/>
      <c r="B574" s="154"/>
      <c r="C574" s="154"/>
      <c r="D574" s="154"/>
      <c r="E574" s="154"/>
      <c r="F574" s="154"/>
      <c r="G574" s="154"/>
      <c r="H574" s="154"/>
      <c r="I574" s="154"/>
      <c r="J574" s="154"/>
      <c r="K574" s="154"/>
      <c r="L574" s="154"/>
      <c r="M574" s="154"/>
      <c r="N574" s="154"/>
      <c r="O574" s="154"/>
      <c r="P574" s="154"/>
      <c r="Q574" s="154"/>
      <c r="R574" s="154"/>
      <c r="S574" s="154"/>
      <c r="T574" s="154"/>
      <c r="U574" s="154"/>
    </row>
    <row r="575" spans="1:21" ht="12.75">
      <c r="A575" s="154"/>
      <c r="B575" s="154"/>
      <c r="C575" s="154"/>
      <c r="D575" s="154"/>
      <c r="E575" s="154"/>
      <c r="F575" s="154"/>
      <c r="G575" s="154"/>
      <c r="H575" s="154"/>
      <c r="I575" s="154"/>
      <c r="J575" s="154"/>
      <c r="K575" s="154"/>
      <c r="L575" s="154"/>
      <c r="M575" s="154"/>
      <c r="N575" s="154"/>
      <c r="O575" s="154"/>
      <c r="P575" s="154"/>
      <c r="Q575" s="154"/>
      <c r="R575" s="154"/>
      <c r="S575" s="154"/>
      <c r="T575" s="154"/>
      <c r="U575" s="154"/>
    </row>
    <row r="576" spans="1:21" ht="12.75">
      <c r="A576" s="154"/>
      <c r="B576" s="154"/>
      <c r="C576" s="154"/>
      <c r="D576" s="154"/>
      <c r="E576" s="154"/>
      <c r="F576" s="154"/>
      <c r="G576" s="154"/>
      <c r="H576" s="154"/>
      <c r="I576" s="154"/>
      <c r="J576" s="154"/>
      <c r="K576" s="154"/>
      <c r="L576" s="154"/>
      <c r="M576" s="154"/>
      <c r="N576" s="154"/>
      <c r="O576" s="154"/>
      <c r="P576" s="154"/>
      <c r="Q576" s="154"/>
      <c r="R576" s="154"/>
      <c r="S576" s="154"/>
      <c r="T576" s="154"/>
      <c r="U576" s="154"/>
    </row>
    <row r="577" spans="1:21" ht="12.75">
      <c r="A577" s="154"/>
      <c r="B577" s="154"/>
      <c r="C577" s="154"/>
      <c r="D577" s="154"/>
      <c r="E577" s="154"/>
      <c r="F577" s="154"/>
      <c r="G577" s="154"/>
      <c r="H577" s="154"/>
      <c r="I577" s="154"/>
      <c r="J577" s="154"/>
      <c r="K577" s="154"/>
      <c r="L577" s="154"/>
      <c r="M577" s="154"/>
      <c r="N577" s="154"/>
      <c r="O577" s="154"/>
      <c r="P577" s="154"/>
      <c r="Q577" s="154"/>
      <c r="R577" s="154"/>
      <c r="S577" s="154"/>
      <c r="T577" s="154"/>
      <c r="U577" s="154"/>
    </row>
    <row r="578" spans="1:21" ht="12.75">
      <c r="A578" s="154"/>
      <c r="B578" s="154"/>
      <c r="C578" s="154"/>
      <c r="D578" s="154"/>
      <c r="E578" s="154"/>
      <c r="F578" s="154"/>
      <c r="G578" s="154"/>
      <c r="H578" s="154"/>
      <c r="I578" s="154"/>
      <c r="J578" s="154"/>
      <c r="K578" s="154"/>
      <c r="L578" s="154"/>
      <c r="M578" s="154"/>
      <c r="N578" s="154"/>
      <c r="O578" s="154"/>
      <c r="P578" s="154"/>
      <c r="Q578" s="154"/>
      <c r="R578" s="154"/>
      <c r="S578" s="154"/>
      <c r="T578" s="154"/>
      <c r="U578" s="154"/>
    </row>
    <row r="579" spans="1:21" ht="12.75">
      <c r="A579" s="154"/>
      <c r="B579" s="154"/>
      <c r="C579" s="154"/>
      <c r="D579" s="154"/>
      <c r="E579" s="154"/>
      <c r="F579" s="154"/>
      <c r="G579" s="154"/>
      <c r="H579" s="154"/>
      <c r="I579" s="154"/>
      <c r="J579" s="154"/>
      <c r="K579" s="154"/>
      <c r="L579" s="154"/>
      <c r="M579" s="154"/>
      <c r="N579" s="154"/>
      <c r="O579" s="154"/>
      <c r="P579" s="154"/>
      <c r="Q579" s="154"/>
      <c r="R579" s="154"/>
      <c r="S579" s="154"/>
      <c r="T579" s="154"/>
      <c r="U579" s="154"/>
    </row>
    <row r="580" spans="1:21" ht="12.75">
      <c r="A580" s="154"/>
      <c r="B580" s="154"/>
      <c r="C580" s="154"/>
      <c r="D580" s="154"/>
      <c r="E580" s="154"/>
      <c r="F580" s="154"/>
      <c r="G580" s="154"/>
      <c r="H580" s="154"/>
      <c r="I580" s="154"/>
      <c r="J580" s="154"/>
      <c r="K580" s="154"/>
      <c r="L580" s="154"/>
      <c r="M580" s="154"/>
      <c r="N580" s="154"/>
      <c r="O580" s="154"/>
      <c r="P580" s="154"/>
      <c r="Q580" s="154"/>
      <c r="R580" s="154"/>
      <c r="S580" s="154"/>
      <c r="T580" s="154"/>
      <c r="U580" s="154"/>
    </row>
    <row r="581" spans="1:21" ht="12.75">
      <c r="A581" s="154"/>
      <c r="B581" s="154"/>
      <c r="C581" s="154"/>
      <c r="D581" s="154"/>
      <c r="E581" s="154"/>
      <c r="F581" s="154"/>
      <c r="G581" s="154"/>
      <c r="H581" s="154"/>
      <c r="I581" s="154"/>
      <c r="J581" s="154"/>
      <c r="K581" s="154"/>
      <c r="L581" s="154"/>
      <c r="M581" s="154"/>
      <c r="N581" s="154"/>
      <c r="O581" s="154"/>
      <c r="P581" s="154"/>
      <c r="Q581" s="154"/>
      <c r="R581" s="154"/>
      <c r="S581" s="154"/>
      <c r="T581" s="154"/>
      <c r="U581" s="154"/>
    </row>
    <row r="582" spans="1:21" ht="12.75">
      <c r="A582" s="154"/>
      <c r="B582" s="154"/>
      <c r="C582" s="154"/>
      <c r="D582" s="154"/>
      <c r="E582" s="154"/>
      <c r="F582" s="154"/>
      <c r="G582" s="154"/>
      <c r="H582" s="154"/>
      <c r="I582" s="154"/>
      <c r="J582" s="154"/>
      <c r="K582" s="154"/>
      <c r="L582" s="154"/>
      <c r="M582" s="154"/>
      <c r="N582" s="154"/>
      <c r="O582" s="154"/>
      <c r="P582" s="154"/>
      <c r="Q582" s="154"/>
      <c r="R582" s="154"/>
      <c r="S582" s="154"/>
      <c r="T582" s="154"/>
      <c r="U582" s="154"/>
    </row>
    <row r="583" spans="1:21" ht="12.75">
      <c r="A583" s="154"/>
      <c r="B583" s="154"/>
      <c r="C583" s="154"/>
      <c r="D583" s="154"/>
      <c r="E583" s="154"/>
      <c r="F583" s="154"/>
      <c r="G583" s="154"/>
      <c r="H583" s="154"/>
      <c r="I583" s="154"/>
      <c r="J583" s="154"/>
      <c r="K583" s="154"/>
      <c r="L583" s="154"/>
      <c r="M583" s="154"/>
      <c r="N583" s="154"/>
      <c r="O583" s="154"/>
      <c r="P583" s="154"/>
      <c r="Q583" s="154"/>
      <c r="R583" s="154"/>
      <c r="S583" s="154"/>
      <c r="T583" s="154"/>
      <c r="U583" s="154"/>
    </row>
    <row r="584" spans="1:21" ht="12.75">
      <c r="A584" s="154"/>
      <c r="B584" s="154"/>
      <c r="C584" s="154"/>
      <c r="D584" s="154"/>
      <c r="E584" s="154"/>
      <c r="F584" s="154"/>
      <c r="G584" s="154"/>
      <c r="H584" s="154"/>
      <c r="I584" s="154"/>
      <c r="J584" s="154"/>
      <c r="K584" s="154"/>
      <c r="L584" s="154"/>
      <c r="M584" s="154"/>
      <c r="N584" s="154"/>
      <c r="O584" s="154"/>
      <c r="P584" s="154"/>
      <c r="Q584" s="154"/>
      <c r="R584" s="154"/>
      <c r="S584" s="154"/>
      <c r="T584" s="154"/>
      <c r="U584" s="154"/>
    </row>
    <row r="585" spans="1:21" ht="12.75">
      <c r="A585" s="154"/>
      <c r="B585" s="154"/>
      <c r="C585" s="154"/>
      <c r="D585" s="154"/>
      <c r="E585" s="154"/>
      <c r="F585" s="154"/>
      <c r="G585" s="154"/>
      <c r="H585" s="154"/>
      <c r="I585" s="154"/>
      <c r="J585" s="154"/>
      <c r="K585" s="154"/>
      <c r="L585" s="154"/>
      <c r="M585" s="154"/>
      <c r="N585" s="154"/>
      <c r="O585" s="154"/>
      <c r="P585" s="154"/>
      <c r="Q585" s="154"/>
      <c r="R585" s="154"/>
      <c r="S585" s="154"/>
      <c r="T585" s="154"/>
      <c r="U585" s="154"/>
    </row>
    <row r="586" spans="1:21" ht="12.75">
      <c r="A586" s="154"/>
      <c r="B586" s="154"/>
      <c r="C586" s="154"/>
      <c r="D586" s="154"/>
      <c r="E586" s="154"/>
      <c r="F586" s="154"/>
      <c r="G586" s="154"/>
      <c r="H586" s="154"/>
      <c r="I586" s="154"/>
      <c r="J586" s="154"/>
      <c r="K586" s="154"/>
      <c r="L586" s="154"/>
      <c r="M586" s="154"/>
      <c r="N586" s="154"/>
      <c r="O586" s="154"/>
      <c r="P586" s="154"/>
      <c r="Q586" s="154"/>
      <c r="R586" s="154"/>
      <c r="S586" s="154"/>
      <c r="T586" s="154"/>
      <c r="U586" s="154"/>
    </row>
    <row r="587" spans="1:21" ht="12.75">
      <c r="A587" s="154"/>
      <c r="B587" s="154"/>
      <c r="C587" s="154"/>
      <c r="D587" s="154"/>
      <c r="E587" s="154"/>
      <c r="F587" s="154"/>
      <c r="G587" s="154"/>
      <c r="H587" s="154"/>
      <c r="I587" s="154"/>
      <c r="J587" s="154"/>
      <c r="K587" s="154"/>
      <c r="L587" s="154"/>
      <c r="M587" s="154"/>
      <c r="N587" s="154"/>
      <c r="O587" s="154"/>
      <c r="P587" s="154"/>
      <c r="Q587" s="154"/>
      <c r="R587" s="154"/>
      <c r="S587" s="154"/>
      <c r="T587" s="154"/>
      <c r="U587" s="154"/>
    </row>
    <row r="588" spans="1:21" ht="12.75">
      <c r="A588" s="154"/>
      <c r="B588" s="154"/>
      <c r="C588" s="154"/>
      <c r="D588" s="154"/>
      <c r="E588" s="154"/>
      <c r="F588" s="154"/>
      <c r="G588" s="154"/>
      <c r="H588" s="154"/>
      <c r="I588" s="154"/>
      <c r="J588" s="154"/>
      <c r="K588" s="154"/>
      <c r="L588" s="154"/>
      <c r="M588" s="154"/>
      <c r="N588" s="154"/>
      <c r="O588" s="154"/>
      <c r="P588" s="154"/>
      <c r="Q588" s="154"/>
      <c r="R588" s="154"/>
      <c r="S588" s="154"/>
      <c r="T588" s="154"/>
      <c r="U588" s="154"/>
    </row>
    <row r="589" spans="1:21" ht="12.75">
      <c r="A589" s="154"/>
      <c r="B589" s="154"/>
      <c r="C589" s="154"/>
      <c r="D589" s="154"/>
      <c r="E589" s="154"/>
      <c r="F589" s="154"/>
      <c r="G589" s="154"/>
      <c r="H589" s="154"/>
      <c r="I589" s="154"/>
      <c r="J589" s="154"/>
      <c r="K589" s="154"/>
      <c r="L589" s="154"/>
      <c r="M589" s="154"/>
      <c r="N589" s="154"/>
      <c r="O589" s="154"/>
      <c r="P589" s="154"/>
      <c r="Q589" s="154"/>
      <c r="R589" s="154"/>
      <c r="S589" s="154"/>
      <c r="T589" s="154"/>
      <c r="U589" s="154"/>
    </row>
    <row r="590" spans="1:21" ht="12.75">
      <c r="A590" s="154"/>
      <c r="B590" s="154"/>
      <c r="C590" s="154"/>
      <c r="D590" s="154"/>
      <c r="E590" s="154"/>
      <c r="F590" s="154"/>
      <c r="G590" s="154"/>
      <c r="H590" s="154"/>
      <c r="I590" s="154"/>
      <c r="J590" s="154"/>
      <c r="K590" s="154"/>
      <c r="L590" s="154"/>
      <c r="M590" s="154"/>
      <c r="N590" s="154"/>
      <c r="O590" s="154"/>
      <c r="P590" s="154"/>
      <c r="Q590" s="154"/>
      <c r="R590" s="154"/>
      <c r="S590" s="154"/>
      <c r="T590" s="154"/>
      <c r="U590" s="154"/>
    </row>
    <row r="591" spans="1:21" ht="12.75">
      <c r="A591" s="154"/>
      <c r="B591" s="154"/>
      <c r="C591" s="154"/>
      <c r="D591" s="154"/>
      <c r="E591" s="154"/>
      <c r="F591" s="154"/>
      <c r="G591" s="154"/>
      <c r="H591" s="154"/>
      <c r="I591" s="154"/>
      <c r="J591" s="154"/>
      <c r="K591" s="154"/>
      <c r="L591" s="154"/>
      <c r="M591" s="154"/>
      <c r="N591" s="154"/>
      <c r="O591" s="154"/>
      <c r="P591" s="154"/>
      <c r="Q591" s="154"/>
      <c r="R591" s="154"/>
      <c r="S591" s="154"/>
      <c r="T591" s="154"/>
      <c r="U591" s="154"/>
    </row>
    <row r="592" spans="1:21" ht="12.75">
      <c r="A592" s="154"/>
      <c r="B592" s="154"/>
      <c r="C592" s="154"/>
      <c r="D592" s="154"/>
      <c r="E592" s="154"/>
      <c r="F592" s="154"/>
      <c r="G592" s="154"/>
      <c r="H592" s="154"/>
      <c r="I592" s="154"/>
      <c r="J592" s="154"/>
      <c r="K592" s="154"/>
      <c r="L592" s="154"/>
      <c r="M592" s="154"/>
      <c r="N592" s="154"/>
      <c r="O592" s="154"/>
      <c r="P592" s="154"/>
      <c r="Q592" s="154"/>
      <c r="R592" s="154"/>
      <c r="S592" s="154"/>
      <c r="T592" s="154"/>
      <c r="U592" s="154"/>
    </row>
    <row r="593" spans="1:21" ht="12.75">
      <c r="A593" s="154"/>
      <c r="B593" s="154"/>
      <c r="C593" s="154"/>
      <c r="D593" s="154"/>
      <c r="E593" s="154"/>
      <c r="F593" s="154"/>
      <c r="G593" s="154"/>
      <c r="H593" s="154"/>
      <c r="I593" s="154"/>
      <c r="J593" s="154"/>
      <c r="K593" s="154"/>
      <c r="L593" s="154"/>
      <c r="M593" s="154"/>
      <c r="N593" s="154"/>
      <c r="O593" s="154"/>
      <c r="P593" s="154"/>
      <c r="Q593" s="154"/>
      <c r="R593" s="154"/>
      <c r="S593" s="154"/>
      <c r="T593" s="154"/>
      <c r="U593" s="154"/>
    </row>
    <row r="594" spans="1:21" ht="12.75">
      <c r="A594" s="154"/>
      <c r="B594" s="154"/>
      <c r="C594" s="154"/>
      <c r="D594" s="154"/>
      <c r="E594" s="154"/>
      <c r="F594" s="154"/>
      <c r="G594" s="154"/>
      <c r="H594" s="154"/>
      <c r="I594" s="154"/>
      <c r="J594" s="154"/>
      <c r="K594" s="154"/>
      <c r="L594" s="154"/>
      <c r="M594" s="154"/>
      <c r="N594" s="154"/>
      <c r="O594" s="154"/>
      <c r="P594" s="154"/>
      <c r="Q594" s="154"/>
      <c r="R594" s="154"/>
      <c r="S594" s="154"/>
      <c r="T594" s="154"/>
      <c r="U594" s="154"/>
    </row>
    <row r="595" spans="1:21" ht="12.75">
      <c r="A595" s="154"/>
      <c r="B595" s="154"/>
      <c r="C595" s="154"/>
      <c r="D595" s="154"/>
      <c r="E595" s="154"/>
      <c r="F595" s="154"/>
      <c r="G595" s="154"/>
      <c r="H595" s="154"/>
      <c r="I595" s="154"/>
      <c r="J595" s="154"/>
      <c r="K595" s="154"/>
      <c r="L595" s="154"/>
      <c r="M595" s="154"/>
      <c r="N595" s="154"/>
      <c r="O595" s="154"/>
      <c r="P595" s="154"/>
      <c r="Q595" s="154"/>
      <c r="R595" s="154"/>
      <c r="S595" s="154"/>
      <c r="T595" s="154"/>
      <c r="U595" s="154"/>
    </row>
    <row r="596" spans="1:21" ht="12.75">
      <c r="A596" s="154"/>
      <c r="B596" s="154"/>
      <c r="C596" s="154"/>
      <c r="D596" s="154"/>
      <c r="E596" s="154"/>
      <c r="F596" s="154"/>
      <c r="G596" s="154"/>
      <c r="H596" s="154"/>
      <c r="I596" s="154"/>
      <c r="J596" s="154"/>
      <c r="K596" s="154"/>
      <c r="L596" s="154"/>
      <c r="M596" s="154"/>
      <c r="N596" s="154"/>
      <c r="O596" s="154"/>
      <c r="P596" s="154"/>
      <c r="Q596" s="154"/>
      <c r="R596" s="154"/>
      <c r="S596" s="154"/>
      <c r="T596" s="154"/>
      <c r="U596" s="154"/>
    </row>
    <row r="597" spans="1:21" ht="12.75">
      <c r="A597" s="154"/>
      <c r="B597" s="154"/>
      <c r="C597" s="154"/>
      <c r="D597" s="154"/>
      <c r="E597" s="154"/>
      <c r="F597" s="154"/>
      <c r="G597" s="154"/>
      <c r="H597" s="154"/>
      <c r="I597" s="154"/>
      <c r="J597" s="154"/>
      <c r="K597" s="154"/>
      <c r="L597" s="154"/>
      <c r="M597" s="154"/>
      <c r="N597" s="154"/>
      <c r="O597" s="154"/>
      <c r="P597" s="154"/>
      <c r="Q597" s="154"/>
      <c r="R597" s="154"/>
      <c r="S597" s="154"/>
      <c r="T597" s="154"/>
      <c r="U597" s="154"/>
    </row>
    <row r="598" spans="1:21" ht="12.75">
      <c r="A598" s="154"/>
      <c r="B598" s="154"/>
      <c r="C598" s="154"/>
      <c r="D598" s="154"/>
      <c r="E598" s="154"/>
      <c r="F598" s="154"/>
      <c r="G598" s="154"/>
      <c r="H598" s="154"/>
      <c r="I598" s="154"/>
      <c r="J598" s="154"/>
      <c r="K598" s="154"/>
      <c r="L598" s="154"/>
      <c r="M598" s="154"/>
      <c r="N598" s="154"/>
      <c r="O598" s="154"/>
      <c r="P598" s="154"/>
      <c r="Q598" s="154"/>
      <c r="R598" s="154"/>
      <c r="S598" s="154"/>
      <c r="T598" s="154"/>
      <c r="U598" s="154"/>
    </row>
    <row r="599" spans="1:21" ht="12.75">
      <c r="A599" s="154"/>
      <c r="B599" s="154"/>
      <c r="C599" s="154"/>
      <c r="D599" s="154"/>
      <c r="E599" s="154"/>
      <c r="F599" s="154"/>
      <c r="G599" s="154"/>
      <c r="H599" s="154"/>
      <c r="I599" s="154"/>
      <c r="J599" s="154"/>
      <c r="K599" s="154"/>
      <c r="L599" s="154"/>
      <c r="M599" s="154"/>
      <c r="N599" s="154"/>
      <c r="O599" s="154"/>
      <c r="P599" s="154"/>
      <c r="Q599" s="154"/>
      <c r="R599" s="154"/>
      <c r="S599" s="154"/>
      <c r="T599" s="154"/>
      <c r="U599" s="154"/>
    </row>
    <row r="600" spans="1:21" ht="12.75">
      <c r="A600" s="154"/>
      <c r="B600" s="154"/>
      <c r="C600" s="154"/>
      <c r="D600" s="154"/>
      <c r="E600" s="154"/>
      <c r="F600" s="154"/>
      <c r="G600" s="154"/>
      <c r="H600" s="154"/>
      <c r="I600" s="154"/>
      <c r="J600" s="154"/>
      <c r="K600" s="154"/>
      <c r="L600" s="154"/>
      <c r="M600" s="154"/>
      <c r="N600" s="154"/>
      <c r="O600" s="154"/>
      <c r="P600" s="154"/>
      <c r="Q600" s="154"/>
      <c r="R600" s="154"/>
      <c r="S600" s="154"/>
      <c r="T600" s="154"/>
      <c r="U600" s="154"/>
    </row>
    <row r="601" spans="1:21" ht="12.75">
      <c r="A601" s="154"/>
      <c r="B601" s="154"/>
      <c r="C601" s="154"/>
      <c r="D601" s="154"/>
      <c r="E601" s="154"/>
      <c r="F601" s="154"/>
      <c r="G601" s="154"/>
      <c r="H601" s="154"/>
      <c r="I601" s="154"/>
      <c r="J601" s="154"/>
      <c r="K601" s="154"/>
      <c r="L601" s="154"/>
      <c r="M601" s="154"/>
      <c r="N601" s="154"/>
      <c r="O601" s="154"/>
      <c r="P601" s="154"/>
      <c r="Q601" s="154"/>
      <c r="R601" s="154"/>
      <c r="S601" s="154"/>
      <c r="T601" s="154"/>
      <c r="U601" s="154"/>
    </row>
    <row r="602" spans="1:21" ht="12.75">
      <c r="A602" s="154"/>
      <c r="B602" s="154"/>
      <c r="C602" s="154"/>
      <c r="D602" s="154"/>
      <c r="E602" s="154"/>
      <c r="F602" s="154"/>
      <c r="G602" s="154"/>
      <c r="H602" s="154"/>
      <c r="I602" s="154"/>
      <c r="J602" s="154"/>
      <c r="K602" s="154"/>
      <c r="L602" s="154"/>
      <c r="M602" s="154"/>
      <c r="N602" s="154"/>
      <c r="O602" s="154"/>
      <c r="P602" s="154"/>
      <c r="Q602" s="154"/>
      <c r="R602" s="154"/>
      <c r="S602" s="154"/>
      <c r="T602" s="154"/>
      <c r="U602" s="154"/>
    </row>
    <row r="603" spans="1:21" ht="12.75">
      <c r="A603" s="154"/>
      <c r="B603" s="154"/>
      <c r="C603" s="154"/>
      <c r="D603" s="154"/>
      <c r="E603" s="154"/>
      <c r="F603" s="154"/>
      <c r="G603" s="154"/>
      <c r="H603" s="154"/>
      <c r="I603" s="154"/>
      <c r="J603" s="154"/>
      <c r="K603" s="154"/>
      <c r="L603" s="154"/>
      <c r="M603" s="154"/>
      <c r="N603" s="154"/>
      <c r="O603" s="154"/>
      <c r="P603" s="154"/>
      <c r="Q603" s="154"/>
      <c r="R603" s="154"/>
      <c r="S603" s="154"/>
      <c r="T603" s="154"/>
      <c r="U603" s="154"/>
    </row>
    <row r="604" spans="1:21" ht="12.75">
      <c r="A604" s="154"/>
      <c r="B604" s="154"/>
      <c r="C604" s="154"/>
      <c r="D604" s="154"/>
      <c r="E604" s="154"/>
      <c r="F604" s="154"/>
      <c r="G604" s="154"/>
      <c r="H604" s="154"/>
      <c r="I604" s="154"/>
      <c r="J604" s="154"/>
      <c r="K604" s="154"/>
      <c r="L604" s="154"/>
      <c r="M604" s="154"/>
      <c r="N604" s="154"/>
      <c r="O604" s="154"/>
      <c r="P604" s="154"/>
      <c r="Q604" s="154"/>
      <c r="R604" s="154"/>
      <c r="S604" s="154"/>
      <c r="T604" s="154"/>
      <c r="U604" s="154"/>
    </row>
    <row r="605" spans="1:21" ht="12.75">
      <c r="A605" s="154"/>
      <c r="B605" s="154"/>
      <c r="C605" s="154"/>
      <c r="D605" s="154"/>
      <c r="E605" s="154"/>
      <c r="F605" s="154"/>
      <c r="G605" s="154"/>
      <c r="H605" s="154"/>
      <c r="I605" s="154"/>
      <c r="J605" s="154"/>
      <c r="K605" s="154"/>
      <c r="L605" s="154"/>
      <c r="M605" s="154"/>
      <c r="N605" s="154"/>
      <c r="O605" s="154"/>
      <c r="P605" s="154"/>
      <c r="Q605" s="154"/>
      <c r="R605" s="154"/>
      <c r="S605" s="154"/>
      <c r="T605" s="154"/>
      <c r="U605" s="154"/>
    </row>
    <row r="606" spans="1:21" ht="12.75">
      <c r="A606" s="154"/>
      <c r="B606" s="154"/>
      <c r="C606" s="154"/>
      <c r="D606" s="154"/>
      <c r="E606" s="154"/>
      <c r="F606" s="154"/>
      <c r="G606" s="154"/>
      <c r="H606" s="154"/>
      <c r="I606" s="154"/>
      <c r="J606" s="154"/>
      <c r="K606" s="154"/>
      <c r="L606" s="154"/>
      <c r="M606" s="154"/>
      <c r="N606" s="154"/>
      <c r="O606" s="154"/>
      <c r="P606" s="154"/>
      <c r="Q606" s="154"/>
      <c r="R606" s="154"/>
      <c r="S606" s="154"/>
      <c r="T606" s="154"/>
      <c r="U606" s="154"/>
    </row>
    <row r="607" spans="1:21" ht="12.75">
      <c r="A607" s="154"/>
      <c r="B607" s="154"/>
      <c r="C607" s="154"/>
      <c r="D607" s="154"/>
      <c r="E607" s="154"/>
      <c r="F607" s="154"/>
      <c r="G607" s="154"/>
      <c r="H607" s="154"/>
      <c r="I607" s="154"/>
      <c r="J607" s="154"/>
      <c r="K607" s="154"/>
      <c r="L607" s="154"/>
      <c r="M607" s="154"/>
      <c r="N607" s="154"/>
      <c r="O607" s="154"/>
      <c r="P607" s="154"/>
      <c r="Q607" s="154"/>
      <c r="R607" s="154"/>
      <c r="S607" s="154"/>
      <c r="T607" s="154"/>
      <c r="U607" s="154"/>
    </row>
    <row r="608" spans="1:21" ht="12.75">
      <c r="A608" s="154"/>
      <c r="B608" s="154"/>
      <c r="C608" s="154"/>
      <c r="D608" s="154"/>
      <c r="E608" s="154"/>
      <c r="F608" s="154"/>
      <c r="G608" s="154"/>
      <c r="H608" s="154"/>
      <c r="I608" s="154"/>
      <c r="J608" s="154"/>
      <c r="K608" s="154"/>
      <c r="L608" s="154"/>
      <c r="M608" s="154"/>
      <c r="N608" s="154"/>
      <c r="O608" s="154"/>
      <c r="P608" s="154"/>
      <c r="Q608" s="154"/>
      <c r="R608" s="154"/>
      <c r="S608" s="154"/>
      <c r="T608" s="154"/>
      <c r="U608" s="154"/>
    </row>
    <row r="609" spans="1:21" ht="12.75">
      <c r="A609" s="154"/>
      <c r="B609" s="154"/>
      <c r="C609" s="154"/>
      <c r="D609" s="154"/>
      <c r="E609" s="154"/>
      <c r="F609" s="154"/>
      <c r="G609" s="154"/>
      <c r="H609" s="154"/>
      <c r="I609" s="154"/>
      <c r="J609" s="154"/>
      <c r="K609" s="154"/>
      <c r="L609" s="154"/>
      <c r="M609" s="154"/>
      <c r="N609" s="154"/>
      <c r="O609" s="154"/>
      <c r="P609" s="154"/>
      <c r="Q609" s="154"/>
      <c r="R609" s="154"/>
      <c r="S609" s="154"/>
      <c r="T609" s="154"/>
      <c r="U609" s="154"/>
    </row>
    <row r="610" spans="1:21" ht="12.75">
      <c r="A610" s="154"/>
      <c r="B610" s="154"/>
      <c r="C610" s="154"/>
      <c r="D610" s="154"/>
      <c r="E610" s="154"/>
      <c r="F610" s="154"/>
      <c r="G610" s="154"/>
      <c r="H610" s="154"/>
      <c r="I610" s="154"/>
      <c r="J610" s="154"/>
      <c r="K610" s="154"/>
      <c r="L610" s="154"/>
      <c r="M610" s="154"/>
      <c r="N610" s="154"/>
      <c r="O610" s="154"/>
      <c r="P610" s="154"/>
      <c r="Q610" s="154"/>
      <c r="R610" s="154"/>
      <c r="S610" s="154"/>
      <c r="T610" s="154"/>
      <c r="U610" s="154"/>
    </row>
    <row r="611" spans="1:21" ht="12.75">
      <c r="A611" s="154"/>
      <c r="B611" s="154"/>
      <c r="C611" s="154"/>
      <c r="D611" s="154"/>
      <c r="E611" s="154"/>
      <c r="F611" s="154"/>
      <c r="G611" s="154"/>
      <c r="H611" s="154"/>
      <c r="I611" s="154"/>
      <c r="J611" s="154"/>
      <c r="K611" s="154"/>
      <c r="L611" s="154"/>
      <c r="M611" s="154"/>
      <c r="N611" s="154"/>
      <c r="O611" s="154"/>
      <c r="P611" s="154"/>
      <c r="Q611" s="154"/>
      <c r="R611" s="154"/>
      <c r="S611" s="154"/>
      <c r="T611" s="154"/>
      <c r="U611" s="154"/>
    </row>
    <row r="612" spans="1:21" ht="12.75">
      <c r="A612" s="154"/>
      <c r="B612" s="154"/>
      <c r="C612" s="154"/>
      <c r="D612" s="154"/>
      <c r="E612" s="154"/>
      <c r="F612" s="154"/>
      <c r="G612" s="154"/>
      <c r="H612" s="154"/>
      <c r="I612" s="154"/>
      <c r="J612" s="154"/>
      <c r="K612" s="154"/>
      <c r="L612" s="154"/>
      <c r="M612" s="154"/>
      <c r="N612" s="154"/>
      <c r="O612" s="154"/>
      <c r="P612" s="154"/>
      <c r="Q612" s="154"/>
      <c r="R612" s="154"/>
      <c r="S612" s="154"/>
      <c r="T612" s="154"/>
      <c r="U612" s="154"/>
    </row>
    <row r="613" spans="1:21" ht="12.75">
      <c r="A613" s="154"/>
      <c r="B613" s="154"/>
      <c r="C613" s="154"/>
      <c r="D613" s="154"/>
      <c r="E613" s="154"/>
      <c r="F613" s="154"/>
      <c r="G613" s="154"/>
      <c r="H613" s="154"/>
      <c r="I613" s="154"/>
      <c r="J613" s="154"/>
      <c r="K613" s="154"/>
      <c r="L613" s="154"/>
      <c r="M613" s="154"/>
      <c r="N613" s="154"/>
      <c r="O613" s="154"/>
      <c r="P613" s="154"/>
      <c r="Q613" s="154"/>
      <c r="R613" s="154"/>
      <c r="S613" s="154"/>
      <c r="T613" s="154"/>
      <c r="U613" s="154"/>
    </row>
    <row r="614" spans="1:21" ht="12.75">
      <c r="A614" s="154"/>
      <c r="B614" s="154"/>
      <c r="C614" s="154"/>
      <c r="D614" s="154"/>
      <c r="E614" s="154"/>
      <c r="F614" s="154"/>
      <c r="G614" s="154"/>
      <c r="H614" s="154"/>
      <c r="I614" s="154"/>
      <c r="J614" s="154"/>
      <c r="K614" s="154"/>
      <c r="L614" s="154"/>
      <c r="M614" s="154"/>
      <c r="N614" s="154"/>
      <c r="O614" s="154"/>
      <c r="P614" s="154"/>
      <c r="Q614" s="154"/>
      <c r="R614" s="154"/>
      <c r="S614" s="154"/>
      <c r="T614" s="154"/>
      <c r="U614" s="154"/>
    </row>
    <row r="615" spans="1:21" ht="12.75">
      <c r="A615" s="154"/>
      <c r="B615" s="154"/>
      <c r="C615" s="154"/>
      <c r="D615" s="154"/>
      <c r="E615" s="154"/>
      <c r="F615" s="154"/>
      <c r="G615" s="154"/>
      <c r="H615" s="154"/>
      <c r="I615" s="154"/>
      <c r="J615" s="154"/>
      <c r="K615" s="154"/>
      <c r="L615" s="154"/>
      <c r="M615" s="154"/>
      <c r="N615" s="154"/>
      <c r="O615" s="154"/>
      <c r="P615" s="154"/>
      <c r="Q615" s="154"/>
      <c r="R615" s="154"/>
      <c r="S615" s="154"/>
      <c r="T615" s="154"/>
      <c r="U615" s="154"/>
    </row>
    <row r="616" spans="1:21" ht="12.75">
      <c r="A616" s="154"/>
      <c r="B616" s="154"/>
      <c r="C616" s="154"/>
      <c r="D616" s="154"/>
      <c r="E616" s="154"/>
      <c r="F616" s="154"/>
      <c r="G616" s="154"/>
      <c r="H616" s="154"/>
      <c r="I616" s="154"/>
      <c r="J616" s="154"/>
      <c r="K616" s="154"/>
      <c r="L616" s="154"/>
      <c r="M616" s="154"/>
      <c r="N616" s="154"/>
      <c r="O616" s="154"/>
      <c r="P616" s="154"/>
      <c r="Q616" s="154"/>
      <c r="R616" s="154"/>
      <c r="S616" s="154"/>
      <c r="T616" s="154"/>
      <c r="U616" s="154"/>
    </row>
    <row r="617" spans="1:21" ht="12.75">
      <c r="A617" s="154"/>
      <c r="B617" s="154"/>
      <c r="C617" s="154"/>
      <c r="D617" s="154"/>
      <c r="E617" s="154"/>
      <c r="F617" s="154"/>
      <c r="G617" s="154"/>
      <c r="H617" s="154"/>
      <c r="I617" s="154"/>
      <c r="J617" s="154"/>
      <c r="K617" s="154"/>
      <c r="L617" s="154"/>
      <c r="M617" s="154"/>
      <c r="N617" s="154"/>
      <c r="O617" s="154"/>
      <c r="P617" s="154"/>
      <c r="Q617" s="154"/>
      <c r="R617" s="154"/>
      <c r="S617" s="154"/>
      <c r="T617" s="154"/>
      <c r="U617" s="154"/>
    </row>
    <row r="618" spans="1:21" ht="12.75">
      <c r="A618" s="154"/>
      <c r="B618" s="154"/>
      <c r="C618" s="154"/>
      <c r="D618" s="154"/>
      <c r="E618" s="154"/>
      <c r="F618" s="154"/>
      <c r="G618" s="154"/>
      <c r="H618" s="154"/>
      <c r="I618" s="154"/>
      <c r="J618" s="154"/>
      <c r="K618" s="154"/>
      <c r="L618" s="154"/>
      <c r="M618" s="154"/>
      <c r="N618" s="154"/>
      <c r="O618" s="154"/>
      <c r="P618" s="154"/>
      <c r="Q618" s="154"/>
      <c r="R618" s="154"/>
      <c r="S618" s="154"/>
      <c r="T618" s="154"/>
      <c r="U618" s="154"/>
    </row>
  </sheetData>
  <mergeCells count="4">
    <mergeCell ref="A1:I1"/>
    <mergeCell ref="A3:I3"/>
    <mergeCell ref="B5:E5"/>
    <mergeCell ref="F5:I5"/>
  </mergeCells>
  <printOptions horizontalCentered="1"/>
  <pageMargins left="0.75" right="0.75" top="0.5905511811023623" bottom="1" header="0" footer="0"/>
  <pageSetup horizontalDpi="600" verticalDpi="600" orientation="portrait" paperSize="9" scale="68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4"/>
  <dimension ref="A1:U618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42.421875" style="12" bestFit="1" customWidth="1"/>
    <col min="2" max="2" width="14.7109375" style="181" customWidth="1"/>
    <col min="3" max="3" width="14.7109375" style="12" customWidth="1"/>
    <col min="4" max="4" width="14.7109375" style="181" customWidth="1"/>
    <col min="5" max="5" width="14.7109375" style="12" customWidth="1"/>
    <col min="6" max="7" width="11.8515625" style="12" bestFit="1" customWidth="1"/>
    <col min="8" max="8" width="10.57421875" style="12" bestFit="1" customWidth="1"/>
    <col min="9" max="9" width="11.8515625" style="12" bestFit="1" customWidth="1"/>
    <col min="10" max="10" width="12.57421875" style="12" bestFit="1" customWidth="1"/>
    <col min="11" max="16384" width="11.421875" style="12" customWidth="1"/>
  </cols>
  <sheetData>
    <row r="1" spans="1:21" s="65" customFormat="1" ht="18">
      <c r="A1" s="450" t="s">
        <v>85</v>
      </c>
      <c r="B1" s="450"/>
      <c r="C1" s="450"/>
      <c r="D1" s="450"/>
      <c r="E1" s="450"/>
      <c r="F1" s="450"/>
      <c r="G1" s="152"/>
      <c r="H1" s="152"/>
      <c r="I1" s="152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</row>
    <row r="2" spans="1:21" ht="12.75">
      <c r="A2" s="13"/>
      <c r="B2" s="312"/>
      <c r="C2" s="13"/>
      <c r="D2" s="312"/>
      <c r="E2" s="165"/>
      <c r="F2" s="165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1:21" ht="15">
      <c r="A3" s="441" t="s">
        <v>149</v>
      </c>
      <c r="B3" s="441"/>
      <c r="C3" s="441"/>
      <c r="D3" s="441"/>
      <c r="E3" s="441"/>
      <c r="F3" s="307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</row>
    <row r="4" spans="1:21" ht="14.25">
      <c r="A4" s="307"/>
      <c r="B4" s="313"/>
      <c r="C4" s="307"/>
      <c r="D4" s="313"/>
      <c r="E4" s="307"/>
      <c r="F4" s="307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</row>
    <row r="5" spans="1:21" ht="12.75">
      <c r="A5" s="167"/>
      <c r="B5" s="522">
        <v>2001</v>
      </c>
      <c r="C5" s="523"/>
      <c r="D5" s="522">
        <v>2002</v>
      </c>
      <c r="E5" s="523"/>
      <c r="F5" s="314" t="s">
        <v>150</v>
      </c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</row>
    <row r="6" spans="1:21" ht="12.75">
      <c r="A6" s="168" t="s">
        <v>151</v>
      </c>
      <c r="B6" s="169" t="s">
        <v>152</v>
      </c>
      <c r="C6" s="170" t="s">
        <v>153</v>
      </c>
      <c r="D6" s="169" t="s">
        <v>152</v>
      </c>
      <c r="E6" s="170" t="s">
        <v>153</v>
      </c>
      <c r="F6" s="315" t="s">
        <v>154</v>
      </c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</row>
    <row r="7" spans="1:21" ht="13.5" thickBot="1">
      <c r="A7" s="171"/>
      <c r="B7" s="169" t="s">
        <v>153</v>
      </c>
      <c r="C7" s="169" t="s">
        <v>155</v>
      </c>
      <c r="D7" s="169" t="s">
        <v>153</v>
      </c>
      <c r="E7" s="169" t="s">
        <v>155</v>
      </c>
      <c r="F7" s="316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</row>
    <row r="8" spans="1:21" ht="12.75">
      <c r="A8" s="172" t="s">
        <v>120</v>
      </c>
      <c r="B8" s="173">
        <v>8669.504438387054</v>
      </c>
      <c r="C8" s="174">
        <v>215.06602106425547</v>
      </c>
      <c r="D8" s="173">
        <v>8567.142946292952</v>
      </c>
      <c r="E8" s="174">
        <v>211.18080927447036</v>
      </c>
      <c r="F8" s="317">
        <v>-1.1807075343414368</v>
      </c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</row>
    <row r="9" spans="1:21" ht="12.75">
      <c r="A9" s="25" t="s">
        <v>121</v>
      </c>
      <c r="B9" s="175">
        <v>2663.4062538788376</v>
      </c>
      <c r="C9" s="176">
        <v>66.07161799964956</v>
      </c>
      <c r="D9" s="175">
        <v>2770.539274235004</v>
      </c>
      <c r="E9" s="176">
        <v>68.29403101214987</v>
      </c>
      <c r="F9" s="317">
        <v>4.022406277680844</v>
      </c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</row>
    <row r="10" spans="1:21" ht="12.75">
      <c r="A10" s="25" t="s">
        <v>122</v>
      </c>
      <c r="B10" s="175">
        <v>1422.1188010639366</v>
      </c>
      <c r="C10" s="176">
        <v>35.27876756960206</v>
      </c>
      <c r="D10" s="175">
        <v>1485.999618681107</v>
      </c>
      <c r="E10" s="176">
        <v>36.63001820115769</v>
      </c>
      <c r="F10" s="317">
        <v>4.491946634091249</v>
      </c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</row>
    <row r="11" spans="1:21" ht="12.75">
      <c r="A11" s="25" t="s">
        <v>123</v>
      </c>
      <c r="B11" s="175">
        <v>4557.767375891243</v>
      </c>
      <c r="C11" s="176">
        <v>113.06538931212208</v>
      </c>
      <c r="D11" s="175">
        <v>4522.181064370817</v>
      </c>
      <c r="E11" s="176">
        <v>111.47215154998055</v>
      </c>
      <c r="F11" s="317">
        <v>-0.7807838484400094</v>
      </c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</row>
    <row r="12" spans="1:21" ht="12.75">
      <c r="A12" s="25" t="s">
        <v>124</v>
      </c>
      <c r="B12" s="175">
        <v>1425.5781133096575</v>
      </c>
      <c r="C12" s="176">
        <v>35.3645833766754</v>
      </c>
      <c r="D12" s="175">
        <v>1464.7908637336216</v>
      </c>
      <c r="E12" s="176">
        <v>36.107220570536626</v>
      </c>
      <c r="F12" s="317">
        <v>2.749078544726544</v>
      </c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</row>
    <row r="13" spans="1:21" ht="12.75">
      <c r="A13" s="25" t="s">
        <v>125</v>
      </c>
      <c r="B13" s="175">
        <v>2340.615433906352</v>
      </c>
      <c r="C13" s="176">
        <v>58.06408564518587</v>
      </c>
      <c r="D13" s="175">
        <v>2362.1688321125002</v>
      </c>
      <c r="E13" s="176">
        <v>58.22766454764258</v>
      </c>
      <c r="F13" s="317">
        <v>0.9208432061894598</v>
      </c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</row>
    <row r="14" spans="1:21" ht="12.75">
      <c r="A14" s="25" t="s">
        <v>156</v>
      </c>
      <c r="B14" s="175">
        <v>521.9930908170365</v>
      </c>
      <c r="C14" s="176">
        <v>12.949180413123928</v>
      </c>
      <c r="D14" s="175">
        <v>542.200940740538</v>
      </c>
      <c r="E14" s="176">
        <v>13.365299747275932</v>
      </c>
      <c r="F14" s="317">
        <v>3.871286857814866</v>
      </c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</row>
    <row r="15" spans="1:21" ht="12.75">
      <c r="A15" s="25" t="s">
        <v>127</v>
      </c>
      <c r="B15" s="175">
        <v>126.99048372277686</v>
      </c>
      <c r="C15" s="176">
        <v>3.1502767247402144</v>
      </c>
      <c r="D15" s="175">
        <v>126.92563258454642</v>
      </c>
      <c r="E15" s="176">
        <v>3.128727742132159</v>
      </c>
      <c r="F15" s="317">
        <v>-0.05106771494153861</v>
      </c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</row>
    <row r="16" spans="1:21" ht="12.75">
      <c r="A16" s="25" t="s">
        <v>157</v>
      </c>
      <c r="B16" s="175">
        <v>153.38862657493198</v>
      </c>
      <c r="C16" s="176">
        <v>3.805140400864599</v>
      </c>
      <c r="D16" s="175">
        <v>154.95201388712513</v>
      </c>
      <c r="E16" s="176">
        <v>3.8195804478261244</v>
      </c>
      <c r="F16" s="317">
        <v>1.0192328773668464</v>
      </c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</row>
    <row r="17" spans="1:21" ht="12.75">
      <c r="A17" s="25" t="s">
        <v>129</v>
      </c>
      <c r="B17" s="175">
        <v>243.37381652875268</v>
      </c>
      <c r="C17" s="176">
        <v>6.037419869156789</v>
      </c>
      <c r="D17" s="175">
        <v>240.93157800380524</v>
      </c>
      <c r="E17" s="176">
        <v>5.938984086244863</v>
      </c>
      <c r="F17" s="317">
        <v>-1.0034927174094435</v>
      </c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</row>
    <row r="18" spans="1:21" ht="12.75">
      <c r="A18" s="25" t="s">
        <v>61</v>
      </c>
      <c r="B18" s="175">
        <v>167.57146889516298</v>
      </c>
      <c r="C18" s="176">
        <v>4.156976827833579</v>
      </c>
      <c r="D18" s="175">
        <v>176.64917354819676</v>
      </c>
      <c r="E18" s="176">
        <v>4.354417296575702</v>
      </c>
      <c r="F18" s="317">
        <v>5.41721374938416</v>
      </c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</row>
    <row r="19" spans="1:21" ht="12.75">
      <c r="A19" s="25" t="s">
        <v>130</v>
      </c>
      <c r="B19" s="175">
        <v>300.19896087559675</v>
      </c>
      <c r="C19" s="176">
        <v>7.447091872664229</v>
      </c>
      <c r="D19" s="175">
        <v>303.22666245461687</v>
      </c>
      <c r="E19" s="176">
        <v>7.474563267147447</v>
      </c>
      <c r="F19" s="317">
        <v>1.0085649764373557</v>
      </c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</row>
    <row r="20" spans="1:21" ht="12.75">
      <c r="A20" s="25" t="s">
        <v>131</v>
      </c>
      <c r="B20" s="175">
        <v>20.613595269903843</v>
      </c>
      <c r="C20" s="176">
        <v>0.511365320363338</v>
      </c>
      <c r="D20" s="175">
        <v>20.864734399899337</v>
      </c>
      <c r="E20" s="176">
        <v>0.514317494582511</v>
      </c>
      <c r="F20" s="317">
        <v>1.2183179436056975</v>
      </c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</row>
    <row r="21" spans="1:21" ht="12.75">
      <c r="A21" s="25" t="s">
        <v>132</v>
      </c>
      <c r="B21" s="175">
        <v>192.64821467828304</v>
      </c>
      <c r="C21" s="176">
        <v>4.779060359267685</v>
      </c>
      <c r="D21" s="175">
        <v>186.41765029550578</v>
      </c>
      <c r="E21" s="176">
        <v>4.595211087202039</v>
      </c>
      <c r="F21" s="317">
        <v>-3.2341666872865176</v>
      </c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</row>
    <row r="22" spans="1:21" ht="12.75">
      <c r="A22" s="25" t="s">
        <v>133</v>
      </c>
      <c r="B22" s="175">
        <v>835.624086181174</v>
      </c>
      <c r="C22" s="176">
        <v>20.72948328219267</v>
      </c>
      <c r="D22" s="175">
        <v>842.342255421419</v>
      </c>
      <c r="E22" s="176">
        <v>20.763808926866375</v>
      </c>
      <c r="F22" s="317">
        <v>0.8039702722006439</v>
      </c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</row>
    <row r="23" spans="1:21" ht="12.75">
      <c r="A23" s="25" t="s">
        <v>134</v>
      </c>
      <c r="B23" s="175">
        <v>39.01661797368244</v>
      </c>
      <c r="C23" s="176">
        <v>0.9678925528695104</v>
      </c>
      <c r="D23" s="175">
        <v>38.56316009583354</v>
      </c>
      <c r="E23" s="176">
        <v>0.9505852077258679</v>
      </c>
      <c r="F23" s="317">
        <v>-1.1622172843242566</v>
      </c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</row>
    <row r="24" spans="1:21" ht="12.75">
      <c r="A24" s="25" t="s">
        <v>135</v>
      </c>
      <c r="B24" s="175">
        <v>1830.508403426985</v>
      </c>
      <c r="C24" s="176">
        <v>45.409764958026614</v>
      </c>
      <c r="D24" s="175">
        <v>1886.7555700702087</v>
      </c>
      <c r="E24" s="176">
        <v>46.50868681524116</v>
      </c>
      <c r="F24" s="317">
        <v>3.0732351854798594</v>
      </c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</row>
    <row r="25" spans="1:21" ht="12.75">
      <c r="A25" s="25" t="s">
        <v>136</v>
      </c>
      <c r="B25" s="175">
        <v>2537.5294399510854</v>
      </c>
      <c r="C25" s="176">
        <v>62.948968290190045</v>
      </c>
      <c r="D25" s="175">
        <v>2634.0510242498344</v>
      </c>
      <c r="E25" s="176">
        <v>64.92958392996404</v>
      </c>
      <c r="F25" s="317">
        <v>3.80376214672053</v>
      </c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</row>
    <row r="26" spans="1:21" ht="12.75">
      <c r="A26" s="25" t="s">
        <v>137</v>
      </c>
      <c r="B26" s="175">
        <v>3890.8361340711167</v>
      </c>
      <c r="C26" s="176">
        <v>96.52070102906455</v>
      </c>
      <c r="D26" s="175">
        <v>3985.490423373196</v>
      </c>
      <c r="E26" s="176">
        <v>98.24268116452912</v>
      </c>
      <c r="F26" s="317">
        <v>2.432749312499041</v>
      </c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</row>
    <row r="27" spans="1:21" ht="12.75">
      <c r="A27" s="25" t="s">
        <v>138</v>
      </c>
      <c r="B27" s="175">
        <v>141.94767959090902</v>
      </c>
      <c r="C27" s="176">
        <v>3.521322685267617</v>
      </c>
      <c r="D27" s="175">
        <v>157.43294740066335</v>
      </c>
      <c r="E27" s="176">
        <v>3.880735671969065</v>
      </c>
      <c r="F27" s="317">
        <v>10.909137686774912</v>
      </c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</row>
    <row r="28" spans="1:21" ht="12.75">
      <c r="A28" s="25" t="s">
        <v>139</v>
      </c>
      <c r="B28" s="175">
        <v>114.96877150731544</v>
      </c>
      <c r="C28" s="176">
        <v>2.852051857225196</v>
      </c>
      <c r="D28" s="175">
        <v>125.18087794759768</v>
      </c>
      <c r="E28" s="176">
        <v>3.0857193905117795</v>
      </c>
      <c r="F28" s="317">
        <v>8.882504619641367</v>
      </c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</row>
    <row r="29" spans="1:21" ht="12.75">
      <c r="A29" s="25" t="s">
        <v>158</v>
      </c>
      <c r="B29" s="175">
        <v>686.3489621575437</v>
      </c>
      <c r="C29" s="176">
        <v>17.026387309891824</v>
      </c>
      <c r="D29" s="175">
        <v>707.4505137397316</v>
      </c>
      <c r="E29" s="176">
        <v>17.43871591145126</v>
      </c>
      <c r="F29" s="317">
        <v>3.074463974689337</v>
      </c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</row>
    <row r="30" spans="1:21" ht="12.75">
      <c r="A30" s="25" t="s">
        <v>141</v>
      </c>
      <c r="B30" s="175">
        <v>325.51350245965966</v>
      </c>
      <c r="C30" s="176">
        <v>8.075074449089664</v>
      </c>
      <c r="D30" s="175">
        <v>379.4091616046683</v>
      </c>
      <c r="E30" s="176">
        <v>9.35246841287879</v>
      </c>
      <c r="F30" s="317">
        <v>16.55711936302484</v>
      </c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</row>
    <row r="31" spans="1:21" ht="12.75">
      <c r="A31" s="25" t="s">
        <v>49</v>
      </c>
      <c r="B31" s="175">
        <v>1233.5120720634652</v>
      </c>
      <c r="C31" s="176">
        <v>30.59996510282319</v>
      </c>
      <c r="D31" s="175">
        <v>1199.273980020686</v>
      </c>
      <c r="E31" s="176">
        <v>29.562206587456554</v>
      </c>
      <c r="F31" s="317">
        <v>-2.774707740519986</v>
      </c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</row>
    <row r="32" spans="1:21" ht="12.75">
      <c r="A32" s="25" t="s">
        <v>142</v>
      </c>
      <c r="B32" s="175">
        <v>2191.535697356125</v>
      </c>
      <c r="C32" s="176">
        <v>54.36583668654876</v>
      </c>
      <c r="D32" s="175">
        <v>2191.7544385953584</v>
      </c>
      <c r="E32" s="176">
        <v>54.02693511420405</v>
      </c>
      <c r="F32" s="317">
        <v>0.009981185316632946</v>
      </c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</row>
    <row r="33" spans="1:21" ht="12.75">
      <c r="A33" s="25" t="s">
        <v>144</v>
      </c>
      <c r="B33" s="175">
        <v>79.8400866312743</v>
      </c>
      <c r="C33" s="176">
        <v>1.980607989216075</v>
      </c>
      <c r="D33" s="175">
        <v>80.36658861779898</v>
      </c>
      <c r="E33" s="176">
        <v>1.9810433103931167</v>
      </c>
      <c r="F33" s="317">
        <v>0.6594456603688599</v>
      </c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</row>
    <row r="34" spans="1:21" ht="12.75">
      <c r="A34" s="25" t="s">
        <v>143</v>
      </c>
      <c r="B34" s="175">
        <v>202.1298922872889</v>
      </c>
      <c r="C34" s="176">
        <v>5.014274112357628</v>
      </c>
      <c r="D34" s="175">
        <v>181.26262021558114</v>
      </c>
      <c r="E34" s="176">
        <v>4.468139153076814</v>
      </c>
      <c r="F34" s="317">
        <v>-10.323694252035182</v>
      </c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</row>
    <row r="35" spans="1:21" ht="12.75">
      <c r="A35" s="25" t="s">
        <v>145</v>
      </c>
      <c r="B35" s="175">
        <v>756.0783225953218</v>
      </c>
      <c r="C35" s="176">
        <v>18.756176619913596</v>
      </c>
      <c r="D35" s="175">
        <v>748.1251011322845</v>
      </c>
      <c r="E35" s="176">
        <v>18.441347983346514</v>
      </c>
      <c r="F35" s="317">
        <v>-1.0519044423515425</v>
      </c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</row>
    <row r="36" spans="1:21" ht="12.75">
      <c r="A36" s="25" t="s">
        <v>146</v>
      </c>
      <c r="B36" s="175">
        <v>2398.2858638346943</v>
      </c>
      <c r="C36" s="176">
        <v>59.494726806500175</v>
      </c>
      <c r="D36" s="175">
        <v>2570.9759741000717</v>
      </c>
      <c r="E36" s="176">
        <v>63.374778527607766</v>
      </c>
      <c r="F36" s="317">
        <v>7.200564072427042</v>
      </c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</row>
    <row r="37" spans="1:21" ht="12.75">
      <c r="A37" s="25" t="s">
        <v>147</v>
      </c>
      <c r="B37" s="175">
        <v>2659.179259110328</v>
      </c>
      <c r="C37" s="176">
        <v>65.96675814838777</v>
      </c>
      <c r="D37" s="175">
        <v>2600.0351111410873</v>
      </c>
      <c r="E37" s="176">
        <v>64.09108875093547</v>
      </c>
      <c r="F37" s="318">
        <v>-2.224150469232683</v>
      </c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</row>
    <row r="38" spans="1:21" ht="12.75">
      <c r="A38" s="25"/>
      <c r="B38" s="175"/>
      <c r="C38" s="176"/>
      <c r="D38" s="175"/>
      <c r="E38" s="176"/>
      <c r="F38" s="318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</row>
    <row r="39" spans="1:21" ht="15.75" customHeight="1" thickBot="1">
      <c r="A39" s="177" t="s">
        <v>159</v>
      </c>
      <c r="B39" s="178">
        <v>35127.407515268256</v>
      </c>
      <c r="C39" s="179">
        <v>871.4121802810807</v>
      </c>
      <c r="D39" s="178">
        <v>35781.423587427074</v>
      </c>
      <c r="E39" s="179">
        <v>882.015163929901</v>
      </c>
      <c r="F39" s="319">
        <v>1.5018857379463242</v>
      </c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</row>
    <row r="40" spans="1:21" ht="12.75">
      <c r="A40" s="154"/>
      <c r="B40" s="180"/>
      <c r="C40" s="154"/>
      <c r="D40" s="335"/>
      <c r="E40" s="335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</row>
    <row r="41" spans="1:21" ht="12.75">
      <c r="A41" s="154"/>
      <c r="B41" s="180"/>
      <c r="C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</row>
    <row r="42" spans="1:21" ht="12.75">
      <c r="A42" s="154"/>
      <c r="B42" s="180"/>
      <c r="C42" s="154"/>
      <c r="D42" s="180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</row>
    <row r="43" spans="1:21" ht="12.75">
      <c r="A43" s="154"/>
      <c r="B43" s="180"/>
      <c r="C43" s="154"/>
      <c r="D43" s="180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</row>
    <row r="44" spans="1:21" ht="12.75">
      <c r="A44" s="154"/>
      <c r="B44" s="180"/>
      <c r="C44" s="154"/>
      <c r="D44" s="180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</row>
    <row r="45" spans="1:21" ht="12.75">
      <c r="A45" s="154"/>
      <c r="B45" s="180"/>
      <c r="C45" s="154"/>
      <c r="D45" s="180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</row>
    <row r="46" spans="1:21" ht="12.75">
      <c r="A46" s="154"/>
      <c r="B46" s="180"/>
      <c r="C46" s="154"/>
      <c r="D46" s="180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</row>
    <row r="47" spans="1:21" ht="12.75">
      <c r="A47" s="154"/>
      <c r="B47" s="180"/>
      <c r="C47" s="154"/>
      <c r="D47" s="180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</row>
    <row r="48" spans="1:21" ht="12.75">
      <c r="A48" s="154"/>
      <c r="B48" s="180"/>
      <c r="C48" s="154"/>
      <c r="D48" s="180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</row>
    <row r="49" spans="1:21" ht="12.75">
      <c r="A49" s="154"/>
      <c r="B49" s="180"/>
      <c r="C49" s="154"/>
      <c r="D49" s="180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</row>
    <row r="50" spans="1:21" ht="12.75">
      <c r="A50" s="154"/>
      <c r="B50" s="180"/>
      <c r="C50" s="154"/>
      <c r="D50" s="180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</row>
    <row r="51" spans="1:21" ht="12.75">
      <c r="A51" s="154"/>
      <c r="B51" s="180"/>
      <c r="C51" s="154"/>
      <c r="D51" s="180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</row>
    <row r="52" spans="1:21" ht="12.75">
      <c r="A52" s="154"/>
      <c r="B52" s="180"/>
      <c r="C52" s="154"/>
      <c r="D52" s="180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</row>
    <row r="53" spans="1:21" ht="12.75">
      <c r="A53" s="154"/>
      <c r="B53" s="180"/>
      <c r="C53" s="154"/>
      <c r="D53" s="180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</row>
    <row r="54" spans="1:21" ht="12.75">
      <c r="A54" s="154"/>
      <c r="B54" s="180"/>
      <c r="C54" s="154"/>
      <c r="D54" s="180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</row>
    <row r="55" spans="1:21" ht="12.75">
      <c r="A55" s="154"/>
      <c r="B55" s="180"/>
      <c r="C55" s="154"/>
      <c r="D55" s="180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</row>
    <row r="56" spans="1:21" ht="12.75">
      <c r="A56" s="154"/>
      <c r="B56" s="180"/>
      <c r="C56" s="154"/>
      <c r="D56" s="180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</row>
    <row r="57" spans="1:21" ht="12.75">
      <c r="A57" s="154"/>
      <c r="B57" s="180"/>
      <c r="C57" s="154"/>
      <c r="D57" s="180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</row>
    <row r="58" spans="1:21" ht="12.75">
      <c r="A58" s="154"/>
      <c r="B58" s="180"/>
      <c r="C58" s="154"/>
      <c r="D58" s="180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</row>
    <row r="59" spans="1:21" ht="12.75">
      <c r="A59" s="154"/>
      <c r="B59" s="180"/>
      <c r="C59" s="154"/>
      <c r="D59" s="180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</row>
    <row r="60" spans="1:21" ht="12.75">
      <c r="A60" s="154"/>
      <c r="B60" s="180"/>
      <c r="C60" s="154"/>
      <c r="D60" s="180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</row>
    <row r="61" spans="1:21" ht="12.75">
      <c r="A61" s="154"/>
      <c r="B61" s="180"/>
      <c r="C61" s="154"/>
      <c r="D61" s="180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</row>
    <row r="62" spans="1:21" ht="12.75">
      <c r="A62" s="154"/>
      <c r="B62" s="180"/>
      <c r="C62" s="154"/>
      <c r="D62" s="180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</row>
    <row r="63" spans="1:21" ht="12.75">
      <c r="A63" s="154"/>
      <c r="B63" s="180"/>
      <c r="C63" s="154"/>
      <c r="D63" s="180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</row>
    <row r="64" spans="1:21" ht="12.75">
      <c r="A64" s="154"/>
      <c r="B64" s="180"/>
      <c r="C64" s="154"/>
      <c r="D64" s="180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</row>
    <row r="65" spans="1:21" ht="12.75">
      <c r="A65" s="154"/>
      <c r="B65" s="180"/>
      <c r="C65" s="154"/>
      <c r="D65" s="180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</row>
    <row r="66" spans="1:21" ht="12.75">
      <c r="A66" s="154"/>
      <c r="B66" s="180"/>
      <c r="C66" s="154"/>
      <c r="D66" s="180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</row>
    <row r="67" spans="1:21" ht="12.75">
      <c r="A67" s="154"/>
      <c r="B67" s="180"/>
      <c r="C67" s="154"/>
      <c r="D67" s="180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</row>
    <row r="68" spans="1:21" ht="12.75">
      <c r="A68" s="154"/>
      <c r="B68" s="180"/>
      <c r="C68" s="154"/>
      <c r="D68" s="180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</row>
    <row r="69" spans="1:21" ht="12.75">
      <c r="A69" s="154"/>
      <c r="B69" s="180"/>
      <c r="C69" s="154"/>
      <c r="D69" s="180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</row>
    <row r="70" spans="1:21" ht="12.75">
      <c r="A70" s="154"/>
      <c r="B70" s="180"/>
      <c r="C70" s="154"/>
      <c r="D70" s="180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</row>
    <row r="71" spans="1:21" ht="12.75">
      <c r="A71" s="154"/>
      <c r="B71" s="180"/>
      <c r="C71" s="154"/>
      <c r="D71" s="180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</row>
    <row r="72" spans="1:21" ht="12.75">
      <c r="A72" s="154"/>
      <c r="B72" s="180"/>
      <c r="C72" s="154"/>
      <c r="D72" s="180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</row>
    <row r="73" spans="1:21" ht="12.75">
      <c r="A73" s="154"/>
      <c r="B73" s="180"/>
      <c r="C73" s="154"/>
      <c r="D73" s="180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</row>
    <row r="74" spans="1:21" ht="12.75">
      <c r="A74" s="154"/>
      <c r="B74" s="180"/>
      <c r="C74" s="154"/>
      <c r="D74" s="180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</row>
    <row r="75" spans="1:21" ht="12.75">
      <c r="A75" s="154"/>
      <c r="B75" s="180"/>
      <c r="C75" s="154"/>
      <c r="D75" s="180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</row>
    <row r="76" spans="1:21" ht="12.75">
      <c r="A76" s="154"/>
      <c r="B76" s="180"/>
      <c r="C76" s="154"/>
      <c r="D76" s="180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</row>
    <row r="77" spans="1:21" ht="12.75">
      <c r="A77" s="154"/>
      <c r="B77" s="180"/>
      <c r="C77" s="154"/>
      <c r="D77" s="180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</row>
    <row r="78" spans="1:21" ht="12.75">
      <c r="A78" s="154"/>
      <c r="B78" s="180"/>
      <c r="C78" s="154"/>
      <c r="D78" s="18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</row>
    <row r="79" spans="1:21" ht="12.75">
      <c r="A79" s="154"/>
      <c r="B79" s="180"/>
      <c r="C79" s="154"/>
      <c r="D79" s="18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</row>
    <row r="80" spans="1:21" ht="12.75">
      <c r="A80" s="154"/>
      <c r="B80" s="180"/>
      <c r="C80" s="154"/>
      <c r="D80" s="180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</row>
    <row r="81" spans="1:21" ht="12.75">
      <c r="A81" s="154"/>
      <c r="B81" s="180"/>
      <c r="C81" s="154"/>
      <c r="D81" s="180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</row>
    <row r="82" spans="1:21" ht="12.75">
      <c r="A82" s="154"/>
      <c r="B82" s="180"/>
      <c r="C82" s="154"/>
      <c r="D82" s="180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</row>
    <row r="83" spans="1:21" ht="12.75">
      <c r="A83" s="154"/>
      <c r="B83" s="180"/>
      <c r="C83" s="154"/>
      <c r="D83" s="180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</row>
    <row r="84" spans="1:21" ht="12.75">
      <c r="A84" s="154"/>
      <c r="B84" s="180"/>
      <c r="C84" s="154"/>
      <c r="D84" s="180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</row>
    <row r="85" spans="1:21" ht="12.75">
      <c r="A85" s="154"/>
      <c r="B85" s="180"/>
      <c r="C85" s="154"/>
      <c r="D85" s="180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</row>
    <row r="86" spans="1:21" ht="12.75">
      <c r="A86" s="154"/>
      <c r="B86" s="180"/>
      <c r="C86" s="154"/>
      <c r="D86" s="180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</row>
    <row r="87" spans="1:21" ht="12.75">
      <c r="A87" s="154"/>
      <c r="B87" s="180"/>
      <c r="C87" s="154"/>
      <c r="D87" s="180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</row>
    <row r="88" spans="1:21" ht="12.75">
      <c r="A88" s="154"/>
      <c r="B88" s="180"/>
      <c r="C88" s="154"/>
      <c r="D88" s="180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</row>
    <row r="89" spans="1:21" ht="12.75">
      <c r="A89" s="154"/>
      <c r="B89" s="180"/>
      <c r="C89" s="154"/>
      <c r="D89" s="180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</row>
    <row r="90" spans="1:21" ht="12.75">
      <c r="A90" s="154"/>
      <c r="B90" s="180"/>
      <c r="C90" s="154"/>
      <c r="D90" s="180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</row>
    <row r="91" spans="1:21" ht="12.75">
      <c r="A91" s="154"/>
      <c r="B91" s="180"/>
      <c r="C91" s="154"/>
      <c r="D91" s="180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</row>
    <row r="92" spans="1:21" ht="12.75">
      <c r="A92" s="154"/>
      <c r="B92" s="180"/>
      <c r="C92" s="154"/>
      <c r="D92" s="180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</row>
    <row r="93" spans="1:21" ht="12.75">
      <c r="A93" s="154"/>
      <c r="B93" s="180"/>
      <c r="C93" s="154"/>
      <c r="D93" s="180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</row>
    <row r="94" spans="1:21" ht="12.75">
      <c r="A94" s="154"/>
      <c r="B94" s="180"/>
      <c r="C94" s="154"/>
      <c r="D94" s="180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</row>
    <row r="95" spans="1:21" ht="12.75">
      <c r="A95" s="154"/>
      <c r="B95" s="180"/>
      <c r="C95" s="154"/>
      <c r="D95" s="180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</row>
    <row r="96" spans="1:21" ht="12.75">
      <c r="A96" s="154"/>
      <c r="B96" s="180"/>
      <c r="C96" s="154"/>
      <c r="D96" s="180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</row>
    <row r="97" spans="1:21" ht="12.75">
      <c r="A97" s="154"/>
      <c r="B97" s="180"/>
      <c r="C97" s="154"/>
      <c r="D97" s="180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</row>
    <row r="98" spans="1:21" ht="12.75">
      <c r="A98" s="154"/>
      <c r="B98" s="180"/>
      <c r="C98" s="154"/>
      <c r="D98" s="180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</row>
    <row r="99" spans="1:21" ht="12.75">
      <c r="A99" s="154"/>
      <c r="B99" s="180"/>
      <c r="C99" s="154"/>
      <c r="D99" s="180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</row>
    <row r="100" spans="1:21" ht="12.75">
      <c r="A100" s="154"/>
      <c r="B100" s="180"/>
      <c r="C100" s="154"/>
      <c r="D100" s="180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</row>
    <row r="101" spans="1:21" ht="12.75">
      <c r="A101" s="154"/>
      <c r="B101" s="180"/>
      <c r="C101" s="154"/>
      <c r="D101" s="180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</row>
    <row r="102" spans="1:21" ht="12.75">
      <c r="A102" s="154"/>
      <c r="B102" s="180"/>
      <c r="C102" s="154"/>
      <c r="D102" s="180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</row>
    <row r="103" spans="1:21" ht="12.75">
      <c r="A103" s="154"/>
      <c r="B103" s="180"/>
      <c r="C103" s="154"/>
      <c r="D103" s="180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</row>
    <row r="104" spans="1:21" ht="12.75">
      <c r="A104" s="154"/>
      <c r="B104" s="180"/>
      <c r="C104" s="154"/>
      <c r="D104" s="180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</row>
    <row r="105" spans="1:21" ht="12.75">
      <c r="A105" s="154"/>
      <c r="B105" s="180"/>
      <c r="C105" s="154"/>
      <c r="D105" s="180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</row>
    <row r="106" spans="1:21" ht="12.75">
      <c r="A106" s="154"/>
      <c r="B106" s="180"/>
      <c r="C106" s="154"/>
      <c r="D106" s="180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</row>
    <row r="107" spans="1:21" ht="12.75">
      <c r="A107" s="154"/>
      <c r="B107" s="180"/>
      <c r="C107" s="154"/>
      <c r="D107" s="180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</row>
    <row r="108" spans="1:21" ht="12.75">
      <c r="A108" s="154"/>
      <c r="B108" s="180"/>
      <c r="C108" s="154"/>
      <c r="D108" s="180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</row>
    <row r="109" spans="1:21" ht="12.75">
      <c r="A109" s="154"/>
      <c r="B109" s="180"/>
      <c r="C109" s="154"/>
      <c r="D109" s="180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</row>
    <row r="110" spans="1:21" ht="12.75">
      <c r="A110" s="154"/>
      <c r="B110" s="180"/>
      <c r="C110" s="154"/>
      <c r="D110" s="180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</row>
    <row r="111" spans="1:21" ht="12.75">
      <c r="A111" s="154"/>
      <c r="B111" s="180"/>
      <c r="C111" s="154"/>
      <c r="D111" s="180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</row>
    <row r="112" spans="1:21" ht="12.75">
      <c r="A112" s="154"/>
      <c r="B112" s="180"/>
      <c r="C112" s="154"/>
      <c r="D112" s="180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</row>
    <row r="113" spans="1:21" ht="12.75">
      <c r="A113" s="154"/>
      <c r="B113" s="180"/>
      <c r="C113" s="154"/>
      <c r="D113" s="180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</row>
    <row r="114" spans="1:21" ht="12.75">
      <c r="A114" s="154"/>
      <c r="B114" s="180"/>
      <c r="C114" s="154"/>
      <c r="D114" s="180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</row>
    <row r="115" spans="1:21" ht="12.75">
      <c r="A115" s="154"/>
      <c r="B115" s="180"/>
      <c r="C115" s="154"/>
      <c r="D115" s="180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</row>
    <row r="116" spans="1:21" ht="12.75">
      <c r="A116" s="154"/>
      <c r="B116" s="180"/>
      <c r="C116" s="154"/>
      <c r="D116" s="180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</row>
    <row r="117" spans="1:21" ht="12.75">
      <c r="A117" s="154"/>
      <c r="B117" s="180"/>
      <c r="C117" s="154"/>
      <c r="D117" s="180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</row>
    <row r="118" spans="1:21" ht="12.75">
      <c r="A118" s="154"/>
      <c r="B118" s="180"/>
      <c r="C118" s="154"/>
      <c r="D118" s="180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</row>
    <row r="119" spans="1:21" ht="12.75">
      <c r="A119" s="154"/>
      <c r="B119" s="180"/>
      <c r="C119" s="154"/>
      <c r="D119" s="180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</row>
    <row r="120" spans="1:21" ht="12.75">
      <c r="A120" s="154"/>
      <c r="B120" s="180"/>
      <c r="C120" s="154"/>
      <c r="D120" s="180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</row>
    <row r="121" spans="1:21" ht="12.75">
      <c r="A121" s="154"/>
      <c r="B121" s="180"/>
      <c r="C121" s="154"/>
      <c r="D121" s="180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</row>
    <row r="122" spans="1:21" ht="12.75">
      <c r="A122" s="154"/>
      <c r="B122" s="180"/>
      <c r="C122" s="154"/>
      <c r="D122" s="180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</row>
    <row r="123" spans="1:21" ht="12.75">
      <c r="A123" s="154"/>
      <c r="B123" s="180"/>
      <c r="C123" s="154"/>
      <c r="D123" s="180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</row>
    <row r="124" spans="1:21" ht="12.75">
      <c r="A124" s="154"/>
      <c r="B124" s="180"/>
      <c r="C124" s="154"/>
      <c r="D124" s="180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</row>
    <row r="125" spans="1:21" ht="12.75">
      <c r="A125" s="154"/>
      <c r="B125" s="180"/>
      <c r="C125" s="154"/>
      <c r="D125" s="180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</row>
    <row r="126" spans="1:21" ht="12.75">
      <c r="A126" s="154"/>
      <c r="B126" s="180"/>
      <c r="C126" s="154"/>
      <c r="D126" s="180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</row>
    <row r="127" spans="1:21" ht="12.75">
      <c r="A127" s="154"/>
      <c r="B127" s="180"/>
      <c r="C127" s="154"/>
      <c r="D127" s="180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</row>
    <row r="128" spans="1:21" ht="12.75">
      <c r="A128" s="154"/>
      <c r="B128" s="180"/>
      <c r="C128" s="154"/>
      <c r="D128" s="180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</row>
    <row r="129" spans="1:21" ht="12.75">
      <c r="A129" s="154"/>
      <c r="B129" s="180"/>
      <c r="C129" s="154"/>
      <c r="D129" s="180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</row>
    <row r="130" spans="1:21" ht="12.75">
      <c r="A130" s="154"/>
      <c r="B130" s="180"/>
      <c r="C130" s="154"/>
      <c r="D130" s="180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</row>
    <row r="131" spans="1:21" ht="12.75">
      <c r="A131" s="154"/>
      <c r="B131" s="180"/>
      <c r="C131" s="154"/>
      <c r="D131" s="180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</row>
    <row r="132" spans="1:21" ht="12.75">
      <c r="A132" s="154"/>
      <c r="B132" s="180"/>
      <c r="C132" s="154"/>
      <c r="D132" s="180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</row>
    <row r="133" spans="1:21" ht="12.75">
      <c r="A133" s="154"/>
      <c r="B133" s="180"/>
      <c r="C133" s="154"/>
      <c r="D133" s="180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</row>
    <row r="134" spans="1:21" ht="12.75">
      <c r="A134" s="154"/>
      <c r="B134" s="180"/>
      <c r="C134" s="154"/>
      <c r="D134" s="180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</row>
    <row r="135" spans="1:21" ht="12.75">
      <c r="A135" s="154"/>
      <c r="B135" s="180"/>
      <c r="C135" s="154"/>
      <c r="D135" s="180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</row>
    <row r="136" spans="1:21" ht="12.75">
      <c r="A136" s="154"/>
      <c r="B136" s="180"/>
      <c r="C136" s="154"/>
      <c r="D136" s="180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</row>
    <row r="137" spans="1:21" ht="12.75">
      <c r="A137" s="154"/>
      <c r="B137" s="180"/>
      <c r="C137" s="154"/>
      <c r="D137" s="180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</row>
    <row r="138" spans="1:21" ht="12.75">
      <c r="A138" s="154"/>
      <c r="B138" s="180"/>
      <c r="C138" s="154"/>
      <c r="D138" s="180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</row>
    <row r="139" spans="1:21" ht="12.75">
      <c r="A139" s="154"/>
      <c r="B139" s="180"/>
      <c r="C139" s="154"/>
      <c r="D139" s="180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</row>
    <row r="140" spans="1:21" ht="12.75">
      <c r="A140" s="154"/>
      <c r="B140" s="180"/>
      <c r="C140" s="154"/>
      <c r="D140" s="180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</row>
    <row r="141" spans="1:21" ht="12.75">
      <c r="A141" s="154"/>
      <c r="B141" s="180"/>
      <c r="C141" s="154"/>
      <c r="D141" s="180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</row>
    <row r="142" spans="1:21" ht="12.75">
      <c r="A142" s="154"/>
      <c r="B142" s="180"/>
      <c r="C142" s="154"/>
      <c r="D142" s="180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</row>
    <row r="143" spans="1:21" ht="12.75">
      <c r="A143" s="154"/>
      <c r="B143" s="180"/>
      <c r="C143" s="154"/>
      <c r="D143" s="180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</row>
    <row r="144" spans="1:21" ht="12.75">
      <c r="A144" s="154"/>
      <c r="B144" s="180"/>
      <c r="C144" s="154"/>
      <c r="D144" s="180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</row>
    <row r="145" spans="1:21" ht="12.75">
      <c r="A145" s="154"/>
      <c r="B145" s="180"/>
      <c r="C145" s="154"/>
      <c r="D145" s="180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</row>
    <row r="146" spans="1:21" ht="12.75">
      <c r="A146" s="154"/>
      <c r="B146" s="180"/>
      <c r="C146" s="154"/>
      <c r="D146" s="180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</row>
    <row r="147" spans="1:21" ht="12.75">
      <c r="A147" s="154"/>
      <c r="B147" s="180"/>
      <c r="C147" s="154"/>
      <c r="D147" s="180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</row>
    <row r="148" spans="1:21" ht="12.75">
      <c r="A148" s="154"/>
      <c r="B148" s="180"/>
      <c r="C148" s="154"/>
      <c r="D148" s="180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</row>
    <row r="149" spans="1:21" ht="12.75">
      <c r="A149" s="154"/>
      <c r="B149" s="180"/>
      <c r="C149" s="154"/>
      <c r="D149" s="180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</row>
    <row r="150" spans="1:21" ht="12.75">
      <c r="A150" s="154"/>
      <c r="B150" s="180"/>
      <c r="C150" s="154"/>
      <c r="D150" s="180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</row>
    <row r="151" spans="1:21" ht="12.75">
      <c r="A151" s="154"/>
      <c r="B151" s="180"/>
      <c r="C151" s="154"/>
      <c r="D151" s="180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</row>
    <row r="152" spans="1:21" ht="12.75">
      <c r="A152" s="154"/>
      <c r="B152" s="180"/>
      <c r="C152" s="154"/>
      <c r="D152" s="180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</row>
    <row r="153" spans="1:21" ht="12.75">
      <c r="A153" s="154"/>
      <c r="B153" s="180"/>
      <c r="C153" s="154"/>
      <c r="D153" s="180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</row>
    <row r="154" spans="1:21" ht="12.75">
      <c r="A154" s="154"/>
      <c r="B154" s="180"/>
      <c r="C154" s="154"/>
      <c r="D154" s="180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</row>
    <row r="155" spans="1:21" ht="12.75">
      <c r="A155" s="154"/>
      <c r="B155" s="180"/>
      <c r="C155" s="154"/>
      <c r="D155" s="180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</row>
    <row r="156" spans="1:21" ht="12.75">
      <c r="A156" s="154"/>
      <c r="B156" s="180"/>
      <c r="C156" s="154"/>
      <c r="D156" s="180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</row>
    <row r="157" spans="1:21" ht="12.75">
      <c r="A157" s="154"/>
      <c r="B157" s="180"/>
      <c r="C157" s="154"/>
      <c r="D157" s="180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</row>
    <row r="158" spans="1:21" ht="12.75">
      <c r="A158" s="154"/>
      <c r="B158" s="180"/>
      <c r="C158" s="154"/>
      <c r="D158" s="180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</row>
    <row r="159" spans="1:21" ht="12.75">
      <c r="A159" s="154"/>
      <c r="B159" s="180"/>
      <c r="C159" s="154"/>
      <c r="D159" s="180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</row>
    <row r="160" spans="1:21" ht="12.75">
      <c r="A160" s="154"/>
      <c r="B160" s="180"/>
      <c r="C160" s="154"/>
      <c r="D160" s="180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</row>
    <row r="161" spans="1:21" ht="12.75">
      <c r="A161" s="154"/>
      <c r="B161" s="180"/>
      <c r="C161" s="154"/>
      <c r="D161" s="180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</row>
    <row r="162" spans="1:21" ht="12.75">
      <c r="A162" s="154"/>
      <c r="B162" s="180"/>
      <c r="C162" s="154"/>
      <c r="D162" s="180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</row>
    <row r="163" spans="1:21" ht="12.75">
      <c r="A163" s="154"/>
      <c r="B163" s="180"/>
      <c r="C163" s="154"/>
      <c r="D163" s="180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</row>
    <row r="164" spans="1:21" ht="12.75">
      <c r="A164" s="154"/>
      <c r="B164" s="180"/>
      <c r="C164" s="154"/>
      <c r="D164" s="180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</row>
    <row r="165" spans="1:21" ht="12.75">
      <c r="A165" s="154"/>
      <c r="B165" s="180"/>
      <c r="C165" s="154"/>
      <c r="D165" s="180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</row>
    <row r="166" spans="1:21" ht="12.75">
      <c r="A166" s="154"/>
      <c r="B166" s="180"/>
      <c r="C166" s="154"/>
      <c r="D166" s="180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</row>
    <row r="167" spans="1:21" ht="12.75">
      <c r="A167" s="154"/>
      <c r="B167" s="180"/>
      <c r="C167" s="154"/>
      <c r="D167" s="180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</row>
    <row r="168" spans="1:21" ht="12.75">
      <c r="A168" s="154"/>
      <c r="B168" s="180"/>
      <c r="C168" s="154"/>
      <c r="D168" s="180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</row>
    <row r="169" spans="1:21" ht="12.75">
      <c r="A169" s="154"/>
      <c r="B169" s="180"/>
      <c r="C169" s="154"/>
      <c r="D169" s="180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</row>
    <row r="170" spans="1:21" ht="12.75">
      <c r="A170" s="154"/>
      <c r="B170" s="180"/>
      <c r="C170" s="154"/>
      <c r="D170" s="180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</row>
    <row r="171" spans="1:21" ht="12.75">
      <c r="A171" s="154"/>
      <c r="B171" s="180"/>
      <c r="C171" s="154"/>
      <c r="D171" s="180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</row>
    <row r="172" spans="1:21" ht="12.75">
      <c r="A172" s="154"/>
      <c r="B172" s="180"/>
      <c r="C172" s="154"/>
      <c r="D172" s="180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</row>
    <row r="173" spans="1:21" ht="12.75">
      <c r="A173" s="154"/>
      <c r="B173" s="180"/>
      <c r="C173" s="154"/>
      <c r="D173" s="180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</row>
    <row r="174" spans="1:21" ht="12.75">
      <c r="A174" s="154"/>
      <c r="B174" s="180"/>
      <c r="C174" s="154"/>
      <c r="D174" s="180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</row>
    <row r="175" spans="1:21" ht="12.75">
      <c r="A175" s="154"/>
      <c r="B175" s="180"/>
      <c r="C175" s="154"/>
      <c r="D175" s="180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</row>
    <row r="176" spans="1:21" ht="12.75">
      <c r="A176" s="154"/>
      <c r="B176" s="180"/>
      <c r="C176" s="154"/>
      <c r="D176" s="180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</row>
    <row r="177" spans="1:21" ht="12.75">
      <c r="A177" s="154"/>
      <c r="B177" s="180"/>
      <c r="C177" s="154"/>
      <c r="D177" s="180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</row>
    <row r="178" spans="1:21" ht="12.75">
      <c r="A178" s="154"/>
      <c r="B178" s="180"/>
      <c r="C178" s="154"/>
      <c r="D178" s="180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</row>
    <row r="179" spans="1:21" ht="12.75">
      <c r="A179" s="154"/>
      <c r="B179" s="180"/>
      <c r="C179" s="154"/>
      <c r="D179" s="180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</row>
    <row r="180" spans="1:21" ht="12.75">
      <c r="A180" s="154"/>
      <c r="B180" s="180"/>
      <c r="C180" s="154"/>
      <c r="D180" s="180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</row>
    <row r="181" spans="1:21" ht="12.75">
      <c r="A181" s="154"/>
      <c r="B181" s="180"/>
      <c r="C181" s="154"/>
      <c r="D181" s="180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</row>
    <row r="182" spans="1:21" ht="12.75">
      <c r="A182" s="154"/>
      <c r="B182" s="180"/>
      <c r="C182" s="154"/>
      <c r="D182" s="180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</row>
    <row r="183" spans="1:21" ht="12.75">
      <c r="A183" s="154"/>
      <c r="B183" s="180"/>
      <c r="C183" s="154"/>
      <c r="D183" s="180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</row>
    <row r="184" spans="1:21" ht="12.75">
      <c r="A184" s="154"/>
      <c r="B184" s="180"/>
      <c r="C184" s="154"/>
      <c r="D184" s="180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</row>
    <row r="185" spans="1:21" ht="12.75">
      <c r="A185" s="154"/>
      <c r="B185" s="180"/>
      <c r="C185" s="154"/>
      <c r="D185" s="180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</row>
    <row r="186" spans="1:21" ht="12.75">
      <c r="A186" s="154"/>
      <c r="B186" s="180"/>
      <c r="C186" s="154"/>
      <c r="D186" s="180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</row>
    <row r="187" spans="1:21" ht="12.75">
      <c r="A187" s="154"/>
      <c r="B187" s="180"/>
      <c r="C187" s="154"/>
      <c r="D187" s="180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</row>
    <row r="188" spans="1:21" ht="12.75">
      <c r="A188" s="154"/>
      <c r="B188" s="180"/>
      <c r="C188" s="154"/>
      <c r="D188" s="180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</row>
    <row r="189" spans="1:21" ht="12.75">
      <c r="A189" s="154"/>
      <c r="B189" s="180"/>
      <c r="C189" s="154"/>
      <c r="D189" s="180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</row>
    <row r="190" spans="1:21" ht="12.75">
      <c r="A190" s="154"/>
      <c r="B190" s="180"/>
      <c r="C190" s="154"/>
      <c r="D190" s="180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</row>
    <row r="191" spans="1:21" ht="12.75">
      <c r="A191" s="154"/>
      <c r="B191" s="180"/>
      <c r="C191" s="154"/>
      <c r="D191" s="180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</row>
    <row r="192" spans="1:21" ht="12.75">
      <c r="A192" s="154"/>
      <c r="B192" s="180"/>
      <c r="C192" s="154"/>
      <c r="D192" s="180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</row>
    <row r="193" spans="1:21" ht="12.75">
      <c r="A193" s="154"/>
      <c r="B193" s="180"/>
      <c r="C193" s="154"/>
      <c r="D193" s="180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</row>
    <row r="194" spans="1:21" ht="12.75">
      <c r="A194" s="154"/>
      <c r="B194" s="180"/>
      <c r="C194" s="154"/>
      <c r="D194" s="180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</row>
    <row r="195" spans="1:21" ht="12.75">
      <c r="A195" s="154"/>
      <c r="B195" s="180"/>
      <c r="C195" s="154"/>
      <c r="D195" s="180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</row>
    <row r="196" spans="1:21" ht="12.75">
      <c r="A196" s="154"/>
      <c r="B196" s="180"/>
      <c r="C196" s="154"/>
      <c r="D196" s="180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</row>
    <row r="197" spans="1:21" ht="12.75">
      <c r="A197" s="154"/>
      <c r="B197" s="180"/>
      <c r="C197" s="154"/>
      <c r="D197" s="180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</row>
    <row r="198" spans="1:21" ht="12.75">
      <c r="A198" s="154"/>
      <c r="B198" s="180"/>
      <c r="C198" s="154"/>
      <c r="D198" s="180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</row>
    <row r="199" spans="1:21" ht="12.75">
      <c r="A199" s="154"/>
      <c r="B199" s="180"/>
      <c r="C199" s="154"/>
      <c r="D199" s="180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</row>
    <row r="200" spans="1:21" ht="12.75">
      <c r="A200" s="154"/>
      <c r="B200" s="180"/>
      <c r="C200" s="154"/>
      <c r="D200" s="180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</row>
    <row r="201" spans="1:21" ht="12.75">
      <c r="A201" s="154"/>
      <c r="B201" s="180"/>
      <c r="C201" s="154"/>
      <c r="D201" s="180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</row>
    <row r="202" spans="1:21" ht="12.75">
      <c r="A202" s="154"/>
      <c r="B202" s="180"/>
      <c r="C202" s="154"/>
      <c r="D202" s="180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</row>
    <row r="203" spans="1:21" ht="12.75">
      <c r="A203" s="154"/>
      <c r="B203" s="180"/>
      <c r="C203" s="154"/>
      <c r="D203" s="180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</row>
    <row r="204" spans="1:21" ht="12.75">
      <c r="A204" s="154"/>
      <c r="B204" s="180"/>
      <c r="C204" s="154"/>
      <c r="D204" s="180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</row>
    <row r="205" spans="1:21" ht="12.75">
      <c r="A205" s="154"/>
      <c r="B205" s="180"/>
      <c r="C205" s="154"/>
      <c r="D205" s="180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</row>
    <row r="206" spans="1:21" ht="12.75">
      <c r="A206" s="154"/>
      <c r="B206" s="180"/>
      <c r="C206" s="154"/>
      <c r="D206" s="180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</row>
    <row r="207" spans="1:21" ht="12.75">
      <c r="A207" s="154"/>
      <c r="B207" s="180"/>
      <c r="C207" s="154"/>
      <c r="D207" s="180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</row>
    <row r="208" spans="1:21" ht="12.75">
      <c r="A208" s="154"/>
      <c r="B208" s="180"/>
      <c r="C208" s="154"/>
      <c r="D208" s="180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154"/>
      <c r="U208" s="154"/>
    </row>
    <row r="209" spans="1:21" ht="12.75">
      <c r="A209" s="154"/>
      <c r="B209" s="180"/>
      <c r="C209" s="154"/>
      <c r="D209" s="180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</row>
    <row r="210" spans="1:21" ht="12.75">
      <c r="A210" s="154"/>
      <c r="B210" s="180"/>
      <c r="C210" s="154"/>
      <c r="D210" s="180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</row>
    <row r="211" spans="1:21" ht="12.75">
      <c r="A211" s="154"/>
      <c r="B211" s="180"/>
      <c r="C211" s="154"/>
      <c r="D211" s="180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</row>
    <row r="212" spans="1:21" ht="12.75">
      <c r="A212" s="154"/>
      <c r="B212" s="180"/>
      <c r="C212" s="154"/>
      <c r="D212" s="180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</row>
    <row r="213" spans="1:21" ht="12.75">
      <c r="A213" s="154"/>
      <c r="B213" s="180"/>
      <c r="C213" s="154"/>
      <c r="D213" s="180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</row>
    <row r="214" spans="1:21" ht="12.75">
      <c r="A214" s="154"/>
      <c r="B214" s="180"/>
      <c r="C214" s="154"/>
      <c r="D214" s="180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  <c r="T214" s="154"/>
      <c r="U214" s="154"/>
    </row>
    <row r="215" spans="1:21" ht="12.75">
      <c r="A215" s="154"/>
      <c r="B215" s="180"/>
      <c r="C215" s="154"/>
      <c r="D215" s="180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  <c r="T215" s="154"/>
      <c r="U215" s="154"/>
    </row>
    <row r="216" spans="1:21" ht="12.75">
      <c r="A216" s="154"/>
      <c r="B216" s="180"/>
      <c r="C216" s="154"/>
      <c r="D216" s="180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154"/>
    </row>
    <row r="217" spans="1:21" ht="12.75">
      <c r="A217" s="154"/>
      <c r="B217" s="180"/>
      <c r="C217" s="154"/>
      <c r="D217" s="180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  <c r="R217" s="154"/>
      <c r="S217" s="154"/>
      <c r="T217" s="154"/>
      <c r="U217" s="154"/>
    </row>
    <row r="218" spans="1:21" ht="12.75">
      <c r="A218" s="154"/>
      <c r="B218" s="180"/>
      <c r="C218" s="154"/>
      <c r="D218" s="180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</row>
    <row r="219" spans="1:21" ht="12.75">
      <c r="A219" s="154"/>
      <c r="B219" s="180"/>
      <c r="C219" s="154"/>
      <c r="D219" s="180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</row>
    <row r="220" spans="1:21" ht="12.75">
      <c r="A220" s="154"/>
      <c r="B220" s="180"/>
      <c r="C220" s="154"/>
      <c r="D220" s="180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</row>
    <row r="221" spans="1:21" ht="12.75">
      <c r="A221" s="154"/>
      <c r="B221" s="180"/>
      <c r="C221" s="154"/>
      <c r="D221" s="180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</row>
    <row r="222" spans="1:21" ht="12.75">
      <c r="A222" s="154"/>
      <c r="B222" s="180"/>
      <c r="C222" s="154"/>
      <c r="D222" s="180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</row>
    <row r="223" spans="1:21" ht="12.75">
      <c r="A223" s="154"/>
      <c r="B223" s="180"/>
      <c r="C223" s="154"/>
      <c r="D223" s="180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</row>
    <row r="224" spans="1:21" ht="12.75">
      <c r="A224" s="154"/>
      <c r="B224" s="180"/>
      <c r="C224" s="154"/>
      <c r="D224" s="180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</row>
    <row r="225" spans="1:21" ht="12.75">
      <c r="A225" s="154"/>
      <c r="B225" s="180"/>
      <c r="C225" s="154"/>
      <c r="D225" s="180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</row>
    <row r="226" spans="1:21" ht="12.75">
      <c r="A226" s="154"/>
      <c r="B226" s="180"/>
      <c r="C226" s="154"/>
      <c r="D226" s="180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</row>
    <row r="227" spans="1:21" ht="12.75">
      <c r="A227" s="154"/>
      <c r="B227" s="180"/>
      <c r="C227" s="154"/>
      <c r="D227" s="180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</row>
    <row r="228" spans="1:21" ht="12.75">
      <c r="A228" s="154"/>
      <c r="B228" s="180"/>
      <c r="C228" s="154"/>
      <c r="D228" s="180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</row>
    <row r="229" spans="1:21" ht="12.75">
      <c r="A229" s="154"/>
      <c r="B229" s="180"/>
      <c r="C229" s="154"/>
      <c r="D229" s="180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</row>
    <row r="230" spans="1:21" ht="12.75">
      <c r="A230" s="154"/>
      <c r="B230" s="180"/>
      <c r="C230" s="154"/>
      <c r="D230" s="180"/>
      <c r="E230" s="154"/>
      <c r="F230" s="154"/>
      <c r="G230" s="154"/>
      <c r="H230" s="154"/>
      <c r="I230" s="154"/>
      <c r="J230" s="154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</row>
    <row r="231" spans="1:21" ht="12.75">
      <c r="A231" s="154"/>
      <c r="B231" s="180"/>
      <c r="C231" s="154"/>
      <c r="D231" s="180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</row>
    <row r="232" spans="1:21" ht="12.75">
      <c r="A232" s="154"/>
      <c r="B232" s="180"/>
      <c r="C232" s="154"/>
      <c r="D232" s="180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</row>
    <row r="233" spans="1:21" ht="12.75">
      <c r="A233" s="154"/>
      <c r="B233" s="180"/>
      <c r="C233" s="154"/>
      <c r="D233" s="180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</row>
    <row r="234" spans="1:21" ht="12.75">
      <c r="A234" s="154"/>
      <c r="B234" s="180"/>
      <c r="C234" s="154"/>
      <c r="D234" s="180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</row>
    <row r="235" spans="1:21" ht="12.75">
      <c r="A235" s="154"/>
      <c r="B235" s="180"/>
      <c r="C235" s="154"/>
      <c r="D235" s="180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</row>
    <row r="236" spans="1:21" ht="12.75">
      <c r="A236" s="154"/>
      <c r="B236" s="180"/>
      <c r="C236" s="154"/>
      <c r="D236" s="180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</row>
    <row r="237" spans="1:21" ht="12.75">
      <c r="A237" s="154"/>
      <c r="B237" s="180"/>
      <c r="C237" s="154"/>
      <c r="D237" s="180"/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</row>
    <row r="238" spans="1:21" ht="12.75">
      <c r="A238" s="154"/>
      <c r="B238" s="180"/>
      <c r="C238" s="154"/>
      <c r="D238" s="180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</row>
    <row r="239" spans="1:21" ht="12.75">
      <c r="A239" s="154"/>
      <c r="B239" s="180"/>
      <c r="C239" s="154"/>
      <c r="D239" s="180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</row>
    <row r="240" spans="1:21" ht="12.75">
      <c r="A240" s="154"/>
      <c r="B240" s="180"/>
      <c r="C240" s="154"/>
      <c r="D240" s="180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</row>
    <row r="241" spans="1:21" ht="12.75">
      <c r="A241" s="154"/>
      <c r="B241" s="180"/>
      <c r="C241" s="154"/>
      <c r="D241" s="180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</row>
    <row r="242" spans="1:21" ht="12.75">
      <c r="A242" s="154"/>
      <c r="B242" s="180"/>
      <c r="C242" s="154"/>
      <c r="D242" s="180"/>
      <c r="E242" s="154"/>
      <c r="F242" s="154"/>
      <c r="G242" s="154"/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</row>
    <row r="243" spans="1:21" ht="12.75">
      <c r="A243" s="154"/>
      <c r="B243" s="180"/>
      <c r="C243" s="154"/>
      <c r="D243" s="180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</row>
    <row r="244" spans="1:21" ht="12.75">
      <c r="A244" s="154"/>
      <c r="B244" s="180"/>
      <c r="C244" s="154"/>
      <c r="D244" s="180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</row>
    <row r="245" spans="1:21" ht="12.75">
      <c r="A245" s="154"/>
      <c r="B245" s="180"/>
      <c r="C245" s="154"/>
      <c r="D245" s="180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</row>
    <row r="246" spans="1:21" ht="12.75">
      <c r="A246" s="154"/>
      <c r="B246" s="180"/>
      <c r="C246" s="154"/>
      <c r="D246" s="180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</row>
    <row r="247" spans="1:21" ht="12.75">
      <c r="A247" s="154"/>
      <c r="B247" s="180"/>
      <c r="C247" s="154"/>
      <c r="D247" s="180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</row>
    <row r="248" spans="1:21" ht="12.75">
      <c r="A248" s="154"/>
      <c r="B248" s="180"/>
      <c r="C248" s="154"/>
      <c r="D248" s="180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</row>
    <row r="249" spans="1:21" ht="12.75">
      <c r="A249" s="154"/>
      <c r="B249" s="180"/>
      <c r="C249" s="154"/>
      <c r="D249" s="180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154"/>
    </row>
    <row r="250" spans="1:21" ht="12.75">
      <c r="A250" s="154"/>
      <c r="B250" s="180"/>
      <c r="C250" s="154"/>
      <c r="D250" s="180"/>
      <c r="E250" s="154"/>
      <c r="F250" s="154"/>
      <c r="G250" s="154"/>
      <c r="H250" s="154"/>
      <c r="I250" s="154"/>
      <c r="J250" s="154"/>
      <c r="K250" s="154"/>
      <c r="L250" s="154"/>
      <c r="M250" s="154"/>
      <c r="N250" s="154"/>
      <c r="O250" s="154"/>
      <c r="P250" s="154"/>
      <c r="Q250" s="154"/>
      <c r="R250" s="154"/>
      <c r="S250" s="154"/>
      <c r="T250" s="154"/>
      <c r="U250" s="154"/>
    </row>
    <row r="251" spans="1:21" ht="12.75">
      <c r="A251" s="154"/>
      <c r="B251" s="180"/>
      <c r="C251" s="154"/>
      <c r="D251" s="180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</row>
    <row r="252" spans="1:21" ht="12.75">
      <c r="A252" s="154"/>
      <c r="B252" s="180"/>
      <c r="C252" s="154"/>
      <c r="D252" s="180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  <c r="P252" s="154"/>
      <c r="Q252" s="154"/>
      <c r="R252" s="154"/>
      <c r="S252" s="154"/>
      <c r="T252" s="154"/>
      <c r="U252" s="154"/>
    </row>
    <row r="253" spans="1:21" ht="12.75">
      <c r="A253" s="154"/>
      <c r="B253" s="180"/>
      <c r="C253" s="154"/>
      <c r="D253" s="180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</row>
    <row r="254" spans="1:21" ht="12.75">
      <c r="A254" s="154"/>
      <c r="B254" s="180"/>
      <c r="C254" s="154"/>
      <c r="D254" s="180"/>
      <c r="E254" s="154"/>
      <c r="F254" s="154"/>
      <c r="G254" s="154"/>
      <c r="H254" s="154"/>
      <c r="I254" s="154"/>
      <c r="J254" s="154"/>
      <c r="K254" s="154"/>
      <c r="L254" s="154"/>
      <c r="M254" s="154"/>
      <c r="N254" s="154"/>
      <c r="O254" s="154"/>
      <c r="P254" s="154"/>
      <c r="Q254" s="154"/>
      <c r="R254" s="154"/>
      <c r="S254" s="154"/>
      <c r="T254" s="154"/>
      <c r="U254" s="154"/>
    </row>
    <row r="255" spans="1:21" ht="12.75">
      <c r="A255" s="154"/>
      <c r="B255" s="180"/>
      <c r="C255" s="154"/>
      <c r="D255" s="180"/>
      <c r="E255" s="154"/>
      <c r="F255" s="154"/>
      <c r="G255" s="154"/>
      <c r="H255" s="154"/>
      <c r="I255" s="154"/>
      <c r="J255" s="154"/>
      <c r="K255" s="154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</row>
    <row r="256" spans="1:21" ht="12.75">
      <c r="A256" s="154"/>
      <c r="B256" s="180"/>
      <c r="C256" s="154"/>
      <c r="D256" s="180"/>
      <c r="E256" s="154"/>
      <c r="F256" s="154"/>
      <c r="G256" s="154"/>
      <c r="H256" s="154"/>
      <c r="I256" s="154"/>
      <c r="J256" s="154"/>
      <c r="K256" s="154"/>
      <c r="L256" s="154"/>
      <c r="M256" s="154"/>
      <c r="N256" s="154"/>
      <c r="O256" s="154"/>
      <c r="P256" s="154"/>
      <c r="Q256" s="154"/>
      <c r="R256" s="154"/>
      <c r="S256" s="154"/>
      <c r="T256" s="154"/>
      <c r="U256" s="154"/>
    </row>
    <row r="257" spans="1:21" ht="12.75">
      <c r="A257" s="154"/>
      <c r="B257" s="180"/>
      <c r="C257" s="154"/>
      <c r="D257" s="180"/>
      <c r="E257" s="154"/>
      <c r="F257" s="154"/>
      <c r="G257" s="154"/>
      <c r="H257" s="154"/>
      <c r="I257" s="154"/>
      <c r="J257" s="154"/>
      <c r="K257" s="154"/>
      <c r="L257" s="154"/>
      <c r="M257" s="154"/>
      <c r="N257" s="154"/>
      <c r="O257" s="154"/>
      <c r="P257" s="154"/>
      <c r="Q257" s="154"/>
      <c r="R257" s="154"/>
      <c r="S257" s="154"/>
      <c r="T257" s="154"/>
      <c r="U257" s="154"/>
    </row>
    <row r="258" spans="1:21" ht="12.75">
      <c r="A258" s="154"/>
      <c r="B258" s="180"/>
      <c r="C258" s="154"/>
      <c r="D258" s="180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  <c r="P258" s="154"/>
      <c r="Q258" s="154"/>
      <c r="R258" s="154"/>
      <c r="S258" s="154"/>
      <c r="T258" s="154"/>
      <c r="U258" s="154"/>
    </row>
    <row r="259" spans="1:21" ht="12.75">
      <c r="A259" s="154"/>
      <c r="B259" s="180"/>
      <c r="C259" s="154"/>
      <c r="D259" s="180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</row>
    <row r="260" spans="1:21" ht="12.75">
      <c r="A260" s="154"/>
      <c r="B260" s="180"/>
      <c r="C260" s="154"/>
      <c r="D260" s="180"/>
      <c r="E260" s="154"/>
      <c r="F260" s="154"/>
      <c r="G260" s="154"/>
      <c r="H260" s="154"/>
      <c r="I260" s="154"/>
      <c r="J260" s="154"/>
      <c r="K260" s="154"/>
      <c r="L260" s="154"/>
      <c r="M260" s="154"/>
      <c r="N260" s="154"/>
      <c r="O260" s="154"/>
      <c r="P260" s="154"/>
      <c r="Q260" s="154"/>
      <c r="R260" s="154"/>
      <c r="S260" s="154"/>
      <c r="T260" s="154"/>
      <c r="U260" s="154"/>
    </row>
    <row r="261" spans="1:21" ht="12.75">
      <c r="A261" s="154"/>
      <c r="B261" s="180"/>
      <c r="C261" s="154"/>
      <c r="D261" s="180"/>
      <c r="E261" s="154"/>
      <c r="F261" s="154"/>
      <c r="G261" s="154"/>
      <c r="H261" s="154"/>
      <c r="I261" s="154"/>
      <c r="J261" s="154"/>
      <c r="K261" s="154"/>
      <c r="L261" s="154"/>
      <c r="M261" s="154"/>
      <c r="N261" s="154"/>
      <c r="O261" s="154"/>
      <c r="P261" s="154"/>
      <c r="Q261" s="154"/>
      <c r="R261" s="154"/>
      <c r="S261" s="154"/>
      <c r="T261" s="154"/>
      <c r="U261" s="154"/>
    </row>
    <row r="262" spans="1:21" ht="12.75">
      <c r="A262" s="154"/>
      <c r="B262" s="180"/>
      <c r="C262" s="154"/>
      <c r="D262" s="180"/>
      <c r="E262" s="154"/>
      <c r="F262" s="154"/>
      <c r="G262" s="154"/>
      <c r="H262" s="154"/>
      <c r="I262" s="154"/>
      <c r="J262" s="154"/>
      <c r="K262" s="154"/>
      <c r="L262" s="154"/>
      <c r="M262" s="154"/>
      <c r="N262" s="154"/>
      <c r="O262" s="154"/>
      <c r="P262" s="154"/>
      <c r="Q262" s="154"/>
      <c r="R262" s="154"/>
      <c r="S262" s="154"/>
      <c r="T262" s="154"/>
      <c r="U262" s="154"/>
    </row>
    <row r="263" spans="1:21" ht="12.75">
      <c r="A263" s="154"/>
      <c r="B263" s="180"/>
      <c r="C263" s="154"/>
      <c r="D263" s="180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  <c r="P263" s="154"/>
      <c r="Q263" s="154"/>
      <c r="R263" s="154"/>
      <c r="S263" s="154"/>
      <c r="T263" s="154"/>
      <c r="U263" s="154"/>
    </row>
    <row r="264" spans="1:21" ht="12.75">
      <c r="A264" s="154"/>
      <c r="B264" s="180"/>
      <c r="C264" s="154"/>
      <c r="D264" s="180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</row>
    <row r="265" spans="1:21" ht="12.75">
      <c r="A265" s="154"/>
      <c r="B265" s="180"/>
      <c r="C265" s="154"/>
      <c r="D265" s="180"/>
      <c r="E265" s="154"/>
      <c r="F265" s="154"/>
      <c r="G265" s="154"/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</row>
    <row r="266" spans="1:21" ht="12.75">
      <c r="A266" s="154"/>
      <c r="B266" s="180"/>
      <c r="C266" s="154"/>
      <c r="D266" s="180"/>
      <c r="E266" s="154"/>
      <c r="F266" s="154"/>
      <c r="G266" s="154"/>
      <c r="H266" s="154"/>
      <c r="I266" s="154"/>
      <c r="J266" s="154"/>
      <c r="K266" s="154"/>
      <c r="L266" s="154"/>
      <c r="M266" s="154"/>
      <c r="N266" s="154"/>
      <c r="O266" s="154"/>
      <c r="P266" s="154"/>
      <c r="Q266" s="154"/>
      <c r="R266" s="154"/>
      <c r="S266" s="154"/>
      <c r="T266" s="154"/>
      <c r="U266" s="154"/>
    </row>
    <row r="267" spans="1:21" ht="12.75">
      <c r="A267" s="154"/>
      <c r="B267" s="180"/>
      <c r="C267" s="154"/>
      <c r="D267" s="180"/>
      <c r="E267" s="154"/>
      <c r="F267" s="154"/>
      <c r="G267" s="154"/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</row>
    <row r="268" spans="1:21" ht="12.75">
      <c r="A268" s="154"/>
      <c r="B268" s="180"/>
      <c r="C268" s="154"/>
      <c r="D268" s="180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  <c r="R268" s="154"/>
      <c r="S268" s="154"/>
      <c r="T268" s="154"/>
      <c r="U268" s="154"/>
    </row>
    <row r="269" spans="1:21" ht="12.75">
      <c r="A269" s="154"/>
      <c r="B269" s="180"/>
      <c r="C269" s="154"/>
      <c r="D269" s="180"/>
      <c r="E269" s="154"/>
      <c r="F269" s="154"/>
      <c r="G269" s="154"/>
      <c r="H269" s="154"/>
      <c r="I269" s="154"/>
      <c r="J269" s="154"/>
      <c r="K269" s="154"/>
      <c r="L269" s="154"/>
      <c r="M269" s="154"/>
      <c r="N269" s="154"/>
      <c r="O269" s="154"/>
      <c r="P269" s="154"/>
      <c r="Q269" s="154"/>
      <c r="R269" s="154"/>
      <c r="S269" s="154"/>
      <c r="T269" s="154"/>
      <c r="U269" s="154"/>
    </row>
    <row r="270" spans="1:21" ht="12.75">
      <c r="A270" s="154"/>
      <c r="B270" s="180"/>
      <c r="C270" s="154"/>
      <c r="D270" s="180"/>
      <c r="E270" s="154"/>
      <c r="F270" s="154"/>
      <c r="G270" s="154"/>
      <c r="H270" s="154"/>
      <c r="I270" s="154"/>
      <c r="J270" s="154"/>
      <c r="K270" s="154"/>
      <c r="L270" s="154"/>
      <c r="M270" s="154"/>
      <c r="N270" s="154"/>
      <c r="O270" s="154"/>
      <c r="P270" s="154"/>
      <c r="Q270" s="154"/>
      <c r="R270" s="154"/>
      <c r="S270" s="154"/>
      <c r="T270" s="154"/>
      <c r="U270" s="154"/>
    </row>
    <row r="271" spans="1:21" ht="12.75">
      <c r="A271" s="154"/>
      <c r="B271" s="180"/>
      <c r="C271" s="154"/>
      <c r="D271" s="180"/>
      <c r="E271" s="154"/>
      <c r="F271" s="154"/>
      <c r="G271" s="154"/>
      <c r="H271" s="154"/>
      <c r="I271" s="154"/>
      <c r="J271" s="154"/>
      <c r="K271" s="154"/>
      <c r="L271" s="154"/>
      <c r="M271" s="154"/>
      <c r="N271" s="154"/>
      <c r="O271" s="154"/>
      <c r="P271" s="154"/>
      <c r="Q271" s="154"/>
      <c r="R271" s="154"/>
      <c r="S271" s="154"/>
      <c r="T271" s="154"/>
      <c r="U271" s="154"/>
    </row>
    <row r="272" spans="1:21" ht="12.75">
      <c r="A272" s="154"/>
      <c r="B272" s="180"/>
      <c r="C272" s="154"/>
      <c r="D272" s="180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Q272" s="154"/>
      <c r="R272" s="154"/>
      <c r="S272" s="154"/>
      <c r="T272" s="154"/>
      <c r="U272" s="154"/>
    </row>
    <row r="273" spans="1:21" ht="12.75">
      <c r="A273" s="154"/>
      <c r="B273" s="180"/>
      <c r="C273" s="154"/>
      <c r="D273" s="180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  <c r="P273" s="154"/>
      <c r="Q273" s="154"/>
      <c r="R273" s="154"/>
      <c r="S273" s="154"/>
      <c r="T273" s="154"/>
      <c r="U273" s="154"/>
    </row>
    <row r="274" spans="1:21" ht="12.75">
      <c r="A274" s="154"/>
      <c r="B274" s="180"/>
      <c r="C274" s="154"/>
      <c r="D274" s="180"/>
      <c r="E274" s="154"/>
      <c r="F274" s="154"/>
      <c r="G274" s="154"/>
      <c r="H274" s="154"/>
      <c r="I274" s="154"/>
      <c r="J274" s="154"/>
      <c r="K274" s="154"/>
      <c r="L274" s="154"/>
      <c r="M274" s="154"/>
      <c r="N274" s="154"/>
      <c r="O274" s="154"/>
      <c r="P274" s="154"/>
      <c r="Q274" s="154"/>
      <c r="R274" s="154"/>
      <c r="S274" s="154"/>
      <c r="T274" s="154"/>
      <c r="U274" s="154"/>
    </row>
    <row r="275" spans="1:21" ht="12.75">
      <c r="A275" s="154"/>
      <c r="B275" s="180"/>
      <c r="C275" s="154"/>
      <c r="D275" s="180"/>
      <c r="E275" s="154"/>
      <c r="F275" s="154"/>
      <c r="G275" s="154"/>
      <c r="H275" s="154"/>
      <c r="I275" s="154"/>
      <c r="J275" s="154"/>
      <c r="K275" s="154"/>
      <c r="L275" s="154"/>
      <c r="M275" s="154"/>
      <c r="N275" s="154"/>
      <c r="O275" s="154"/>
      <c r="P275" s="154"/>
      <c r="Q275" s="154"/>
      <c r="R275" s="154"/>
      <c r="S275" s="154"/>
      <c r="T275" s="154"/>
      <c r="U275" s="154"/>
    </row>
    <row r="276" spans="1:21" ht="12.75">
      <c r="A276" s="154"/>
      <c r="B276" s="180"/>
      <c r="C276" s="154"/>
      <c r="D276" s="180"/>
      <c r="E276" s="154"/>
      <c r="F276" s="154"/>
      <c r="G276" s="154"/>
      <c r="H276" s="154"/>
      <c r="I276" s="154"/>
      <c r="J276" s="154"/>
      <c r="K276" s="154"/>
      <c r="L276" s="154"/>
      <c r="M276" s="154"/>
      <c r="N276" s="154"/>
      <c r="O276" s="154"/>
      <c r="P276" s="154"/>
      <c r="Q276" s="154"/>
      <c r="R276" s="154"/>
      <c r="S276" s="154"/>
      <c r="T276" s="154"/>
      <c r="U276" s="154"/>
    </row>
    <row r="277" spans="1:21" ht="12.75">
      <c r="A277" s="154"/>
      <c r="B277" s="180"/>
      <c r="C277" s="154"/>
      <c r="D277" s="180"/>
      <c r="E277" s="154"/>
      <c r="F277" s="154"/>
      <c r="G277" s="154"/>
      <c r="H277" s="154"/>
      <c r="I277" s="154"/>
      <c r="J277" s="154"/>
      <c r="K277" s="154"/>
      <c r="L277" s="154"/>
      <c r="M277" s="154"/>
      <c r="N277" s="154"/>
      <c r="O277" s="154"/>
      <c r="P277" s="154"/>
      <c r="Q277" s="154"/>
      <c r="R277" s="154"/>
      <c r="S277" s="154"/>
      <c r="T277" s="154"/>
      <c r="U277" s="154"/>
    </row>
    <row r="278" spans="1:21" ht="12.75">
      <c r="A278" s="154"/>
      <c r="B278" s="180"/>
      <c r="C278" s="154"/>
      <c r="D278" s="180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</row>
    <row r="279" spans="1:21" ht="12.75">
      <c r="A279" s="154"/>
      <c r="B279" s="180"/>
      <c r="C279" s="154"/>
      <c r="D279" s="180"/>
      <c r="E279" s="154"/>
      <c r="F279" s="154"/>
      <c r="G279" s="154"/>
      <c r="H279" s="154"/>
      <c r="I279" s="154"/>
      <c r="J279" s="154"/>
      <c r="K279" s="154"/>
      <c r="L279" s="154"/>
      <c r="M279" s="154"/>
      <c r="N279" s="154"/>
      <c r="O279" s="154"/>
      <c r="P279" s="154"/>
      <c r="Q279" s="154"/>
      <c r="R279" s="154"/>
      <c r="S279" s="154"/>
      <c r="T279" s="154"/>
      <c r="U279" s="154"/>
    </row>
    <row r="280" spans="1:21" ht="12.75">
      <c r="A280" s="154"/>
      <c r="B280" s="180"/>
      <c r="C280" s="154"/>
      <c r="D280" s="180"/>
      <c r="E280" s="154"/>
      <c r="F280" s="154"/>
      <c r="G280" s="154"/>
      <c r="H280" s="154"/>
      <c r="I280" s="154"/>
      <c r="J280" s="154"/>
      <c r="K280" s="154"/>
      <c r="L280" s="154"/>
      <c r="M280" s="154"/>
      <c r="N280" s="154"/>
      <c r="O280" s="154"/>
      <c r="P280" s="154"/>
      <c r="Q280" s="154"/>
      <c r="R280" s="154"/>
      <c r="S280" s="154"/>
      <c r="T280" s="154"/>
      <c r="U280" s="154"/>
    </row>
    <row r="281" spans="1:21" ht="12.75">
      <c r="A281" s="154"/>
      <c r="B281" s="180"/>
      <c r="C281" s="154"/>
      <c r="D281" s="180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  <c r="O281" s="154"/>
      <c r="P281" s="154"/>
      <c r="Q281" s="154"/>
      <c r="R281" s="154"/>
      <c r="S281" s="154"/>
      <c r="T281" s="154"/>
      <c r="U281" s="154"/>
    </row>
    <row r="282" spans="1:21" ht="12.75">
      <c r="A282" s="154"/>
      <c r="B282" s="180"/>
      <c r="C282" s="154"/>
      <c r="D282" s="180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</row>
    <row r="283" spans="1:21" ht="12.75">
      <c r="A283" s="154"/>
      <c r="B283" s="180"/>
      <c r="C283" s="154"/>
      <c r="D283" s="180"/>
      <c r="E283" s="154"/>
      <c r="F283" s="154"/>
      <c r="G283" s="154"/>
      <c r="H283" s="154"/>
      <c r="I283" s="154"/>
      <c r="J283" s="154"/>
      <c r="K283" s="154"/>
      <c r="L283" s="154"/>
      <c r="M283" s="154"/>
      <c r="N283" s="154"/>
      <c r="O283" s="154"/>
      <c r="P283" s="154"/>
      <c r="Q283" s="154"/>
      <c r="R283" s="154"/>
      <c r="S283" s="154"/>
      <c r="T283" s="154"/>
      <c r="U283" s="154"/>
    </row>
    <row r="284" spans="1:21" ht="12.75">
      <c r="A284" s="154"/>
      <c r="B284" s="180"/>
      <c r="C284" s="154"/>
      <c r="D284" s="180"/>
      <c r="E284" s="154"/>
      <c r="F284" s="154"/>
      <c r="G284" s="154"/>
      <c r="H284" s="154"/>
      <c r="I284" s="154"/>
      <c r="J284" s="154"/>
      <c r="K284" s="154"/>
      <c r="L284" s="154"/>
      <c r="M284" s="154"/>
      <c r="N284" s="154"/>
      <c r="O284" s="154"/>
      <c r="P284" s="154"/>
      <c r="Q284" s="154"/>
      <c r="R284" s="154"/>
      <c r="S284" s="154"/>
      <c r="T284" s="154"/>
      <c r="U284" s="154"/>
    </row>
    <row r="285" spans="1:21" ht="12.75">
      <c r="A285" s="154"/>
      <c r="B285" s="180"/>
      <c r="C285" s="154"/>
      <c r="D285" s="180"/>
      <c r="E285" s="154"/>
      <c r="F285" s="154"/>
      <c r="G285" s="154"/>
      <c r="H285" s="154"/>
      <c r="I285" s="154"/>
      <c r="J285" s="154"/>
      <c r="K285" s="154"/>
      <c r="L285" s="154"/>
      <c r="M285" s="154"/>
      <c r="N285" s="154"/>
      <c r="O285" s="154"/>
      <c r="P285" s="154"/>
      <c r="Q285" s="154"/>
      <c r="R285" s="154"/>
      <c r="S285" s="154"/>
      <c r="T285" s="154"/>
      <c r="U285" s="154"/>
    </row>
    <row r="286" spans="1:21" ht="12.75">
      <c r="A286" s="154"/>
      <c r="B286" s="180"/>
      <c r="C286" s="154"/>
      <c r="D286" s="180"/>
      <c r="E286" s="154"/>
      <c r="F286" s="154"/>
      <c r="G286" s="154"/>
      <c r="H286" s="154"/>
      <c r="I286" s="154"/>
      <c r="J286" s="154"/>
      <c r="K286" s="154"/>
      <c r="L286" s="154"/>
      <c r="M286" s="154"/>
      <c r="N286" s="154"/>
      <c r="O286" s="154"/>
      <c r="P286" s="154"/>
      <c r="Q286" s="154"/>
      <c r="R286" s="154"/>
      <c r="S286" s="154"/>
      <c r="T286" s="154"/>
      <c r="U286" s="154"/>
    </row>
    <row r="287" spans="1:21" ht="12.75">
      <c r="A287" s="154"/>
      <c r="B287" s="180"/>
      <c r="C287" s="154"/>
      <c r="D287" s="180"/>
      <c r="E287" s="154"/>
      <c r="F287" s="154"/>
      <c r="G287" s="154"/>
      <c r="H287" s="154"/>
      <c r="I287" s="154"/>
      <c r="J287" s="154"/>
      <c r="K287" s="154"/>
      <c r="L287" s="154"/>
      <c r="M287" s="154"/>
      <c r="N287" s="154"/>
      <c r="O287" s="154"/>
      <c r="P287" s="154"/>
      <c r="Q287" s="154"/>
      <c r="R287" s="154"/>
      <c r="S287" s="154"/>
      <c r="T287" s="154"/>
      <c r="U287" s="154"/>
    </row>
    <row r="288" spans="1:21" ht="12.75">
      <c r="A288" s="154"/>
      <c r="B288" s="180"/>
      <c r="C288" s="154"/>
      <c r="D288" s="180"/>
      <c r="E288" s="154"/>
      <c r="F288" s="154"/>
      <c r="G288" s="154"/>
      <c r="H288" s="154"/>
      <c r="I288" s="154"/>
      <c r="J288" s="154"/>
      <c r="K288" s="154"/>
      <c r="L288" s="154"/>
      <c r="M288" s="154"/>
      <c r="N288" s="154"/>
      <c r="O288" s="154"/>
      <c r="P288" s="154"/>
      <c r="Q288" s="154"/>
      <c r="R288" s="154"/>
      <c r="S288" s="154"/>
      <c r="T288" s="154"/>
      <c r="U288" s="154"/>
    </row>
    <row r="289" spans="1:21" ht="12.75">
      <c r="A289" s="154"/>
      <c r="B289" s="180"/>
      <c r="C289" s="154"/>
      <c r="D289" s="180"/>
      <c r="E289" s="154"/>
      <c r="F289" s="154"/>
      <c r="G289" s="154"/>
      <c r="H289" s="154"/>
      <c r="I289" s="154"/>
      <c r="J289" s="154"/>
      <c r="K289" s="154"/>
      <c r="L289" s="154"/>
      <c r="M289" s="154"/>
      <c r="N289" s="154"/>
      <c r="O289" s="154"/>
      <c r="P289" s="154"/>
      <c r="Q289" s="154"/>
      <c r="R289" s="154"/>
      <c r="S289" s="154"/>
      <c r="T289" s="154"/>
      <c r="U289" s="154"/>
    </row>
    <row r="290" spans="1:21" ht="12.75">
      <c r="A290" s="154"/>
      <c r="B290" s="180"/>
      <c r="C290" s="154"/>
      <c r="D290" s="180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</row>
    <row r="291" spans="1:21" ht="12.75">
      <c r="A291" s="154"/>
      <c r="B291" s="180"/>
      <c r="C291" s="154"/>
      <c r="D291" s="180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</row>
    <row r="292" spans="1:21" ht="12.75">
      <c r="A292" s="154"/>
      <c r="B292" s="180"/>
      <c r="C292" s="154"/>
      <c r="D292" s="180"/>
      <c r="E292" s="154"/>
      <c r="F292" s="154"/>
      <c r="G292" s="154"/>
      <c r="H292" s="154"/>
      <c r="I292" s="154"/>
      <c r="J292" s="154"/>
      <c r="K292" s="154"/>
      <c r="L292" s="154"/>
      <c r="M292" s="154"/>
      <c r="N292" s="154"/>
      <c r="O292" s="154"/>
      <c r="P292" s="154"/>
      <c r="Q292" s="154"/>
      <c r="R292" s="154"/>
      <c r="S292" s="154"/>
      <c r="T292" s="154"/>
      <c r="U292" s="154"/>
    </row>
    <row r="293" spans="1:21" ht="12.75">
      <c r="A293" s="154"/>
      <c r="B293" s="180"/>
      <c r="C293" s="154"/>
      <c r="D293" s="180"/>
      <c r="E293" s="154"/>
      <c r="F293" s="154"/>
      <c r="G293" s="154"/>
      <c r="H293" s="154"/>
      <c r="I293" s="154"/>
      <c r="J293" s="154"/>
      <c r="K293" s="154"/>
      <c r="L293" s="154"/>
      <c r="M293" s="154"/>
      <c r="N293" s="154"/>
      <c r="O293" s="154"/>
      <c r="P293" s="154"/>
      <c r="Q293" s="154"/>
      <c r="R293" s="154"/>
      <c r="S293" s="154"/>
      <c r="T293" s="154"/>
      <c r="U293" s="154"/>
    </row>
    <row r="294" spans="1:21" ht="12.75">
      <c r="A294" s="154"/>
      <c r="B294" s="180"/>
      <c r="C294" s="154"/>
      <c r="D294" s="180"/>
      <c r="E294" s="154"/>
      <c r="F294" s="154"/>
      <c r="G294" s="154"/>
      <c r="H294" s="154"/>
      <c r="I294" s="154"/>
      <c r="J294" s="154"/>
      <c r="K294" s="154"/>
      <c r="L294" s="154"/>
      <c r="M294" s="154"/>
      <c r="N294" s="154"/>
      <c r="O294" s="154"/>
      <c r="P294" s="154"/>
      <c r="Q294" s="154"/>
      <c r="R294" s="154"/>
      <c r="S294" s="154"/>
      <c r="T294" s="154"/>
      <c r="U294" s="154"/>
    </row>
    <row r="295" spans="1:21" ht="12.75">
      <c r="A295" s="154"/>
      <c r="B295" s="180"/>
      <c r="C295" s="154"/>
      <c r="D295" s="180"/>
      <c r="E295" s="154"/>
      <c r="F295" s="154"/>
      <c r="G295" s="154"/>
      <c r="H295" s="154"/>
      <c r="I295" s="154"/>
      <c r="J295" s="154"/>
      <c r="K295" s="154"/>
      <c r="L295" s="154"/>
      <c r="M295" s="154"/>
      <c r="N295" s="154"/>
      <c r="O295" s="154"/>
      <c r="P295" s="154"/>
      <c r="Q295" s="154"/>
      <c r="R295" s="154"/>
      <c r="S295" s="154"/>
      <c r="T295" s="154"/>
      <c r="U295" s="154"/>
    </row>
    <row r="296" spans="1:21" ht="12.75">
      <c r="A296" s="154"/>
      <c r="B296" s="180"/>
      <c r="C296" s="154"/>
      <c r="D296" s="180"/>
      <c r="E296" s="154"/>
      <c r="F296" s="154"/>
      <c r="G296" s="154"/>
      <c r="H296" s="154"/>
      <c r="I296" s="154"/>
      <c r="J296" s="154"/>
      <c r="K296" s="154"/>
      <c r="L296" s="154"/>
      <c r="M296" s="154"/>
      <c r="N296" s="154"/>
      <c r="O296" s="154"/>
      <c r="P296" s="154"/>
      <c r="Q296" s="154"/>
      <c r="R296" s="154"/>
      <c r="S296" s="154"/>
      <c r="T296" s="154"/>
      <c r="U296" s="154"/>
    </row>
    <row r="297" spans="1:21" ht="12.75">
      <c r="A297" s="154"/>
      <c r="B297" s="180"/>
      <c r="C297" s="154"/>
      <c r="D297" s="180"/>
      <c r="E297" s="154"/>
      <c r="F297" s="154"/>
      <c r="G297" s="154"/>
      <c r="H297" s="154"/>
      <c r="I297" s="154"/>
      <c r="J297" s="154"/>
      <c r="K297" s="154"/>
      <c r="L297" s="154"/>
      <c r="M297" s="154"/>
      <c r="N297" s="154"/>
      <c r="O297" s="154"/>
      <c r="P297" s="154"/>
      <c r="Q297" s="154"/>
      <c r="R297" s="154"/>
      <c r="S297" s="154"/>
      <c r="T297" s="154"/>
      <c r="U297" s="154"/>
    </row>
    <row r="298" spans="1:21" ht="12.75">
      <c r="A298" s="154"/>
      <c r="B298" s="180"/>
      <c r="C298" s="154"/>
      <c r="D298" s="180"/>
      <c r="E298" s="154"/>
      <c r="F298" s="154"/>
      <c r="G298" s="154"/>
      <c r="H298" s="154"/>
      <c r="I298" s="154"/>
      <c r="J298" s="154"/>
      <c r="K298" s="154"/>
      <c r="L298" s="154"/>
      <c r="M298" s="154"/>
      <c r="N298" s="154"/>
      <c r="O298" s="154"/>
      <c r="P298" s="154"/>
      <c r="Q298" s="154"/>
      <c r="R298" s="154"/>
      <c r="S298" s="154"/>
      <c r="T298" s="154"/>
      <c r="U298" s="154"/>
    </row>
    <row r="299" spans="1:21" ht="12.75">
      <c r="A299" s="154"/>
      <c r="B299" s="180"/>
      <c r="C299" s="154"/>
      <c r="D299" s="180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Q299" s="154"/>
      <c r="R299" s="154"/>
      <c r="S299" s="154"/>
      <c r="T299" s="154"/>
      <c r="U299" s="154"/>
    </row>
    <row r="300" spans="1:21" ht="12.75">
      <c r="A300" s="154"/>
      <c r="B300" s="180"/>
      <c r="C300" s="154"/>
      <c r="D300" s="180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  <c r="Q300" s="154"/>
      <c r="R300" s="154"/>
      <c r="S300" s="154"/>
      <c r="T300" s="154"/>
      <c r="U300" s="154"/>
    </row>
    <row r="301" spans="1:21" ht="12.75">
      <c r="A301" s="154"/>
      <c r="B301" s="180"/>
      <c r="C301" s="154"/>
      <c r="D301" s="180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</row>
    <row r="302" spans="1:21" ht="12.75">
      <c r="A302" s="154"/>
      <c r="B302" s="180"/>
      <c r="C302" s="154"/>
      <c r="D302" s="180"/>
      <c r="E302" s="154"/>
      <c r="F302" s="154"/>
      <c r="G302" s="154"/>
      <c r="H302" s="154"/>
      <c r="I302" s="154"/>
      <c r="J302" s="154"/>
      <c r="K302" s="154"/>
      <c r="L302" s="154"/>
      <c r="M302" s="154"/>
      <c r="N302" s="154"/>
      <c r="O302" s="154"/>
      <c r="P302" s="154"/>
      <c r="Q302" s="154"/>
      <c r="R302" s="154"/>
      <c r="S302" s="154"/>
      <c r="T302" s="154"/>
      <c r="U302" s="154"/>
    </row>
    <row r="303" spans="1:21" ht="12.75">
      <c r="A303" s="154"/>
      <c r="B303" s="180"/>
      <c r="C303" s="154"/>
      <c r="D303" s="180"/>
      <c r="E303" s="154"/>
      <c r="F303" s="154"/>
      <c r="G303" s="154"/>
      <c r="H303" s="154"/>
      <c r="I303" s="154"/>
      <c r="J303" s="154"/>
      <c r="K303" s="154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</row>
    <row r="304" spans="1:21" ht="12.75">
      <c r="A304" s="154"/>
      <c r="B304" s="180"/>
      <c r="C304" s="154"/>
      <c r="D304" s="180"/>
      <c r="E304" s="154"/>
      <c r="F304" s="154"/>
      <c r="G304" s="154"/>
      <c r="H304" s="154"/>
      <c r="I304" s="154"/>
      <c r="J304" s="154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</row>
    <row r="305" spans="1:21" ht="12.75">
      <c r="A305" s="154"/>
      <c r="B305" s="180"/>
      <c r="C305" s="154"/>
      <c r="D305" s="180"/>
      <c r="E305" s="154"/>
      <c r="F305" s="154"/>
      <c r="G305" s="154"/>
      <c r="H305" s="154"/>
      <c r="I305" s="154"/>
      <c r="J305" s="154"/>
      <c r="K305" s="154"/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</row>
    <row r="306" spans="1:21" ht="12.75">
      <c r="A306" s="154"/>
      <c r="B306" s="180"/>
      <c r="C306" s="154"/>
      <c r="D306" s="180"/>
      <c r="E306" s="154"/>
      <c r="F306" s="154"/>
      <c r="G306" s="154"/>
      <c r="H306" s="154"/>
      <c r="I306" s="154"/>
      <c r="J306" s="154"/>
      <c r="K306" s="154"/>
      <c r="L306" s="154"/>
      <c r="M306" s="154"/>
      <c r="N306" s="154"/>
      <c r="O306" s="154"/>
      <c r="P306" s="154"/>
      <c r="Q306" s="154"/>
      <c r="R306" s="154"/>
      <c r="S306" s="154"/>
      <c r="T306" s="154"/>
      <c r="U306" s="154"/>
    </row>
    <row r="307" spans="1:21" ht="12.75">
      <c r="A307" s="154"/>
      <c r="B307" s="180"/>
      <c r="C307" s="154"/>
      <c r="D307" s="180"/>
      <c r="E307" s="154"/>
      <c r="F307" s="154"/>
      <c r="G307" s="154"/>
      <c r="H307" s="154"/>
      <c r="I307" s="154"/>
      <c r="J307" s="154"/>
      <c r="K307" s="154"/>
      <c r="L307" s="154"/>
      <c r="M307" s="154"/>
      <c r="N307" s="154"/>
      <c r="O307" s="154"/>
      <c r="P307" s="154"/>
      <c r="Q307" s="154"/>
      <c r="R307" s="154"/>
      <c r="S307" s="154"/>
      <c r="T307" s="154"/>
      <c r="U307" s="154"/>
    </row>
    <row r="308" spans="1:21" ht="12.75">
      <c r="A308" s="154"/>
      <c r="B308" s="180"/>
      <c r="C308" s="154"/>
      <c r="D308" s="180"/>
      <c r="E308" s="154"/>
      <c r="F308" s="154"/>
      <c r="G308" s="154"/>
      <c r="H308" s="154"/>
      <c r="I308" s="154"/>
      <c r="J308" s="154"/>
      <c r="K308" s="154"/>
      <c r="L308" s="154"/>
      <c r="M308" s="154"/>
      <c r="N308" s="154"/>
      <c r="O308" s="154"/>
      <c r="P308" s="154"/>
      <c r="Q308" s="154"/>
      <c r="R308" s="154"/>
      <c r="S308" s="154"/>
      <c r="T308" s="154"/>
      <c r="U308" s="154"/>
    </row>
    <row r="309" spans="1:21" ht="12.75">
      <c r="A309" s="154"/>
      <c r="B309" s="180"/>
      <c r="C309" s="154"/>
      <c r="D309" s="180"/>
      <c r="E309" s="154"/>
      <c r="F309" s="154"/>
      <c r="G309" s="154"/>
      <c r="H309" s="154"/>
      <c r="I309" s="154"/>
      <c r="J309" s="154"/>
      <c r="K309" s="154"/>
      <c r="L309" s="154"/>
      <c r="M309" s="154"/>
      <c r="N309" s="154"/>
      <c r="O309" s="154"/>
      <c r="P309" s="154"/>
      <c r="Q309" s="154"/>
      <c r="R309" s="154"/>
      <c r="S309" s="154"/>
      <c r="T309" s="154"/>
      <c r="U309" s="154"/>
    </row>
    <row r="310" spans="1:21" ht="12.75">
      <c r="A310" s="154"/>
      <c r="B310" s="180"/>
      <c r="C310" s="154"/>
      <c r="D310" s="180"/>
      <c r="E310" s="154"/>
      <c r="F310" s="154"/>
      <c r="G310" s="154"/>
      <c r="H310" s="154"/>
      <c r="I310" s="154"/>
      <c r="J310" s="154"/>
      <c r="K310" s="154"/>
      <c r="L310" s="154"/>
      <c r="M310" s="154"/>
      <c r="N310" s="154"/>
      <c r="O310" s="154"/>
      <c r="P310" s="154"/>
      <c r="Q310" s="154"/>
      <c r="R310" s="154"/>
      <c r="S310" s="154"/>
      <c r="T310" s="154"/>
      <c r="U310" s="154"/>
    </row>
    <row r="311" spans="1:21" ht="12.75">
      <c r="A311" s="154"/>
      <c r="B311" s="180"/>
      <c r="C311" s="154"/>
      <c r="D311" s="180"/>
      <c r="E311" s="154"/>
      <c r="F311" s="154"/>
      <c r="G311" s="154"/>
      <c r="H311" s="154"/>
      <c r="I311" s="154"/>
      <c r="J311" s="154"/>
      <c r="K311" s="154"/>
      <c r="L311" s="154"/>
      <c r="M311" s="154"/>
      <c r="N311" s="154"/>
      <c r="O311" s="154"/>
      <c r="P311" s="154"/>
      <c r="Q311" s="154"/>
      <c r="R311" s="154"/>
      <c r="S311" s="154"/>
      <c r="T311" s="154"/>
      <c r="U311" s="154"/>
    </row>
    <row r="312" spans="1:21" ht="12.75">
      <c r="A312" s="154"/>
      <c r="B312" s="180"/>
      <c r="C312" s="154"/>
      <c r="D312" s="180"/>
      <c r="E312" s="154"/>
      <c r="F312" s="154"/>
      <c r="G312" s="154"/>
      <c r="H312" s="154"/>
      <c r="I312" s="154"/>
      <c r="J312" s="154"/>
      <c r="K312" s="154"/>
      <c r="L312" s="154"/>
      <c r="M312" s="154"/>
      <c r="N312" s="154"/>
      <c r="O312" s="154"/>
      <c r="P312" s="154"/>
      <c r="Q312" s="154"/>
      <c r="R312" s="154"/>
      <c r="S312" s="154"/>
      <c r="T312" s="154"/>
      <c r="U312" s="154"/>
    </row>
    <row r="313" spans="1:21" ht="12.75">
      <c r="A313" s="154"/>
      <c r="B313" s="180"/>
      <c r="C313" s="154"/>
      <c r="D313" s="180"/>
      <c r="E313" s="154"/>
      <c r="F313" s="154"/>
      <c r="G313" s="154"/>
      <c r="H313" s="154"/>
      <c r="I313" s="154"/>
      <c r="J313" s="154"/>
      <c r="K313" s="154"/>
      <c r="L313" s="154"/>
      <c r="M313" s="154"/>
      <c r="N313" s="154"/>
      <c r="O313" s="154"/>
      <c r="P313" s="154"/>
      <c r="Q313" s="154"/>
      <c r="R313" s="154"/>
      <c r="S313" s="154"/>
      <c r="T313" s="154"/>
      <c r="U313" s="154"/>
    </row>
    <row r="314" spans="1:21" ht="12.75">
      <c r="A314" s="154"/>
      <c r="B314" s="180"/>
      <c r="C314" s="154"/>
      <c r="D314" s="180"/>
      <c r="E314" s="154"/>
      <c r="F314" s="154"/>
      <c r="G314" s="154"/>
      <c r="H314" s="154"/>
      <c r="I314" s="154"/>
      <c r="J314" s="154"/>
      <c r="K314" s="154"/>
      <c r="L314" s="154"/>
      <c r="M314" s="154"/>
      <c r="N314" s="154"/>
      <c r="O314" s="154"/>
      <c r="P314" s="154"/>
      <c r="Q314" s="154"/>
      <c r="R314" s="154"/>
      <c r="S314" s="154"/>
      <c r="T314" s="154"/>
      <c r="U314" s="154"/>
    </row>
    <row r="315" spans="1:21" ht="12.75">
      <c r="A315" s="154"/>
      <c r="B315" s="180"/>
      <c r="C315" s="154"/>
      <c r="D315" s="180"/>
      <c r="E315" s="154"/>
      <c r="F315" s="154"/>
      <c r="G315" s="154"/>
      <c r="H315" s="154"/>
      <c r="I315" s="154"/>
      <c r="J315" s="154"/>
      <c r="K315" s="154"/>
      <c r="L315" s="154"/>
      <c r="M315" s="154"/>
      <c r="N315" s="154"/>
      <c r="O315" s="154"/>
      <c r="P315" s="154"/>
      <c r="Q315" s="154"/>
      <c r="R315" s="154"/>
      <c r="S315" s="154"/>
      <c r="T315" s="154"/>
      <c r="U315" s="154"/>
    </row>
    <row r="316" spans="1:21" ht="12.75">
      <c r="A316" s="154"/>
      <c r="B316" s="180"/>
      <c r="C316" s="154"/>
      <c r="D316" s="180"/>
      <c r="E316" s="154"/>
      <c r="F316" s="154"/>
      <c r="G316" s="154"/>
      <c r="H316" s="154"/>
      <c r="I316" s="154"/>
      <c r="J316" s="154"/>
      <c r="K316" s="154"/>
      <c r="L316" s="154"/>
      <c r="M316" s="154"/>
      <c r="N316" s="154"/>
      <c r="O316" s="154"/>
      <c r="P316" s="154"/>
      <c r="Q316" s="154"/>
      <c r="R316" s="154"/>
      <c r="S316" s="154"/>
      <c r="T316" s="154"/>
      <c r="U316" s="154"/>
    </row>
    <row r="317" spans="1:21" ht="12.75">
      <c r="A317" s="154"/>
      <c r="B317" s="180"/>
      <c r="C317" s="154"/>
      <c r="D317" s="180"/>
      <c r="E317" s="154"/>
      <c r="F317" s="154"/>
      <c r="G317" s="154"/>
      <c r="H317" s="154"/>
      <c r="I317" s="154"/>
      <c r="J317" s="154"/>
      <c r="K317" s="154"/>
      <c r="L317" s="154"/>
      <c r="M317" s="154"/>
      <c r="N317" s="154"/>
      <c r="O317" s="154"/>
      <c r="P317" s="154"/>
      <c r="Q317" s="154"/>
      <c r="R317" s="154"/>
      <c r="S317" s="154"/>
      <c r="T317" s="154"/>
      <c r="U317" s="154"/>
    </row>
    <row r="318" spans="1:21" ht="12.75">
      <c r="A318" s="154"/>
      <c r="B318" s="180"/>
      <c r="C318" s="154"/>
      <c r="D318" s="180"/>
      <c r="E318" s="154"/>
      <c r="F318" s="154"/>
      <c r="G318" s="154"/>
      <c r="H318" s="154"/>
      <c r="I318" s="154"/>
      <c r="J318" s="154"/>
      <c r="K318" s="154"/>
      <c r="L318" s="154"/>
      <c r="M318" s="154"/>
      <c r="N318" s="154"/>
      <c r="O318" s="154"/>
      <c r="P318" s="154"/>
      <c r="Q318" s="154"/>
      <c r="R318" s="154"/>
      <c r="S318" s="154"/>
      <c r="T318" s="154"/>
      <c r="U318" s="154"/>
    </row>
    <row r="319" spans="1:21" ht="12.75">
      <c r="A319" s="154"/>
      <c r="B319" s="180"/>
      <c r="C319" s="154"/>
      <c r="D319" s="180"/>
      <c r="E319" s="154"/>
      <c r="F319" s="154"/>
      <c r="G319" s="154"/>
      <c r="H319" s="154"/>
      <c r="I319" s="154"/>
      <c r="J319" s="154"/>
      <c r="K319" s="154"/>
      <c r="L319" s="154"/>
      <c r="M319" s="154"/>
      <c r="N319" s="154"/>
      <c r="O319" s="154"/>
      <c r="P319" s="154"/>
      <c r="Q319" s="154"/>
      <c r="R319" s="154"/>
      <c r="S319" s="154"/>
      <c r="T319" s="154"/>
      <c r="U319" s="154"/>
    </row>
    <row r="320" spans="1:21" ht="12.75">
      <c r="A320" s="154"/>
      <c r="B320" s="180"/>
      <c r="C320" s="154"/>
      <c r="D320" s="180"/>
      <c r="E320" s="154"/>
      <c r="F320" s="154"/>
      <c r="G320" s="154"/>
      <c r="H320" s="154"/>
      <c r="I320" s="154"/>
      <c r="J320" s="154"/>
      <c r="K320" s="154"/>
      <c r="L320" s="154"/>
      <c r="M320" s="154"/>
      <c r="N320" s="154"/>
      <c r="O320" s="154"/>
      <c r="P320" s="154"/>
      <c r="Q320" s="154"/>
      <c r="R320" s="154"/>
      <c r="S320" s="154"/>
      <c r="T320" s="154"/>
      <c r="U320" s="154"/>
    </row>
    <row r="321" spans="1:21" ht="12.75">
      <c r="A321" s="154"/>
      <c r="B321" s="180"/>
      <c r="C321" s="154"/>
      <c r="D321" s="180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</row>
    <row r="322" spans="1:21" ht="12.75">
      <c r="A322" s="154"/>
      <c r="B322" s="180"/>
      <c r="C322" s="154"/>
      <c r="D322" s="180"/>
      <c r="E322" s="154"/>
      <c r="F322" s="154"/>
      <c r="G322" s="154"/>
      <c r="H322" s="154"/>
      <c r="I322" s="154"/>
      <c r="J322" s="154"/>
      <c r="K322" s="154"/>
      <c r="L322" s="154"/>
      <c r="M322" s="154"/>
      <c r="N322" s="154"/>
      <c r="O322" s="154"/>
      <c r="P322" s="154"/>
      <c r="Q322" s="154"/>
      <c r="R322" s="154"/>
      <c r="S322" s="154"/>
      <c r="T322" s="154"/>
      <c r="U322" s="154"/>
    </row>
    <row r="323" spans="1:21" ht="12.75">
      <c r="A323" s="154"/>
      <c r="B323" s="180"/>
      <c r="C323" s="154"/>
      <c r="D323" s="180"/>
      <c r="E323" s="154"/>
      <c r="F323" s="154"/>
      <c r="G323" s="154"/>
      <c r="H323" s="154"/>
      <c r="I323" s="154"/>
      <c r="J323" s="154"/>
      <c r="K323" s="154"/>
      <c r="L323" s="154"/>
      <c r="M323" s="154"/>
      <c r="N323" s="154"/>
      <c r="O323" s="154"/>
      <c r="P323" s="154"/>
      <c r="Q323" s="154"/>
      <c r="R323" s="154"/>
      <c r="S323" s="154"/>
      <c r="T323" s="154"/>
      <c r="U323" s="154"/>
    </row>
    <row r="324" spans="1:21" ht="12.75">
      <c r="A324" s="154"/>
      <c r="B324" s="180"/>
      <c r="C324" s="154"/>
      <c r="D324" s="180"/>
      <c r="E324" s="154"/>
      <c r="F324" s="154"/>
      <c r="G324" s="154"/>
      <c r="H324" s="154"/>
      <c r="I324" s="154"/>
      <c r="J324" s="154"/>
      <c r="K324" s="154"/>
      <c r="L324" s="154"/>
      <c r="M324" s="154"/>
      <c r="N324" s="154"/>
      <c r="O324" s="154"/>
      <c r="P324" s="154"/>
      <c r="Q324" s="154"/>
      <c r="R324" s="154"/>
      <c r="S324" s="154"/>
      <c r="T324" s="154"/>
      <c r="U324" s="154"/>
    </row>
    <row r="325" spans="1:21" ht="12.75">
      <c r="A325" s="154"/>
      <c r="B325" s="180"/>
      <c r="C325" s="154"/>
      <c r="D325" s="180"/>
      <c r="E325" s="154"/>
      <c r="F325" s="154"/>
      <c r="G325" s="154"/>
      <c r="H325" s="154"/>
      <c r="I325" s="154"/>
      <c r="J325" s="154"/>
      <c r="K325" s="154"/>
      <c r="L325" s="154"/>
      <c r="M325" s="154"/>
      <c r="N325" s="154"/>
      <c r="O325" s="154"/>
      <c r="P325" s="154"/>
      <c r="Q325" s="154"/>
      <c r="R325" s="154"/>
      <c r="S325" s="154"/>
      <c r="T325" s="154"/>
      <c r="U325" s="154"/>
    </row>
    <row r="326" spans="1:21" ht="12.75">
      <c r="A326" s="154"/>
      <c r="B326" s="180"/>
      <c r="C326" s="154"/>
      <c r="D326" s="180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Q326" s="154"/>
      <c r="R326" s="154"/>
      <c r="S326" s="154"/>
      <c r="T326" s="154"/>
      <c r="U326" s="154"/>
    </row>
    <row r="327" spans="1:21" ht="12.75">
      <c r="A327" s="154"/>
      <c r="B327" s="180"/>
      <c r="C327" s="154"/>
      <c r="D327" s="180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  <c r="P327" s="154"/>
      <c r="Q327" s="154"/>
      <c r="R327" s="154"/>
      <c r="S327" s="154"/>
      <c r="T327" s="154"/>
      <c r="U327" s="154"/>
    </row>
    <row r="328" spans="1:21" ht="12.75">
      <c r="A328" s="154"/>
      <c r="B328" s="180"/>
      <c r="C328" s="154"/>
      <c r="D328" s="180"/>
      <c r="E328" s="154"/>
      <c r="F328" s="154"/>
      <c r="G328" s="154"/>
      <c r="H328" s="154"/>
      <c r="I328" s="154"/>
      <c r="J328" s="154"/>
      <c r="K328" s="154"/>
      <c r="L328" s="154"/>
      <c r="M328" s="154"/>
      <c r="N328" s="154"/>
      <c r="O328" s="154"/>
      <c r="P328" s="154"/>
      <c r="Q328" s="154"/>
      <c r="R328" s="154"/>
      <c r="S328" s="154"/>
      <c r="T328" s="154"/>
      <c r="U328" s="154"/>
    </row>
    <row r="329" spans="1:21" ht="12.75">
      <c r="A329" s="154"/>
      <c r="B329" s="180"/>
      <c r="C329" s="154"/>
      <c r="D329" s="180"/>
      <c r="E329" s="154"/>
      <c r="F329" s="154"/>
      <c r="G329" s="154"/>
      <c r="H329" s="154"/>
      <c r="I329" s="154"/>
      <c r="J329" s="154"/>
      <c r="K329" s="154"/>
      <c r="L329" s="154"/>
      <c r="M329" s="154"/>
      <c r="N329" s="154"/>
      <c r="O329" s="154"/>
      <c r="P329" s="154"/>
      <c r="Q329" s="154"/>
      <c r="R329" s="154"/>
      <c r="S329" s="154"/>
      <c r="T329" s="154"/>
      <c r="U329" s="154"/>
    </row>
    <row r="330" spans="1:21" ht="12.75">
      <c r="A330" s="154"/>
      <c r="B330" s="180"/>
      <c r="C330" s="154"/>
      <c r="D330" s="180"/>
      <c r="E330" s="154"/>
      <c r="F330" s="154"/>
      <c r="G330" s="154"/>
      <c r="H330" s="154"/>
      <c r="I330" s="154"/>
      <c r="J330" s="154"/>
      <c r="K330" s="154"/>
      <c r="L330" s="154"/>
      <c r="M330" s="154"/>
      <c r="N330" s="154"/>
      <c r="O330" s="154"/>
      <c r="P330" s="154"/>
      <c r="Q330" s="154"/>
      <c r="R330" s="154"/>
      <c r="S330" s="154"/>
      <c r="T330" s="154"/>
      <c r="U330" s="154"/>
    </row>
    <row r="331" spans="1:21" ht="12.75">
      <c r="A331" s="154"/>
      <c r="B331" s="180"/>
      <c r="C331" s="154"/>
      <c r="D331" s="180"/>
      <c r="E331" s="154"/>
      <c r="F331" s="154"/>
      <c r="G331" s="154"/>
      <c r="H331" s="154"/>
      <c r="I331" s="154"/>
      <c r="J331" s="154"/>
      <c r="K331" s="154"/>
      <c r="L331" s="154"/>
      <c r="M331" s="154"/>
      <c r="N331" s="154"/>
      <c r="O331" s="154"/>
      <c r="P331" s="154"/>
      <c r="Q331" s="154"/>
      <c r="R331" s="154"/>
      <c r="S331" s="154"/>
      <c r="T331" s="154"/>
      <c r="U331" s="154"/>
    </row>
    <row r="332" spans="1:21" ht="12.75">
      <c r="A332" s="154"/>
      <c r="B332" s="180"/>
      <c r="C332" s="154"/>
      <c r="D332" s="180"/>
      <c r="E332" s="154"/>
      <c r="F332" s="154"/>
      <c r="G332" s="154"/>
      <c r="H332" s="154"/>
      <c r="I332" s="154"/>
      <c r="J332" s="154"/>
      <c r="K332" s="154"/>
      <c r="L332" s="154"/>
      <c r="M332" s="154"/>
      <c r="N332" s="154"/>
      <c r="O332" s="154"/>
      <c r="P332" s="154"/>
      <c r="Q332" s="154"/>
      <c r="R332" s="154"/>
      <c r="S332" s="154"/>
      <c r="T332" s="154"/>
      <c r="U332" s="154"/>
    </row>
    <row r="333" spans="1:21" ht="12.75">
      <c r="A333" s="154"/>
      <c r="B333" s="180"/>
      <c r="C333" s="154"/>
      <c r="D333" s="180"/>
      <c r="E333" s="154"/>
      <c r="F333" s="154"/>
      <c r="G333" s="154"/>
      <c r="H333" s="154"/>
      <c r="I333" s="154"/>
      <c r="J333" s="154"/>
      <c r="K333" s="154"/>
      <c r="L333" s="154"/>
      <c r="M333" s="154"/>
      <c r="N333" s="154"/>
      <c r="O333" s="154"/>
      <c r="P333" s="154"/>
      <c r="Q333" s="154"/>
      <c r="R333" s="154"/>
      <c r="S333" s="154"/>
      <c r="T333" s="154"/>
      <c r="U333" s="154"/>
    </row>
    <row r="334" spans="1:21" ht="12.75">
      <c r="A334" s="154"/>
      <c r="B334" s="180"/>
      <c r="C334" s="154"/>
      <c r="D334" s="180"/>
      <c r="E334" s="154"/>
      <c r="F334" s="154"/>
      <c r="G334" s="154"/>
      <c r="H334" s="154"/>
      <c r="I334" s="154"/>
      <c r="J334" s="154"/>
      <c r="K334" s="154"/>
      <c r="L334" s="154"/>
      <c r="M334" s="154"/>
      <c r="N334" s="154"/>
      <c r="O334" s="154"/>
      <c r="P334" s="154"/>
      <c r="Q334" s="154"/>
      <c r="R334" s="154"/>
      <c r="S334" s="154"/>
      <c r="T334" s="154"/>
      <c r="U334" s="154"/>
    </row>
    <row r="335" spans="1:21" ht="12.75">
      <c r="A335" s="154"/>
      <c r="B335" s="180"/>
      <c r="C335" s="154"/>
      <c r="D335" s="180"/>
      <c r="E335" s="154"/>
      <c r="F335" s="154"/>
      <c r="G335" s="154"/>
      <c r="H335" s="154"/>
      <c r="I335" s="154"/>
      <c r="J335" s="154"/>
      <c r="K335" s="154"/>
      <c r="L335" s="154"/>
      <c r="M335" s="154"/>
      <c r="N335" s="154"/>
      <c r="O335" s="154"/>
      <c r="P335" s="154"/>
      <c r="Q335" s="154"/>
      <c r="R335" s="154"/>
      <c r="S335" s="154"/>
      <c r="T335" s="154"/>
      <c r="U335" s="154"/>
    </row>
    <row r="336" spans="1:21" ht="12.75">
      <c r="A336" s="154"/>
      <c r="B336" s="180"/>
      <c r="C336" s="154"/>
      <c r="D336" s="180"/>
      <c r="E336" s="154"/>
      <c r="F336" s="154"/>
      <c r="G336" s="154"/>
      <c r="H336" s="154"/>
      <c r="I336" s="154"/>
      <c r="J336" s="154"/>
      <c r="K336" s="154"/>
      <c r="L336" s="154"/>
      <c r="M336" s="154"/>
      <c r="N336" s="154"/>
      <c r="O336" s="154"/>
      <c r="P336" s="154"/>
      <c r="Q336" s="154"/>
      <c r="R336" s="154"/>
      <c r="S336" s="154"/>
      <c r="T336" s="154"/>
      <c r="U336" s="154"/>
    </row>
    <row r="337" spans="1:21" ht="12.75">
      <c r="A337" s="154"/>
      <c r="B337" s="180"/>
      <c r="C337" s="154"/>
      <c r="D337" s="180"/>
      <c r="E337" s="154"/>
      <c r="F337" s="154"/>
      <c r="G337" s="154"/>
      <c r="H337" s="154"/>
      <c r="I337" s="154"/>
      <c r="J337" s="154"/>
      <c r="K337" s="154"/>
      <c r="L337" s="154"/>
      <c r="M337" s="154"/>
      <c r="N337" s="154"/>
      <c r="O337" s="154"/>
      <c r="P337" s="154"/>
      <c r="Q337" s="154"/>
      <c r="R337" s="154"/>
      <c r="S337" s="154"/>
      <c r="T337" s="154"/>
      <c r="U337" s="154"/>
    </row>
    <row r="338" spans="1:21" ht="12.75">
      <c r="A338" s="154"/>
      <c r="B338" s="180"/>
      <c r="C338" s="154"/>
      <c r="D338" s="180"/>
      <c r="E338" s="154"/>
      <c r="F338" s="154"/>
      <c r="G338" s="154"/>
      <c r="H338" s="154"/>
      <c r="I338" s="154"/>
      <c r="J338" s="154"/>
      <c r="K338" s="154"/>
      <c r="L338" s="154"/>
      <c r="M338" s="154"/>
      <c r="N338" s="154"/>
      <c r="O338" s="154"/>
      <c r="P338" s="154"/>
      <c r="Q338" s="154"/>
      <c r="R338" s="154"/>
      <c r="S338" s="154"/>
      <c r="T338" s="154"/>
      <c r="U338" s="154"/>
    </row>
    <row r="339" spans="1:21" ht="12.75">
      <c r="A339" s="154"/>
      <c r="B339" s="180"/>
      <c r="C339" s="154"/>
      <c r="D339" s="180"/>
      <c r="E339" s="154"/>
      <c r="F339" s="154"/>
      <c r="G339" s="154"/>
      <c r="H339" s="154"/>
      <c r="I339" s="154"/>
      <c r="J339" s="154"/>
      <c r="K339" s="154"/>
      <c r="L339" s="154"/>
      <c r="M339" s="154"/>
      <c r="N339" s="154"/>
      <c r="O339" s="154"/>
      <c r="P339" s="154"/>
      <c r="Q339" s="154"/>
      <c r="R339" s="154"/>
      <c r="S339" s="154"/>
      <c r="T339" s="154"/>
      <c r="U339" s="154"/>
    </row>
    <row r="340" spans="1:21" ht="12.75">
      <c r="A340" s="154"/>
      <c r="B340" s="180"/>
      <c r="C340" s="154"/>
      <c r="D340" s="180"/>
      <c r="E340" s="154"/>
      <c r="F340" s="154"/>
      <c r="G340" s="154"/>
      <c r="H340" s="154"/>
      <c r="I340" s="154"/>
      <c r="J340" s="154"/>
      <c r="K340" s="154"/>
      <c r="L340" s="154"/>
      <c r="M340" s="154"/>
      <c r="N340" s="154"/>
      <c r="O340" s="154"/>
      <c r="P340" s="154"/>
      <c r="Q340" s="154"/>
      <c r="R340" s="154"/>
      <c r="S340" s="154"/>
      <c r="T340" s="154"/>
      <c r="U340" s="154"/>
    </row>
    <row r="341" spans="1:21" ht="12.75">
      <c r="A341" s="154"/>
      <c r="B341" s="180"/>
      <c r="C341" s="154"/>
      <c r="D341" s="180"/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  <c r="U341" s="154"/>
    </row>
    <row r="342" spans="1:21" ht="12.75">
      <c r="A342" s="154"/>
      <c r="B342" s="180"/>
      <c r="C342" s="154"/>
      <c r="D342" s="180"/>
      <c r="E342" s="154"/>
      <c r="F342" s="154"/>
      <c r="G342" s="154"/>
      <c r="H342" s="154"/>
      <c r="I342" s="154"/>
      <c r="J342" s="154"/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  <c r="U342" s="154"/>
    </row>
    <row r="343" spans="1:21" ht="12.75">
      <c r="A343" s="154"/>
      <c r="B343" s="180"/>
      <c r="C343" s="154"/>
      <c r="D343" s="180"/>
      <c r="E343" s="154"/>
      <c r="F343" s="154"/>
      <c r="G343" s="154"/>
      <c r="H343" s="154"/>
      <c r="I343" s="154"/>
      <c r="J343" s="154"/>
      <c r="K343" s="154"/>
      <c r="L343" s="154"/>
      <c r="M343" s="154"/>
      <c r="N343" s="154"/>
      <c r="O343" s="154"/>
      <c r="P343" s="154"/>
      <c r="Q343" s="154"/>
      <c r="R343" s="154"/>
      <c r="S343" s="154"/>
      <c r="T343" s="154"/>
      <c r="U343" s="154"/>
    </row>
    <row r="344" spans="1:21" ht="12.75">
      <c r="A344" s="154"/>
      <c r="B344" s="180"/>
      <c r="C344" s="154"/>
      <c r="D344" s="180"/>
      <c r="E344" s="154"/>
      <c r="F344" s="154"/>
      <c r="G344" s="154"/>
      <c r="H344" s="154"/>
      <c r="I344" s="154"/>
      <c r="J344" s="154"/>
      <c r="K344" s="154"/>
      <c r="L344" s="154"/>
      <c r="M344" s="154"/>
      <c r="N344" s="154"/>
      <c r="O344" s="154"/>
      <c r="P344" s="154"/>
      <c r="Q344" s="154"/>
      <c r="R344" s="154"/>
      <c r="S344" s="154"/>
      <c r="T344" s="154"/>
      <c r="U344" s="154"/>
    </row>
    <row r="345" spans="1:21" ht="12.75">
      <c r="A345" s="154"/>
      <c r="B345" s="180"/>
      <c r="C345" s="154"/>
      <c r="D345" s="180"/>
      <c r="E345" s="154"/>
      <c r="F345" s="154"/>
      <c r="G345" s="154"/>
      <c r="H345" s="154"/>
      <c r="I345" s="154"/>
      <c r="J345" s="154"/>
      <c r="K345" s="154"/>
      <c r="L345" s="154"/>
      <c r="M345" s="154"/>
      <c r="N345" s="154"/>
      <c r="O345" s="154"/>
      <c r="P345" s="154"/>
      <c r="Q345" s="154"/>
      <c r="R345" s="154"/>
      <c r="S345" s="154"/>
      <c r="T345" s="154"/>
      <c r="U345" s="154"/>
    </row>
    <row r="346" spans="1:21" ht="12.75">
      <c r="A346" s="154"/>
      <c r="B346" s="180"/>
      <c r="C346" s="154"/>
      <c r="D346" s="180"/>
      <c r="E346" s="154"/>
      <c r="F346" s="154"/>
      <c r="G346" s="154"/>
      <c r="H346" s="154"/>
      <c r="I346" s="154"/>
      <c r="J346" s="154"/>
      <c r="K346" s="154"/>
      <c r="L346" s="154"/>
      <c r="M346" s="154"/>
      <c r="N346" s="154"/>
      <c r="O346" s="154"/>
      <c r="P346" s="154"/>
      <c r="Q346" s="154"/>
      <c r="R346" s="154"/>
      <c r="S346" s="154"/>
      <c r="T346" s="154"/>
      <c r="U346" s="154"/>
    </row>
    <row r="347" spans="1:21" ht="12.75">
      <c r="A347" s="154"/>
      <c r="B347" s="180"/>
      <c r="C347" s="154"/>
      <c r="D347" s="180"/>
      <c r="E347" s="154"/>
      <c r="F347" s="154"/>
      <c r="G347" s="154"/>
      <c r="H347" s="154"/>
      <c r="I347" s="154"/>
      <c r="J347" s="154"/>
      <c r="K347" s="154"/>
      <c r="L347" s="154"/>
      <c r="M347" s="154"/>
      <c r="N347" s="154"/>
      <c r="O347" s="154"/>
      <c r="P347" s="154"/>
      <c r="Q347" s="154"/>
      <c r="R347" s="154"/>
      <c r="S347" s="154"/>
      <c r="T347" s="154"/>
      <c r="U347" s="154"/>
    </row>
    <row r="348" spans="1:21" ht="12.75">
      <c r="A348" s="154"/>
      <c r="B348" s="180"/>
      <c r="C348" s="154"/>
      <c r="D348" s="180"/>
      <c r="E348" s="154"/>
      <c r="F348" s="154"/>
      <c r="G348" s="154"/>
      <c r="H348" s="154"/>
      <c r="I348" s="154"/>
      <c r="J348" s="154"/>
      <c r="K348" s="154"/>
      <c r="L348" s="154"/>
      <c r="M348" s="154"/>
      <c r="N348" s="154"/>
      <c r="O348" s="154"/>
      <c r="P348" s="154"/>
      <c r="Q348" s="154"/>
      <c r="R348" s="154"/>
      <c r="S348" s="154"/>
      <c r="T348" s="154"/>
      <c r="U348" s="154"/>
    </row>
    <row r="349" spans="1:21" ht="12.75">
      <c r="A349" s="154"/>
      <c r="B349" s="180"/>
      <c r="C349" s="154"/>
      <c r="D349" s="180"/>
      <c r="E349" s="154"/>
      <c r="F349" s="154"/>
      <c r="G349" s="154"/>
      <c r="H349" s="154"/>
      <c r="I349" s="154"/>
      <c r="J349" s="154"/>
      <c r="K349" s="154"/>
      <c r="L349" s="154"/>
      <c r="M349" s="154"/>
      <c r="N349" s="154"/>
      <c r="O349" s="154"/>
      <c r="P349" s="154"/>
      <c r="Q349" s="154"/>
      <c r="R349" s="154"/>
      <c r="S349" s="154"/>
      <c r="T349" s="154"/>
      <c r="U349" s="154"/>
    </row>
    <row r="350" spans="1:21" ht="12.75">
      <c r="A350" s="154"/>
      <c r="B350" s="180"/>
      <c r="C350" s="154"/>
      <c r="D350" s="180"/>
      <c r="E350" s="154"/>
      <c r="F350" s="154"/>
      <c r="G350" s="154"/>
      <c r="H350" s="154"/>
      <c r="I350" s="154"/>
      <c r="J350" s="154"/>
      <c r="K350" s="154"/>
      <c r="L350" s="154"/>
      <c r="M350" s="154"/>
      <c r="N350" s="154"/>
      <c r="O350" s="154"/>
      <c r="P350" s="154"/>
      <c r="Q350" s="154"/>
      <c r="R350" s="154"/>
      <c r="S350" s="154"/>
      <c r="T350" s="154"/>
      <c r="U350" s="154"/>
    </row>
    <row r="351" spans="1:21" ht="12.75">
      <c r="A351" s="154"/>
      <c r="B351" s="180"/>
      <c r="C351" s="154"/>
      <c r="D351" s="180"/>
      <c r="E351" s="154"/>
      <c r="F351" s="154"/>
      <c r="G351" s="154"/>
      <c r="H351" s="154"/>
      <c r="I351" s="154"/>
      <c r="J351" s="154"/>
      <c r="K351" s="154"/>
      <c r="L351" s="154"/>
      <c r="M351" s="154"/>
      <c r="N351" s="154"/>
      <c r="O351" s="154"/>
      <c r="P351" s="154"/>
      <c r="Q351" s="154"/>
      <c r="R351" s="154"/>
      <c r="S351" s="154"/>
      <c r="T351" s="154"/>
      <c r="U351" s="154"/>
    </row>
    <row r="352" spans="1:21" ht="12.75">
      <c r="A352" s="154"/>
      <c r="B352" s="180"/>
      <c r="C352" s="154"/>
      <c r="D352" s="180"/>
      <c r="E352" s="154"/>
      <c r="F352" s="154"/>
      <c r="G352" s="154"/>
      <c r="H352" s="154"/>
      <c r="I352" s="154"/>
      <c r="J352" s="154"/>
      <c r="K352" s="154"/>
      <c r="L352" s="154"/>
      <c r="M352" s="154"/>
      <c r="N352" s="154"/>
      <c r="O352" s="154"/>
      <c r="P352" s="154"/>
      <c r="Q352" s="154"/>
      <c r="R352" s="154"/>
      <c r="S352" s="154"/>
      <c r="T352" s="154"/>
      <c r="U352" s="154"/>
    </row>
    <row r="353" spans="1:21" ht="12.75">
      <c r="A353" s="154"/>
      <c r="B353" s="180"/>
      <c r="C353" s="154"/>
      <c r="D353" s="180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Q353" s="154"/>
      <c r="R353" s="154"/>
      <c r="S353" s="154"/>
      <c r="T353" s="154"/>
      <c r="U353" s="154"/>
    </row>
    <row r="354" spans="1:21" ht="12.75">
      <c r="A354" s="154"/>
      <c r="B354" s="180"/>
      <c r="C354" s="154"/>
      <c r="D354" s="180"/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  <c r="P354" s="154"/>
      <c r="Q354" s="154"/>
      <c r="R354" s="154"/>
      <c r="S354" s="154"/>
      <c r="T354" s="154"/>
      <c r="U354" s="154"/>
    </row>
    <row r="355" spans="1:21" ht="12.75">
      <c r="A355" s="154"/>
      <c r="B355" s="180"/>
      <c r="C355" s="154"/>
      <c r="D355" s="180"/>
      <c r="E355" s="154"/>
      <c r="F355" s="154"/>
      <c r="G355" s="154"/>
      <c r="H355" s="154"/>
      <c r="I355" s="154"/>
      <c r="J355" s="154"/>
      <c r="K355" s="154"/>
      <c r="L355" s="154"/>
      <c r="M355" s="154"/>
      <c r="N355" s="154"/>
      <c r="O355" s="154"/>
      <c r="P355" s="154"/>
      <c r="Q355" s="154"/>
      <c r="R355" s="154"/>
      <c r="S355" s="154"/>
      <c r="T355" s="154"/>
      <c r="U355" s="154"/>
    </row>
    <row r="356" spans="1:21" ht="12.75">
      <c r="A356" s="154"/>
      <c r="B356" s="180"/>
      <c r="C356" s="154"/>
      <c r="D356" s="180"/>
      <c r="E356" s="154"/>
      <c r="F356" s="154"/>
      <c r="G356" s="154"/>
      <c r="H356" s="154"/>
      <c r="I356" s="154"/>
      <c r="J356" s="154"/>
      <c r="K356" s="154"/>
      <c r="L356" s="154"/>
      <c r="M356" s="154"/>
      <c r="N356" s="154"/>
      <c r="O356" s="154"/>
      <c r="P356" s="154"/>
      <c r="Q356" s="154"/>
      <c r="R356" s="154"/>
      <c r="S356" s="154"/>
      <c r="T356" s="154"/>
      <c r="U356" s="154"/>
    </row>
    <row r="357" spans="1:21" ht="12.75">
      <c r="A357" s="154"/>
      <c r="B357" s="180"/>
      <c r="C357" s="154"/>
      <c r="D357" s="180"/>
      <c r="E357" s="154"/>
      <c r="F357" s="154"/>
      <c r="G357" s="154"/>
      <c r="H357" s="154"/>
      <c r="I357" s="154"/>
      <c r="J357" s="154"/>
      <c r="K357" s="154"/>
      <c r="L357" s="154"/>
      <c r="M357" s="154"/>
      <c r="N357" s="154"/>
      <c r="O357" s="154"/>
      <c r="P357" s="154"/>
      <c r="Q357" s="154"/>
      <c r="R357" s="154"/>
      <c r="S357" s="154"/>
      <c r="T357" s="154"/>
      <c r="U357" s="154"/>
    </row>
    <row r="358" spans="1:21" ht="12.75">
      <c r="A358" s="154"/>
      <c r="B358" s="180"/>
      <c r="C358" s="154"/>
      <c r="D358" s="180"/>
      <c r="E358" s="154"/>
      <c r="F358" s="154"/>
      <c r="G358" s="154"/>
      <c r="H358" s="154"/>
      <c r="I358" s="154"/>
      <c r="J358" s="154"/>
      <c r="K358" s="154"/>
      <c r="L358" s="154"/>
      <c r="M358" s="154"/>
      <c r="N358" s="154"/>
      <c r="O358" s="154"/>
      <c r="P358" s="154"/>
      <c r="Q358" s="154"/>
      <c r="R358" s="154"/>
      <c r="S358" s="154"/>
      <c r="T358" s="154"/>
      <c r="U358" s="154"/>
    </row>
    <row r="359" spans="1:21" ht="12.75">
      <c r="A359" s="154"/>
      <c r="B359" s="180"/>
      <c r="C359" s="154"/>
      <c r="D359" s="180"/>
      <c r="E359" s="154"/>
      <c r="F359" s="154"/>
      <c r="G359" s="154"/>
      <c r="H359" s="154"/>
      <c r="I359" s="154"/>
      <c r="J359" s="154"/>
      <c r="K359" s="154"/>
      <c r="L359" s="154"/>
      <c r="M359" s="154"/>
      <c r="N359" s="154"/>
      <c r="O359" s="154"/>
      <c r="P359" s="154"/>
      <c r="Q359" s="154"/>
      <c r="R359" s="154"/>
      <c r="S359" s="154"/>
      <c r="T359" s="154"/>
      <c r="U359" s="154"/>
    </row>
    <row r="360" spans="1:21" ht="12.75">
      <c r="A360" s="154"/>
      <c r="B360" s="180"/>
      <c r="C360" s="154"/>
      <c r="D360" s="180"/>
      <c r="E360" s="154"/>
      <c r="F360" s="154"/>
      <c r="G360" s="154"/>
      <c r="H360" s="154"/>
      <c r="I360" s="154"/>
      <c r="J360" s="154"/>
      <c r="K360" s="154"/>
      <c r="L360" s="154"/>
      <c r="M360" s="154"/>
      <c r="N360" s="154"/>
      <c r="O360" s="154"/>
      <c r="P360" s="154"/>
      <c r="Q360" s="154"/>
      <c r="R360" s="154"/>
      <c r="S360" s="154"/>
      <c r="T360" s="154"/>
      <c r="U360" s="154"/>
    </row>
    <row r="361" spans="1:21" ht="12.75">
      <c r="A361" s="154"/>
      <c r="B361" s="180"/>
      <c r="C361" s="154"/>
      <c r="D361" s="180"/>
      <c r="E361" s="154"/>
      <c r="F361" s="154"/>
      <c r="G361" s="154"/>
      <c r="H361" s="154"/>
      <c r="I361" s="154"/>
      <c r="J361" s="154"/>
      <c r="K361" s="154"/>
      <c r="L361" s="154"/>
      <c r="M361" s="154"/>
      <c r="N361" s="154"/>
      <c r="O361" s="154"/>
      <c r="P361" s="154"/>
      <c r="Q361" s="154"/>
      <c r="R361" s="154"/>
      <c r="S361" s="154"/>
      <c r="T361" s="154"/>
      <c r="U361" s="154"/>
    </row>
    <row r="362" spans="1:21" ht="12.75">
      <c r="A362" s="154"/>
      <c r="B362" s="180"/>
      <c r="C362" s="154"/>
      <c r="D362" s="180"/>
      <c r="E362" s="154"/>
      <c r="F362" s="154"/>
      <c r="G362" s="154"/>
      <c r="H362" s="154"/>
      <c r="I362" s="154"/>
      <c r="J362" s="154"/>
      <c r="K362" s="154"/>
      <c r="L362" s="154"/>
      <c r="M362" s="154"/>
      <c r="N362" s="154"/>
      <c r="O362" s="154"/>
      <c r="P362" s="154"/>
      <c r="Q362" s="154"/>
      <c r="R362" s="154"/>
      <c r="S362" s="154"/>
      <c r="T362" s="154"/>
      <c r="U362" s="154"/>
    </row>
    <row r="363" spans="1:21" ht="12.75">
      <c r="A363" s="154"/>
      <c r="B363" s="180"/>
      <c r="C363" s="154"/>
      <c r="D363" s="180"/>
      <c r="E363" s="154"/>
      <c r="F363" s="154"/>
      <c r="G363" s="154"/>
      <c r="H363" s="154"/>
      <c r="I363" s="154"/>
      <c r="J363" s="154"/>
      <c r="K363" s="154"/>
      <c r="L363" s="154"/>
      <c r="M363" s="154"/>
      <c r="N363" s="154"/>
      <c r="O363" s="154"/>
      <c r="P363" s="154"/>
      <c r="Q363" s="154"/>
      <c r="R363" s="154"/>
      <c r="S363" s="154"/>
      <c r="T363" s="154"/>
      <c r="U363" s="154"/>
    </row>
    <row r="364" spans="1:21" ht="12.75">
      <c r="A364" s="154"/>
      <c r="B364" s="180"/>
      <c r="C364" s="154"/>
      <c r="D364" s="180"/>
      <c r="E364" s="154"/>
      <c r="F364" s="154"/>
      <c r="G364" s="154"/>
      <c r="H364" s="154"/>
      <c r="I364" s="154"/>
      <c r="J364" s="154"/>
      <c r="K364" s="154"/>
      <c r="L364" s="154"/>
      <c r="M364" s="154"/>
      <c r="N364" s="154"/>
      <c r="O364" s="154"/>
      <c r="P364" s="154"/>
      <c r="Q364" s="154"/>
      <c r="R364" s="154"/>
      <c r="S364" s="154"/>
      <c r="T364" s="154"/>
      <c r="U364" s="154"/>
    </row>
    <row r="365" spans="1:21" ht="12.75">
      <c r="A365" s="154"/>
      <c r="B365" s="180"/>
      <c r="C365" s="154"/>
      <c r="D365" s="180"/>
      <c r="E365" s="154"/>
      <c r="F365" s="154"/>
      <c r="G365" s="154"/>
      <c r="H365" s="154"/>
      <c r="I365" s="154"/>
      <c r="J365" s="154"/>
      <c r="K365" s="154"/>
      <c r="L365" s="154"/>
      <c r="M365" s="154"/>
      <c r="N365" s="154"/>
      <c r="O365" s="154"/>
      <c r="P365" s="154"/>
      <c r="Q365" s="154"/>
      <c r="R365" s="154"/>
      <c r="S365" s="154"/>
      <c r="T365" s="154"/>
      <c r="U365" s="154"/>
    </row>
    <row r="366" spans="1:21" ht="12.75">
      <c r="A366" s="154"/>
      <c r="B366" s="180"/>
      <c r="C366" s="154"/>
      <c r="D366" s="180"/>
      <c r="E366" s="154"/>
      <c r="F366" s="154"/>
      <c r="G366" s="154"/>
      <c r="H366" s="154"/>
      <c r="I366" s="154"/>
      <c r="J366" s="154"/>
      <c r="K366" s="154"/>
      <c r="L366" s="154"/>
      <c r="M366" s="154"/>
      <c r="N366" s="154"/>
      <c r="O366" s="154"/>
      <c r="P366" s="154"/>
      <c r="Q366" s="154"/>
      <c r="R366" s="154"/>
      <c r="S366" s="154"/>
      <c r="T366" s="154"/>
      <c r="U366" s="154"/>
    </row>
    <row r="367" spans="1:21" ht="12.75">
      <c r="A367" s="154"/>
      <c r="B367" s="180"/>
      <c r="C367" s="154"/>
      <c r="D367" s="180"/>
      <c r="E367" s="154"/>
      <c r="F367" s="154"/>
      <c r="G367" s="154"/>
      <c r="H367" s="154"/>
      <c r="I367" s="154"/>
      <c r="J367" s="154"/>
      <c r="K367" s="154"/>
      <c r="L367" s="154"/>
      <c r="M367" s="154"/>
      <c r="N367" s="154"/>
      <c r="O367" s="154"/>
      <c r="P367" s="154"/>
      <c r="Q367" s="154"/>
      <c r="R367" s="154"/>
      <c r="S367" s="154"/>
      <c r="T367" s="154"/>
      <c r="U367" s="154"/>
    </row>
    <row r="368" spans="1:21" ht="12.75">
      <c r="A368" s="154"/>
      <c r="B368" s="180"/>
      <c r="C368" s="154"/>
      <c r="D368" s="180"/>
      <c r="E368" s="154"/>
      <c r="F368" s="154"/>
      <c r="G368" s="154"/>
      <c r="H368" s="154"/>
      <c r="I368" s="154"/>
      <c r="J368" s="154"/>
      <c r="K368" s="154"/>
      <c r="L368" s="154"/>
      <c r="M368" s="154"/>
      <c r="N368" s="154"/>
      <c r="O368" s="154"/>
      <c r="P368" s="154"/>
      <c r="Q368" s="154"/>
      <c r="R368" s="154"/>
      <c r="S368" s="154"/>
      <c r="T368" s="154"/>
      <c r="U368" s="154"/>
    </row>
    <row r="369" spans="1:21" ht="12.75">
      <c r="A369" s="154"/>
      <c r="B369" s="180"/>
      <c r="C369" s="154"/>
      <c r="D369" s="180"/>
      <c r="E369" s="154"/>
      <c r="F369" s="154"/>
      <c r="G369" s="154"/>
      <c r="H369" s="154"/>
      <c r="I369" s="154"/>
      <c r="J369" s="154"/>
      <c r="K369" s="154"/>
      <c r="L369" s="154"/>
      <c r="M369" s="154"/>
      <c r="N369" s="154"/>
      <c r="O369" s="154"/>
      <c r="P369" s="154"/>
      <c r="Q369" s="154"/>
      <c r="R369" s="154"/>
      <c r="S369" s="154"/>
      <c r="T369" s="154"/>
      <c r="U369" s="154"/>
    </row>
    <row r="370" spans="1:21" ht="12.75">
      <c r="A370" s="154"/>
      <c r="B370" s="180"/>
      <c r="C370" s="154"/>
      <c r="D370" s="180"/>
      <c r="E370" s="154"/>
      <c r="F370" s="154"/>
      <c r="G370" s="154"/>
      <c r="H370" s="154"/>
      <c r="I370" s="154"/>
      <c r="J370" s="154"/>
      <c r="K370" s="154"/>
      <c r="L370" s="154"/>
      <c r="M370" s="154"/>
      <c r="N370" s="154"/>
      <c r="O370" s="154"/>
      <c r="P370" s="154"/>
      <c r="Q370" s="154"/>
      <c r="R370" s="154"/>
      <c r="S370" s="154"/>
      <c r="T370" s="154"/>
      <c r="U370" s="154"/>
    </row>
    <row r="371" spans="1:21" ht="12.75">
      <c r="A371" s="154"/>
      <c r="B371" s="180"/>
      <c r="C371" s="154"/>
      <c r="D371" s="180"/>
      <c r="E371" s="154"/>
      <c r="F371" s="154"/>
      <c r="G371" s="154"/>
      <c r="H371" s="154"/>
      <c r="I371" s="154"/>
      <c r="J371" s="154"/>
      <c r="K371" s="154"/>
      <c r="L371" s="154"/>
      <c r="M371" s="154"/>
      <c r="N371" s="154"/>
      <c r="O371" s="154"/>
      <c r="P371" s="154"/>
      <c r="Q371" s="154"/>
      <c r="R371" s="154"/>
      <c r="S371" s="154"/>
      <c r="T371" s="154"/>
      <c r="U371" s="154"/>
    </row>
    <row r="372" spans="1:21" ht="12.75">
      <c r="A372" s="154"/>
      <c r="B372" s="180"/>
      <c r="C372" s="154"/>
      <c r="D372" s="180"/>
      <c r="E372" s="154"/>
      <c r="F372" s="154"/>
      <c r="G372" s="154"/>
      <c r="H372" s="154"/>
      <c r="I372" s="154"/>
      <c r="J372" s="154"/>
      <c r="K372" s="154"/>
      <c r="L372" s="154"/>
      <c r="M372" s="154"/>
      <c r="N372" s="154"/>
      <c r="O372" s="154"/>
      <c r="P372" s="154"/>
      <c r="Q372" s="154"/>
      <c r="R372" s="154"/>
      <c r="S372" s="154"/>
      <c r="T372" s="154"/>
      <c r="U372" s="154"/>
    </row>
    <row r="373" spans="1:21" ht="12.75">
      <c r="A373" s="154"/>
      <c r="B373" s="180"/>
      <c r="C373" s="154"/>
      <c r="D373" s="180"/>
      <c r="E373" s="154"/>
      <c r="F373" s="154"/>
      <c r="G373" s="154"/>
      <c r="H373" s="154"/>
      <c r="I373" s="154"/>
      <c r="J373" s="154"/>
      <c r="K373" s="154"/>
      <c r="L373" s="154"/>
      <c r="M373" s="154"/>
      <c r="N373" s="154"/>
      <c r="O373" s="154"/>
      <c r="P373" s="154"/>
      <c r="Q373" s="154"/>
      <c r="R373" s="154"/>
      <c r="S373" s="154"/>
      <c r="T373" s="154"/>
      <c r="U373" s="154"/>
    </row>
    <row r="374" spans="1:21" ht="12.75">
      <c r="A374" s="154"/>
      <c r="B374" s="180"/>
      <c r="C374" s="154"/>
      <c r="D374" s="180"/>
      <c r="E374" s="154"/>
      <c r="F374" s="154"/>
      <c r="G374" s="154"/>
      <c r="H374" s="154"/>
      <c r="I374" s="154"/>
      <c r="J374" s="154"/>
      <c r="K374" s="154"/>
      <c r="L374" s="154"/>
      <c r="M374" s="154"/>
      <c r="N374" s="154"/>
      <c r="O374" s="154"/>
      <c r="P374" s="154"/>
      <c r="Q374" s="154"/>
      <c r="R374" s="154"/>
      <c r="S374" s="154"/>
      <c r="T374" s="154"/>
      <c r="U374" s="154"/>
    </row>
    <row r="375" spans="1:21" ht="12.75">
      <c r="A375" s="154"/>
      <c r="B375" s="180"/>
      <c r="C375" s="154"/>
      <c r="D375" s="180"/>
      <c r="E375" s="154"/>
      <c r="F375" s="154"/>
      <c r="G375" s="154"/>
      <c r="H375" s="154"/>
      <c r="I375" s="154"/>
      <c r="J375" s="154"/>
      <c r="K375" s="154"/>
      <c r="L375" s="154"/>
      <c r="M375" s="154"/>
      <c r="N375" s="154"/>
      <c r="O375" s="154"/>
      <c r="P375" s="154"/>
      <c r="Q375" s="154"/>
      <c r="R375" s="154"/>
      <c r="S375" s="154"/>
      <c r="T375" s="154"/>
      <c r="U375" s="154"/>
    </row>
    <row r="376" spans="1:21" ht="12.75">
      <c r="A376" s="154"/>
      <c r="B376" s="180"/>
      <c r="C376" s="154"/>
      <c r="D376" s="180"/>
      <c r="E376" s="154"/>
      <c r="F376" s="154"/>
      <c r="G376" s="154"/>
      <c r="H376" s="154"/>
      <c r="I376" s="154"/>
      <c r="J376" s="154"/>
      <c r="K376" s="154"/>
      <c r="L376" s="154"/>
      <c r="M376" s="154"/>
      <c r="N376" s="154"/>
      <c r="O376" s="154"/>
      <c r="P376" s="154"/>
      <c r="Q376" s="154"/>
      <c r="R376" s="154"/>
      <c r="S376" s="154"/>
      <c r="T376" s="154"/>
      <c r="U376" s="154"/>
    </row>
    <row r="377" spans="1:21" ht="12.75">
      <c r="A377" s="154"/>
      <c r="B377" s="180"/>
      <c r="C377" s="154"/>
      <c r="D377" s="180"/>
      <c r="E377" s="154"/>
      <c r="F377" s="154"/>
      <c r="G377" s="154"/>
      <c r="H377" s="154"/>
      <c r="I377" s="154"/>
      <c r="J377" s="154"/>
      <c r="K377" s="154"/>
      <c r="L377" s="154"/>
      <c r="M377" s="154"/>
      <c r="N377" s="154"/>
      <c r="O377" s="154"/>
      <c r="P377" s="154"/>
      <c r="Q377" s="154"/>
      <c r="R377" s="154"/>
      <c r="S377" s="154"/>
      <c r="T377" s="154"/>
      <c r="U377" s="154"/>
    </row>
    <row r="378" spans="1:21" ht="12.75">
      <c r="A378" s="154"/>
      <c r="B378" s="180"/>
      <c r="C378" s="154"/>
      <c r="D378" s="180"/>
      <c r="E378" s="154"/>
      <c r="F378" s="154"/>
      <c r="G378" s="154"/>
      <c r="H378" s="154"/>
      <c r="I378" s="154"/>
      <c r="J378" s="154"/>
      <c r="K378" s="154"/>
      <c r="L378" s="154"/>
      <c r="M378" s="154"/>
      <c r="N378" s="154"/>
      <c r="O378" s="154"/>
      <c r="P378" s="154"/>
      <c r="Q378" s="154"/>
      <c r="R378" s="154"/>
      <c r="S378" s="154"/>
      <c r="T378" s="154"/>
      <c r="U378" s="154"/>
    </row>
    <row r="379" spans="1:21" ht="12.75">
      <c r="A379" s="154"/>
      <c r="B379" s="180"/>
      <c r="C379" s="154"/>
      <c r="D379" s="180"/>
      <c r="E379" s="154"/>
      <c r="F379" s="154"/>
      <c r="G379" s="154"/>
      <c r="H379" s="154"/>
      <c r="I379" s="154"/>
      <c r="J379" s="154"/>
      <c r="K379" s="154"/>
      <c r="L379" s="154"/>
      <c r="M379" s="154"/>
      <c r="N379" s="154"/>
      <c r="O379" s="154"/>
      <c r="P379" s="154"/>
      <c r="Q379" s="154"/>
      <c r="R379" s="154"/>
      <c r="S379" s="154"/>
      <c r="T379" s="154"/>
      <c r="U379" s="154"/>
    </row>
    <row r="380" spans="1:21" ht="12.75">
      <c r="A380" s="154"/>
      <c r="B380" s="180"/>
      <c r="C380" s="154"/>
      <c r="D380" s="180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/>
      <c r="Q380" s="154"/>
      <c r="R380" s="154"/>
      <c r="S380" s="154"/>
      <c r="T380" s="154"/>
      <c r="U380" s="154"/>
    </row>
    <row r="381" spans="1:21" ht="12.75">
      <c r="A381" s="154"/>
      <c r="B381" s="180"/>
      <c r="C381" s="154"/>
      <c r="D381" s="180"/>
      <c r="E381" s="154"/>
      <c r="F381" s="154"/>
      <c r="G381" s="154"/>
      <c r="H381" s="154"/>
      <c r="I381" s="154"/>
      <c r="J381" s="154"/>
      <c r="K381" s="154"/>
      <c r="L381" s="154"/>
      <c r="M381" s="154"/>
      <c r="N381" s="154"/>
      <c r="O381" s="154"/>
      <c r="P381" s="154"/>
      <c r="Q381" s="154"/>
      <c r="R381" s="154"/>
      <c r="S381" s="154"/>
      <c r="T381" s="154"/>
      <c r="U381" s="154"/>
    </row>
    <row r="382" spans="1:21" ht="12.75">
      <c r="A382" s="154"/>
      <c r="B382" s="180"/>
      <c r="C382" s="154"/>
      <c r="D382" s="180"/>
      <c r="E382" s="154"/>
      <c r="F382" s="154"/>
      <c r="G382" s="154"/>
      <c r="H382" s="154"/>
      <c r="I382" s="154"/>
      <c r="J382" s="154"/>
      <c r="K382" s="154"/>
      <c r="L382" s="154"/>
      <c r="M382" s="154"/>
      <c r="N382" s="154"/>
      <c r="O382" s="154"/>
      <c r="P382" s="154"/>
      <c r="Q382" s="154"/>
      <c r="R382" s="154"/>
      <c r="S382" s="154"/>
      <c r="T382" s="154"/>
      <c r="U382" s="154"/>
    </row>
    <row r="383" spans="1:21" ht="12.75">
      <c r="A383" s="154"/>
      <c r="B383" s="180"/>
      <c r="C383" s="154"/>
      <c r="D383" s="180"/>
      <c r="E383" s="154"/>
      <c r="F383" s="154"/>
      <c r="G383" s="154"/>
      <c r="H383" s="154"/>
      <c r="I383" s="154"/>
      <c r="J383" s="154"/>
      <c r="K383" s="154"/>
      <c r="L383" s="154"/>
      <c r="M383" s="154"/>
      <c r="N383" s="154"/>
      <c r="O383" s="154"/>
      <c r="P383" s="154"/>
      <c r="Q383" s="154"/>
      <c r="R383" s="154"/>
      <c r="S383" s="154"/>
      <c r="T383" s="154"/>
      <c r="U383" s="154"/>
    </row>
    <row r="384" spans="1:21" ht="12.75">
      <c r="A384" s="154"/>
      <c r="B384" s="180"/>
      <c r="C384" s="154"/>
      <c r="D384" s="180"/>
      <c r="E384" s="154"/>
      <c r="F384" s="154"/>
      <c r="G384" s="154"/>
      <c r="H384" s="154"/>
      <c r="I384" s="154"/>
      <c r="J384" s="154"/>
      <c r="K384" s="154"/>
      <c r="L384" s="154"/>
      <c r="M384" s="154"/>
      <c r="N384" s="154"/>
      <c r="O384" s="154"/>
      <c r="P384" s="154"/>
      <c r="Q384" s="154"/>
      <c r="R384" s="154"/>
      <c r="S384" s="154"/>
      <c r="T384" s="154"/>
      <c r="U384" s="154"/>
    </row>
    <row r="385" spans="1:21" ht="12.75">
      <c r="A385" s="154"/>
      <c r="B385" s="180"/>
      <c r="C385" s="154"/>
      <c r="D385" s="180"/>
      <c r="E385" s="154"/>
      <c r="F385" s="154"/>
      <c r="G385" s="154"/>
      <c r="H385" s="154"/>
      <c r="I385" s="154"/>
      <c r="J385" s="154"/>
      <c r="K385" s="154"/>
      <c r="L385" s="154"/>
      <c r="M385" s="154"/>
      <c r="N385" s="154"/>
      <c r="O385" s="154"/>
      <c r="P385" s="154"/>
      <c r="Q385" s="154"/>
      <c r="R385" s="154"/>
      <c r="S385" s="154"/>
      <c r="T385" s="154"/>
      <c r="U385" s="154"/>
    </row>
    <row r="386" spans="1:21" ht="12.75">
      <c r="A386" s="154"/>
      <c r="B386" s="180"/>
      <c r="C386" s="154"/>
      <c r="D386" s="180"/>
      <c r="E386" s="154"/>
      <c r="F386" s="154"/>
      <c r="G386" s="154"/>
      <c r="H386" s="154"/>
      <c r="I386" s="154"/>
      <c r="J386" s="154"/>
      <c r="K386" s="154"/>
      <c r="L386" s="154"/>
      <c r="M386" s="154"/>
      <c r="N386" s="154"/>
      <c r="O386" s="154"/>
      <c r="P386" s="154"/>
      <c r="Q386" s="154"/>
      <c r="R386" s="154"/>
      <c r="S386" s="154"/>
      <c r="T386" s="154"/>
      <c r="U386" s="154"/>
    </row>
    <row r="387" spans="1:21" ht="12.75">
      <c r="A387" s="154"/>
      <c r="B387" s="180"/>
      <c r="C387" s="154"/>
      <c r="D387" s="180"/>
      <c r="E387" s="154"/>
      <c r="F387" s="154"/>
      <c r="G387" s="154"/>
      <c r="H387" s="154"/>
      <c r="I387" s="154"/>
      <c r="J387" s="154"/>
      <c r="K387" s="154"/>
      <c r="L387" s="154"/>
      <c r="M387" s="154"/>
      <c r="N387" s="154"/>
      <c r="O387" s="154"/>
      <c r="P387" s="154"/>
      <c r="Q387" s="154"/>
      <c r="R387" s="154"/>
      <c r="S387" s="154"/>
      <c r="T387" s="154"/>
      <c r="U387" s="154"/>
    </row>
    <row r="388" spans="1:21" ht="12.75">
      <c r="A388" s="154"/>
      <c r="B388" s="180"/>
      <c r="C388" s="154"/>
      <c r="D388" s="180"/>
      <c r="E388" s="154"/>
      <c r="F388" s="154"/>
      <c r="G388" s="154"/>
      <c r="H388" s="154"/>
      <c r="I388" s="154"/>
      <c r="J388" s="154"/>
      <c r="K388" s="154"/>
      <c r="L388" s="154"/>
      <c r="M388" s="154"/>
      <c r="N388" s="154"/>
      <c r="O388" s="154"/>
      <c r="P388" s="154"/>
      <c r="Q388" s="154"/>
      <c r="R388" s="154"/>
      <c r="S388" s="154"/>
      <c r="T388" s="154"/>
      <c r="U388" s="154"/>
    </row>
    <row r="389" spans="1:21" ht="12.75">
      <c r="A389" s="154"/>
      <c r="B389" s="180"/>
      <c r="C389" s="154"/>
      <c r="D389" s="180"/>
      <c r="E389" s="154"/>
      <c r="F389" s="154"/>
      <c r="G389" s="154"/>
      <c r="H389" s="154"/>
      <c r="I389" s="154"/>
      <c r="J389" s="154"/>
      <c r="K389" s="154"/>
      <c r="L389" s="154"/>
      <c r="M389" s="154"/>
      <c r="N389" s="154"/>
      <c r="O389" s="154"/>
      <c r="P389" s="154"/>
      <c r="Q389" s="154"/>
      <c r="R389" s="154"/>
      <c r="S389" s="154"/>
      <c r="T389" s="154"/>
      <c r="U389" s="154"/>
    </row>
    <row r="390" spans="1:21" ht="12.75">
      <c r="A390" s="154"/>
      <c r="B390" s="180"/>
      <c r="C390" s="154"/>
      <c r="D390" s="180"/>
      <c r="E390" s="154"/>
      <c r="F390" s="154"/>
      <c r="G390" s="154"/>
      <c r="H390" s="154"/>
      <c r="I390" s="154"/>
      <c r="J390" s="154"/>
      <c r="K390" s="154"/>
      <c r="L390" s="154"/>
      <c r="M390" s="154"/>
      <c r="N390" s="154"/>
      <c r="O390" s="154"/>
      <c r="P390" s="154"/>
      <c r="Q390" s="154"/>
      <c r="R390" s="154"/>
      <c r="S390" s="154"/>
      <c r="T390" s="154"/>
      <c r="U390" s="154"/>
    </row>
    <row r="391" spans="1:21" ht="12.75">
      <c r="A391" s="154"/>
      <c r="B391" s="180"/>
      <c r="C391" s="154"/>
      <c r="D391" s="180"/>
      <c r="E391" s="154"/>
      <c r="F391" s="154"/>
      <c r="G391" s="154"/>
      <c r="H391" s="154"/>
      <c r="I391" s="154"/>
      <c r="J391" s="154"/>
      <c r="K391" s="154"/>
      <c r="L391" s="154"/>
      <c r="M391" s="154"/>
      <c r="N391" s="154"/>
      <c r="O391" s="154"/>
      <c r="P391" s="154"/>
      <c r="Q391" s="154"/>
      <c r="R391" s="154"/>
      <c r="S391" s="154"/>
      <c r="T391" s="154"/>
      <c r="U391" s="154"/>
    </row>
    <row r="392" spans="1:21" ht="12.75">
      <c r="A392" s="154"/>
      <c r="B392" s="180"/>
      <c r="C392" s="154"/>
      <c r="D392" s="180"/>
      <c r="E392" s="154"/>
      <c r="F392" s="154"/>
      <c r="G392" s="154"/>
      <c r="H392" s="154"/>
      <c r="I392" s="154"/>
      <c r="J392" s="154"/>
      <c r="K392" s="154"/>
      <c r="L392" s="154"/>
      <c r="M392" s="154"/>
      <c r="N392" s="154"/>
      <c r="O392" s="154"/>
      <c r="P392" s="154"/>
      <c r="Q392" s="154"/>
      <c r="R392" s="154"/>
      <c r="S392" s="154"/>
      <c r="T392" s="154"/>
      <c r="U392" s="154"/>
    </row>
    <row r="393" spans="1:21" ht="12.75">
      <c r="A393" s="154"/>
      <c r="B393" s="180"/>
      <c r="C393" s="154"/>
      <c r="D393" s="180"/>
      <c r="E393" s="154"/>
      <c r="F393" s="154"/>
      <c r="G393" s="154"/>
      <c r="H393" s="154"/>
      <c r="I393" s="154"/>
      <c r="J393" s="154"/>
      <c r="K393" s="154"/>
      <c r="L393" s="154"/>
      <c r="M393" s="154"/>
      <c r="N393" s="154"/>
      <c r="O393" s="154"/>
      <c r="P393" s="154"/>
      <c r="Q393" s="154"/>
      <c r="R393" s="154"/>
      <c r="S393" s="154"/>
      <c r="T393" s="154"/>
      <c r="U393" s="154"/>
    </row>
    <row r="394" spans="1:21" ht="12.75">
      <c r="A394" s="154"/>
      <c r="B394" s="180"/>
      <c r="C394" s="154"/>
      <c r="D394" s="180"/>
      <c r="E394" s="154"/>
      <c r="F394" s="154"/>
      <c r="G394" s="154"/>
      <c r="H394" s="154"/>
      <c r="I394" s="154"/>
      <c r="J394" s="154"/>
      <c r="K394" s="154"/>
      <c r="L394" s="154"/>
      <c r="M394" s="154"/>
      <c r="N394" s="154"/>
      <c r="O394" s="154"/>
      <c r="P394" s="154"/>
      <c r="Q394" s="154"/>
      <c r="R394" s="154"/>
      <c r="S394" s="154"/>
      <c r="T394" s="154"/>
      <c r="U394" s="154"/>
    </row>
    <row r="395" spans="1:21" ht="12.75">
      <c r="A395" s="154"/>
      <c r="B395" s="180"/>
      <c r="C395" s="154"/>
      <c r="D395" s="180"/>
      <c r="E395" s="154"/>
      <c r="F395" s="154"/>
      <c r="G395" s="154"/>
      <c r="H395" s="154"/>
      <c r="I395" s="154"/>
      <c r="J395" s="154"/>
      <c r="K395" s="154"/>
      <c r="L395" s="154"/>
      <c r="M395" s="154"/>
      <c r="N395" s="154"/>
      <c r="O395" s="154"/>
      <c r="P395" s="154"/>
      <c r="Q395" s="154"/>
      <c r="R395" s="154"/>
      <c r="S395" s="154"/>
      <c r="T395" s="154"/>
      <c r="U395" s="154"/>
    </row>
    <row r="396" spans="1:21" ht="12.75">
      <c r="A396" s="154"/>
      <c r="B396" s="180"/>
      <c r="C396" s="154"/>
      <c r="D396" s="180"/>
      <c r="E396" s="154"/>
      <c r="F396" s="154"/>
      <c r="G396" s="154"/>
      <c r="H396" s="154"/>
      <c r="I396" s="154"/>
      <c r="J396" s="154"/>
      <c r="K396" s="154"/>
      <c r="L396" s="154"/>
      <c r="M396" s="154"/>
      <c r="N396" s="154"/>
      <c r="O396" s="154"/>
      <c r="P396" s="154"/>
      <c r="Q396" s="154"/>
      <c r="R396" s="154"/>
      <c r="S396" s="154"/>
      <c r="T396" s="154"/>
      <c r="U396" s="154"/>
    </row>
    <row r="397" spans="1:21" ht="12.75">
      <c r="A397" s="154"/>
      <c r="B397" s="180"/>
      <c r="C397" s="154"/>
      <c r="D397" s="180"/>
      <c r="E397" s="154"/>
      <c r="F397" s="154"/>
      <c r="G397" s="154"/>
      <c r="H397" s="154"/>
      <c r="I397" s="154"/>
      <c r="J397" s="154"/>
      <c r="K397" s="154"/>
      <c r="L397" s="154"/>
      <c r="M397" s="154"/>
      <c r="N397" s="154"/>
      <c r="O397" s="154"/>
      <c r="P397" s="154"/>
      <c r="Q397" s="154"/>
      <c r="R397" s="154"/>
      <c r="S397" s="154"/>
      <c r="T397" s="154"/>
      <c r="U397" s="154"/>
    </row>
    <row r="398" spans="1:21" ht="12.75">
      <c r="A398" s="154"/>
      <c r="B398" s="180"/>
      <c r="C398" s="154"/>
      <c r="D398" s="180"/>
      <c r="E398" s="154"/>
      <c r="F398" s="154"/>
      <c r="G398" s="154"/>
      <c r="H398" s="154"/>
      <c r="I398" s="154"/>
      <c r="J398" s="154"/>
      <c r="K398" s="154"/>
      <c r="L398" s="154"/>
      <c r="M398" s="154"/>
      <c r="N398" s="154"/>
      <c r="O398" s="154"/>
      <c r="P398" s="154"/>
      <c r="Q398" s="154"/>
      <c r="R398" s="154"/>
      <c r="S398" s="154"/>
      <c r="T398" s="154"/>
      <c r="U398" s="154"/>
    </row>
    <row r="399" spans="1:21" ht="12.75">
      <c r="A399" s="154"/>
      <c r="B399" s="180"/>
      <c r="C399" s="154"/>
      <c r="D399" s="180"/>
      <c r="E399" s="154"/>
      <c r="F399" s="154"/>
      <c r="G399" s="154"/>
      <c r="H399" s="154"/>
      <c r="I399" s="154"/>
      <c r="J399" s="154"/>
      <c r="K399" s="154"/>
      <c r="L399" s="154"/>
      <c r="M399" s="154"/>
      <c r="N399" s="154"/>
      <c r="O399" s="154"/>
      <c r="P399" s="154"/>
      <c r="Q399" s="154"/>
      <c r="R399" s="154"/>
      <c r="S399" s="154"/>
      <c r="T399" s="154"/>
      <c r="U399" s="154"/>
    </row>
    <row r="400" spans="1:21" ht="12.75">
      <c r="A400" s="154"/>
      <c r="B400" s="180"/>
      <c r="C400" s="154"/>
      <c r="D400" s="180"/>
      <c r="E400" s="154"/>
      <c r="F400" s="154"/>
      <c r="G400" s="154"/>
      <c r="H400" s="154"/>
      <c r="I400" s="154"/>
      <c r="J400" s="154"/>
      <c r="K400" s="154"/>
      <c r="L400" s="154"/>
      <c r="M400" s="154"/>
      <c r="N400" s="154"/>
      <c r="O400" s="154"/>
      <c r="P400" s="154"/>
      <c r="Q400" s="154"/>
      <c r="R400" s="154"/>
      <c r="S400" s="154"/>
      <c r="T400" s="154"/>
      <c r="U400" s="154"/>
    </row>
    <row r="401" spans="1:21" ht="12.75">
      <c r="A401" s="154"/>
      <c r="B401" s="180"/>
      <c r="C401" s="154"/>
      <c r="D401" s="180"/>
      <c r="E401" s="154"/>
      <c r="F401" s="154"/>
      <c r="G401" s="154"/>
      <c r="H401" s="154"/>
      <c r="I401" s="154"/>
      <c r="J401" s="154"/>
      <c r="K401" s="154"/>
      <c r="L401" s="154"/>
      <c r="M401" s="154"/>
      <c r="N401" s="154"/>
      <c r="O401" s="154"/>
      <c r="P401" s="154"/>
      <c r="Q401" s="154"/>
      <c r="R401" s="154"/>
      <c r="S401" s="154"/>
      <c r="T401" s="154"/>
      <c r="U401" s="154"/>
    </row>
    <row r="402" spans="1:21" ht="12.75">
      <c r="A402" s="154"/>
      <c r="B402" s="180"/>
      <c r="C402" s="154"/>
      <c r="D402" s="180"/>
      <c r="E402" s="154"/>
      <c r="F402" s="154"/>
      <c r="G402" s="154"/>
      <c r="H402" s="154"/>
      <c r="I402" s="154"/>
      <c r="J402" s="154"/>
      <c r="K402" s="154"/>
      <c r="L402" s="154"/>
      <c r="M402" s="154"/>
      <c r="N402" s="154"/>
      <c r="O402" s="154"/>
      <c r="P402" s="154"/>
      <c r="Q402" s="154"/>
      <c r="R402" s="154"/>
      <c r="S402" s="154"/>
      <c r="T402" s="154"/>
      <c r="U402" s="154"/>
    </row>
    <row r="403" spans="1:21" ht="12.75">
      <c r="A403" s="154"/>
      <c r="B403" s="180"/>
      <c r="C403" s="154"/>
      <c r="D403" s="180"/>
      <c r="E403" s="154"/>
      <c r="F403" s="154"/>
      <c r="G403" s="154"/>
      <c r="H403" s="154"/>
      <c r="I403" s="154"/>
      <c r="J403" s="154"/>
      <c r="K403" s="154"/>
      <c r="L403" s="154"/>
      <c r="M403" s="154"/>
      <c r="N403" s="154"/>
      <c r="O403" s="154"/>
      <c r="P403" s="154"/>
      <c r="Q403" s="154"/>
      <c r="R403" s="154"/>
      <c r="S403" s="154"/>
      <c r="T403" s="154"/>
      <c r="U403" s="154"/>
    </row>
    <row r="404" spans="1:21" ht="12.75">
      <c r="A404" s="154"/>
      <c r="B404" s="180"/>
      <c r="C404" s="154"/>
      <c r="D404" s="180"/>
      <c r="E404" s="154"/>
      <c r="F404" s="154"/>
      <c r="G404" s="154"/>
      <c r="H404" s="154"/>
      <c r="I404" s="154"/>
      <c r="J404" s="154"/>
      <c r="K404" s="154"/>
      <c r="L404" s="154"/>
      <c r="M404" s="154"/>
      <c r="N404" s="154"/>
      <c r="O404" s="154"/>
      <c r="P404" s="154"/>
      <c r="Q404" s="154"/>
      <c r="R404" s="154"/>
      <c r="S404" s="154"/>
      <c r="T404" s="154"/>
      <c r="U404" s="154"/>
    </row>
    <row r="405" spans="1:21" ht="12.75">
      <c r="A405" s="154"/>
      <c r="B405" s="180"/>
      <c r="C405" s="154"/>
      <c r="D405" s="180"/>
      <c r="E405" s="154"/>
      <c r="F405" s="154"/>
      <c r="G405" s="154"/>
      <c r="H405" s="154"/>
      <c r="I405" s="154"/>
      <c r="J405" s="154"/>
      <c r="K405" s="154"/>
      <c r="L405" s="154"/>
      <c r="M405" s="154"/>
      <c r="N405" s="154"/>
      <c r="O405" s="154"/>
      <c r="P405" s="154"/>
      <c r="Q405" s="154"/>
      <c r="R405" s="154"/>
      <c r="S405" s="154"/>
      <c r="T405" s="154"/>
      <c r="U405" s="154"/>
    </row>
    <row r="406" spans="1:21" ht="12.75">
      <c r="A406" s="154"/>
      <c r="B406" s="180"/>
      <c r="C406" s="154"/>
      <c r="D406" s="180"/>
      <c r="E406" s="154"/>
      <c r="F406" s="154"/>
      <c r="G406" s="154"/>
      <c r="H406" s="154"/>
      <c r="I406" s="154"/>
      <c r="J406" s="154"/>
      <c r="K406" s="154"/>
      <c r="L406" s="154"/>
      <c r="M406" s="154"/>
      <c r="N406" s="154"/>
      <c r="O406" s="154"/>
      <c r="P406" s="154"/>
      <c r="Q406" s="154"/>
      <c r="R406" s="154"/>
      <c r="S406" s="154"/>
      <c r="T406" s="154"/>
      <c r="U406" s="154"/>
    </row>
    <row r="407" spans="1:21" ht="12.75">
      <c r="A407" s="154"/>
      <c r="B407" s="180"/>
      <c r="C407" s="154"/>
      <c r="D407" s="180"/>
      <c r="E407" s="154"/>
      <c r="F407" s="154"/>
      <c r="G407" s="154"/>
      <c r="H407" s="154"/>
      <c r="I407" s="154"/>
      <c r="J407" s="154"/>
      <c r="K407" s="154"/>
      <c r="L407" s="154"/>
      <c r="M407" s="154"/>
      <c r="N407" s="154"/>
      <c r="O407" s="154"/>
      <c r="P407" s="154"/>
      <c r="Q407" s="154"/>
      <c r="R407" s="154"/>
      <c r="S407" s="154"/>
      <c r="T407" s="154"/>
      <c r="U407" s="154"/>
    </row>
    <row r="408" spans="1:21" ht="12.75">
      <c r="A408" s="154"/>
      <c r="B408" s="180"/>
      <c r="C408" s="154"/>
      <c r="D408" s="180"/>
      <c r="E408" s="154"/>
      <c r="F408" s="154"/>
      <c r="G408" s="154"/>
      <c r="H408" s="154"/>
      <c r="I408" s="154"/>
      <c r="J408" s="154"/>
      <c r="K408" s="154"/>
      <c r="L408" s="154"/>
      <c r="M408" s="154"/>
      <c r="N408" s="154"/>
      <c r="O408" s="154"/>
      <c r="P408" s="154"/>
      <c r="Q408" s="154"/>
      <c r="R408" s="154"/>
      <c r="S408" s="154"/>
      <c r="T408" s="154"/>
      <c r="U408" s="154"/>
    </row>
    <row r="409" spans="1:21" ht="12.75">
      <c r="A409" s="154"/>
      <c r="B409" s="180"/>
      <c r="C409" s="154"/>
      <c r="D409" s="180"/>
      <c r="E409" s="154"/>
      <c r="F409" s="154"/>
      <c r="G409" s="154"/>
      <c r="H409" s="154"/>
      <c r="I409" s="154"/>
      <c r="J409" s="154"/>
      <c r="K409" s="154"/>
      <c r="L409" s="154"/>
      <c r="M409" s="154"/>
      <c r="N409" s="154"/>
      <c r="O409" s="154"/>
      <c r="P409" s="154"/>
      <c r="Q409" s="154"/>
      <c r="R409" s="154"/>
      <c r="S409" s="154"/>
      <c r="T409" s="154"/>
      <c r="U409" s="154"/>
    </row>
    <row r="410" spans="1:21" ht="12.75">
      <c r="A410" s="154"/>
      <c r="B410" s="180"/>
      <c r="C410" s="154"/>
      <c r="D410" s="180"/>
      <c r="E410" s="154"/>
      <c r="F410" s="154"/>
      <c r="G410" s="154"/>
      <c r="H410" s="154"/>
      <c r="I410" s="154"/>
      <c r="J410" s="154"/>
      <c r="K410" s="154"/>
      <c r="L410" s="154"/>
      <c r="M410" s="154"/>
      <c r="N410" s="154"/>
      <c r="O410" s="154"/>
      <c r="P410" s="154"/>
      <c r="Q410" s="154"/>
      <c r="R410" s="154"/>
      <c r="S410" s="154"/>
      <c r="T410" s="154"/>
      <c r="U410" s="154"/>
    </row>
    <row r="411" spans="1:21" ht="12.75">
      <c r="A411" s="154"/>
      <c r="B411" s="180"/>
      <c r="C411" s="154"/>
      <c r="D411" s="180"/>
      <c r="E411" s="154"/>
      <c r="F411" s="154"/>
      <c r="G411" s="154"/>
      <c r="H411" s="154"/>
      <c r="I411" s="154"/>
      <c r="J411" s="154"/>
      <c r="K411" s="154"/>
      <c r="L411" s="154"/>
      <c r="M411" s="154"/>
      <c r="N411" s="154"/>
      <c r="O411" s="154"/>
      <c r="P411" s="154"/>
      <c r="Q411" s="154"/>
      <c r="R411" s="154"/>
      <c r="S411" s="154"/>
      <c r="T411" s="154"/>
      <c r="U411" s="154"/>
    </row>
    <row r="412" spans="1:21" ht="12.75">
      <c r="A412" s="154"/>
      <c r="B412" s="180"/>
      <c r="C412" s="154"/>
      <c r="D412" s="180"/>
      <c r="E412" s="154"/>
      <c r="F412" s="154"/>
      <c r="G412" s="154"/>
      <c r="H412" s="154"/>
      <c r="I412" s="154"/>
      <c r="J412" s="154"/>
      <c r="K412" s="154"/>
      <c r="L412" s="154"/>
      <c r="M412" s="154"/>
      <c r="N412" s="154"/>
      <c r="O412" s="154"/>
      <c r="P412" s="154"/>
      <c r="Q412" s="154"/>
      <c r="R412" s="154"/>
      <c r="S412" s="154"/>
      <c r="T412" s="154"/>
      <c r="U412" s="154"/>
    </row>
    <row r="413" spans="1:21" ht="12.75">
      <c r="A413" s="154"/>
      <c r="B413" s="180"/>
      <c r="C413" s="154"/>
      <c r="D413" s="180"/>
      <c r="E413" s="154"/>
      <c r="F413" s="154"/>
      <c r="G413" s="154"/>
      <c r="H413" s="154"/>
      <c r="I413" s="154"/>
      <c r="J413" s="154"/>
      <c r="K413" s="154"/>
      <c r="L413" s="154"/>
      <c r="M413" s="154"/>
      <c r="N413" s="154"/>
      <c r="O413" s="154"/>
      <c r="P413" s="154"/>
      <c r="Q413" s="154"/>
      <c r="R413" s="154"/>
      <c r="S413" s="154"/>
      <c r="T413" s="154"/>
      <c r="U413" s="154"/>
    </row>
    <row r="414" spans="1:21" ht="12.75">
      <c r="A414" s="154"/>
      <c r="B414" s="180"/>
      <c r="C414" s="154"/>
      <c r="D414" s="180"/>
      <c r="E414" s="154"/>
      <c r="F414" s="154"/>
      <c r="G414" s="154"/>
      <c r="H414" s="154"/>
      <c r="I414" s="154"/>
      <c r="J414" s="154"/>
      <c r="K414" s="154"/>
      <c r="L414" s="154"/>
      <c r="M414" s="154"/>
      <c r="N414" s="154"/>
      <c r="O414" s="154"/>
      <c r="P414" s="154"/>
      <c r="Q414" s="154"/>
      <c r="R414" s="154"/>
      <c r="S414" s="154"/>
      <c r="T414" s="154"/>
      <c r="U414" s="154"/>
    </row>
    <row r="415" spans="1:21" ht="12.75">
      <c r="A415" s="154"/>
      <c r="B415" s="180"/>
      <c r="C415" s="154"/>
      <c r="D415" s="180"/>
      <c r="E415" s="154"/>
      <c r="F415" s="154"/>
      <c r="G415" s="154"/>
      <c r="H415" s="154"/>
      <c r="I415" s="154"/>
      <c r="J415" s="154"/>
      <c r="K415" s="154"/>
      <c r="L415" s="154"/>
      <c r="M415" s="154"/>
      <c r="N415" s="154"/>
      <c r="O415" s="154"/>
      <c r="P415" s="154"/>
      <c r="Q415" s="154"/>
      <c r="R415" s="154"/>
      <c r="S415" s="154"/>
      <c r="T415" s="154"/>
      <c r="U415" s="154"/>
    </row>
    <row r="416" spans="1:21" ht="12.75">
      <c r="A416" s="154"/>
      <c r="B416" s="180"/>
      <c r="C416" s="154"/>
      <c r="D416" s="180"/>
      <c r="E416" s="154"/>
      <c r="F416" s="154"/>
      <c r="G416" s="154"/>
      <c r="H416" s="154"/>
      <c r="I416" s="154"/>
      <c r="J416" s="154"/>
      <c r="K416" s="154"/>
      <c r="L416" s="154"/>
      <c r="M416" s="154"/>
      <c r="N416" s="154"/>
      <c r="O416" s="154"/>
      <c r="P416" s="154"/>
      <c r="Q416" s="154"/>
      <c r="R416" s="154"/>
      <c r="S416" s="154"/>
      <c r="T416" s="154"/>
      <c r="U416" s="154"/>
    </row>
    <row r="417" spans="1:21" ht="12.75">
      <c r="A417" s="154"/>
      <c r="B417" s="180"/>
      <c r="C417" s="154"/>
      <c r="D417" s="180"/>
      <c r="E417" s="154"/>
      <c r="F417" s="154"/>
      <c r="G417" s="154"/>
      <c r="H417" s="154"/>
      <c r="I417" s="154"/>
      <c r="J417" s="154"/>
      <c r="K417" s="154"/>
      <c r="L417" s="154"/>
      <c r="M417" s="154"/>
      <c r="N417" s="154"/>
      <c r="O417" s="154"/>
      <c r="P417" s="154"/>
      <c r="Q417" s="154"/>
      <c r="R417" s="154"/>
      <c r="S417" s="154"/>
      <c r="T417" s="154"/>
      <c r="U417" s="154"/>
    </row>
    <row r="418" spans="1:21" ht="12.75">
      <c r="A418" s="154"/>
      <c r="B418" s="180"/>
      <c r="C418" s="154"/>
      <c r="D418" s="180"/>
      <c r="E418" s="154"/>
      <c r="F418" s="154"/>
      <c r="G418" s="154"/>
      <c r="H418" s="154"/>
      <c r="I418" s="154"/>
      <c r="J418" s="154"/>
      <c r="K418" s="154"/>
      <c r="L418" s="154"/>
      <c r="M418" s="154"/>
      <c r="N418" s="154"/>
      <c r="O418" s="154"/>
      <c r="P418" s="154"/>
      <c r="Q418" s="154"/>
      <c r="R418" s="154"/>
      <c r="S418" s="154"/>
      <c r="T418" s="154"/>
      <c r="U418" s="154"/>
    </row>
    <row r="419" spans="1:21" ht="12.75">
      <c r="A419" s="154"/>
      <c r="B419" s="180"/>
      <c r="C419" s="154"/>
      <c r="D419" s="180"/>
      <c r="E419" s="154"/>
      <c r="F419" s="154"/>
      <c r="G419" s="154"/>
      <c r="H419" s="154"/>
      <c r="I419" s="154"/>
      <c r="J419" s="154"/>
      <c r="K419" s="154"/>
      <c r="L419" s="154"/>
      <c r="M419" s="154"/>
      <c r="N419" s="154"/>
      <c r="O419" s="154"/>
      <c r="P419" s="154"/>
      <c r="Q419" s="154"/>
      <c r="R419" s="154"/>
      <c r="S419" s="154"/>
      <c r="T419" s="154"/>
      <c r="U419" s="154"/>
    </row>
    <row r="420" spans="1:21" ht="12.75">
      <c r="A420" s="154"/>
      <c r="B420" s="180"/>
      <c r="C420" s="154"/>
      <c r="D420" s="180"/>
      <c r="E420" s="154"/>
      <c r="F420" s="154"/>
      <c r="G420" s="154"/>
      <c r="H420" s="154"/>
      <c r="I420" s="154"/>
      <c r="J420" s="154"/>
      <c r="K420" s="154"/>
      <c r="L420" s="154"/>
      <c r="M420" s="154"/>
      <c r="N420" s="154"/>
      <c r="O420" s="154"/>
      <c r="P420" s="154"/>
      <c r="Q420" s="154"/>
      <c r="R420" s="154"/>
      <c r="S420" s="154"/>
      <c r="T420" s="154"/>
      <c r="U420" s="154"/>
    </row>
    <row r="421" spans="1:21" ht="12.75">
      <c r="A421" s="154"/>
      <c r="B421" s="180"/>
      <c r="C421" s="154"/>
      <c r="D421" s="180"/>
      <c r="E421" s="154"/>
      <c r="F421" s="154"/>
      <c r="G421" s="154"/>
      <c r="H421" s="154"/>
      <c r="I421" s="154"/>
      <c r="J421" s="154"/>
      <c r="K421" s="154"/>
      <c r="L421" s="154"/>
      <c r="M421" s="154"/>
      <c r="N421" s="154"/>
      <c r="O421" s="154"/>
      <c r="P421" s="154"/>
      <c r="Q421" s="154"/>
      <c r="R421" s="154"/>
      <c r="S421" s="154"/>
      <c r="T421" s="154"/>
      <c r="U421" s="154"/>
    </row>
    <row r="422" spans="1:21" ht="12.75">
      <c r="A422" s="154"/>
      <c r="B422" s="180"/>
      <c r="C422" s="154"/>
      <c r="D422" s="180"/>
      <c r="E422" s="154"/>
      <c r="F422" s="154"/>
      <c r="G422" s="154"/>
      <c r="H422" s="154"/>
      <c r="I422" s="154"/>
      <c r="J422" s="154"/>
      <c r="K422" s="154"/>
      <c r="L422" s="154"/>
      <c r="M422" s="154"/>
      <c r="N422" s="154"/>
      <c r="O422" s="154"/>
      <c r="P422" s="154"/>
      <c r="Q422" s="154"/>
      <c r="R422" s="154"/>
      <c r="S422" s="154"/>
      <c r="T422" s="154"/>
      <c r="U422" s="154"/>
    </row>
    <row r="423" spans="1:21" ht="12.75">
      <c r="A423" s="154"/>
      <c r="B423" s="180"/>
      <c r="C423" s="154"/>
      <c r="D423" s="180"/>
      <c r="E423" s="154"/>
      <c r="F423" s="154"/>
      <c r="G423" s="154"/>
      <c r="H423" s="154"/>
      <c r="I423" s="154"/>
      <c r="J423" s="154"/>
      <c r="K423" s="154"/>
      <c r="L423" s="154"/>
      <c r="M423" s="154"/>
      <c r="N423" s="154"/>
      <c r="O423" s="154"/>
      <c r="P423" s="154"/>
      <c r="Q423" s="154"/>
      <c r="R423" s="154"/>
      <c r="S423" s="154"/>
      <c r="T423" s="154"/>
      <c r="U423" s="154"/>
    </row>
    <row r="424" spans="1:21" ht="12.75">
      <c r="A424" s="154"/>
      <c r="B424" s="180"/>
      <c r="C424" s="154"/>
      <c r="D424" s="180"/>
      <c r="E424" s="154"/>
      <c r="F424" s="154"/>
      <c r="G424" s="154"/>
      <c r="H424" s="154"/>
      <c r="I424" s="154"/>
      <c r="J424" s="154"/>
      <c r="K424" s="154"/>
      <c r="L424" s="154"/>
      <c r="M424" s="154"/>
      <c r="N424" s="154"/>
      <c r="O424" s="154"/>
      <c r="P424" s="154"/>
      <c r="Q424" s="154"/>
      <c r="R424" s="154"/>
      <c r="S424" s="154"/>
      <c r="T424" s="154"/>
      <c r="U424" s="154"/>
    </row>
    <row r="425" spans="1:21" ht="12.75">
      <c r="A425" s="154"/>
      <c r="B425" s="180"/>
      <c r="C425" s="154"/>
      <c r="D425" s="180"/>
      <c r="E425" s="154"/>
      <c r="F425" s="154"/>
      <c r="G425" s="154"/>
      <c r="H425" s="154"/>
      <c r="I425" s="154"/>
      <c r="J425" s="154"/>
      <c r="K425" s="154"/>
      <c r="L425" s="154"/>
      <c r="M425" s="154"/>
      <c r="N425" s="154"/>
      <c r="O425" s="154"/>
      <c r="P425" s="154"/>
      <c r="Q425" s="154"/>
      <c r="R425" s="154"/>
      <c r="S425" s="154"/>
      <c r="T425" s="154"/>
      <c r="U425" s="154"/>
    </row>
    <row r="426" spans="1:21" ht="12.75">
      <c r="A426" s="154"/>
      <c r="B426" s="180"/>
      <c r="C426" s="154"/>
      <c r="D426" s="180"/>
      <c r="E426" s="154"/>
      <c r="F426" s="154"/>
      <c r="G426" s="154"/>
      <c r="H426" s="154"/>
      <c r="I426" s="154"/>
      <c r="J426" s="154"/>
      <c r="K426" s="154"/>
      <c r="L426" s="154"/>
      <c r="M426" s="154"/>
      <c r="N426" s="154"/>
      <c r="O426" s="154"/>
      <c r="P426" s="154"/>
      <c r="Q426" s="154"/>
      <c r="R426" s="154"/>
      <c r="S426" s="154"/>
      <c r="T426" s="154"/>
      <c r="U426" s="154"/>
    </row>
    <row r="427" spans="1:21" ht="12.75">
      <c r="A427" s="154"/>
      <c r="B427" s="180"/>
      <c r="C427" s="154"/>
      <c r="D427" s="180"/>
      <c r="E427" s="154"/>
      <c r="F427" s="154"/>
      <c r="G427" s="154"/>
      <c r="H427" s="154"/>
      <c r="I427" s="154"/>
      <c r="J427" s="154"/>
      <c r="K427" s="154"/>
      <c r="L427" s="154"/>
      <c r="M427" s="154"/>
      <c r="N427" s="154"/>
      <c r="O427" s="154"/>
      <c r="P427" s="154"/>
      <c r="Q427" s="154"/>
      <c r="R427" s="154"/>
      <c r="S427" s="154"/>
      <c r="T427" s="154"/>
      <c r="U427" s="154"/>
    </row>
    <row r="428" spans="1:21" ht="12.75">
      <c r="A428" s="154"/>
      <c r="B428" s="180"/>
      <c r="C428" s="154"/>
      <c r="D428" s="180"/>
      <c r="E428" s="154"/>
      <c r="F428" s="154"/>
      <c r="G428" s="154"/>
      <c r="H428" s="154"/>
      <c r="I428" s="154"/>
      <c r="J428" s="154"/>
      <c r="K428" s="154"/>
      <c r="L428" s="154"/>
      <c r="M428" s="154"/>
      <c r="N428" s="154"/>
      <c r="O428" s="154"/>
      <c r="P428" s="154"/>
      <c r="Q428" s="154"/>
      <c r="R428" s="154"/>
      <c r="S428" s="154"/>
      <c r="T428" s="154"/>
      <c r="U428" s="154"/>
    </row>
    <row r="429" spans="1:21" ht="12.75">
      <c r="A429" s="154"/>
      <c r="B429" s="180"/>
      <c r="C429" s="154"/>
      <c r="D429" s="180"/>
      <c r="E429" s="154"/>
      <c r="F429" s="154"/>
      <c r="G429" s="154"/>
      <c r="H429" s="154"/>
      <c r="I429" s="154"/>
      <c r="J429" s="154"/>
      <c r="K429" s="154"/>
      <c r="L429" s="154"/>
      <c r="M429" s="154"/>
      <c r="N429" s="154"/>
      <c r="O429" s="154"/>
      <c r="P429" s="154"/>
      <c r="Q429" s="154"/>
      <c r="R429" s="154"/>
      <c r="S429" s="154"/>
      <c r="T429" s="154"/>
      <c r="U429" s="154"/>
    </row>
    <row r="430" spans="1:21" ht="12.75">
      <c r="A430" s="154"/>
      <c r="B430" s="180"/>
      <c r="C430" s="154"/>
      <c r="D430" s="180"/>
      <c r="E430" s="154"/>
      <c r="F430" s="154"/>
      <c r="G430" s="154"/>
      <c r="H430" s="154"/>
      <c r="I430" s="154"/>
      <c r="J430" s="154"/>
      <c r="K430" s="154"/>
      <c r="L430" s="154"/>
      <c r="M430" s="154"/>
      <c r="N430" s="154"/>
      <c r="O430" s="154"/>
      <c r="P430" s="154"/>
      <c r="Q430" s="154"/>
      <c r="R430" s="154"/>
      <c r="S430" s="154"/>
      <c r="T430" s="154"/>
      <c r="U430" s="154"/>
    </row>
    <row r="431" spans="1:21" ht="12.75">
      <c r="A431" s="154"/>
      <c r="B431" s="180"/>
      <c r="C431" s="154"/>
      <c r="D431" s="180"/>
      <c r="E431" s="154"/>
      <c r="F431" s="154"/>
      <c r="G431" s="154"/>
      <c r="H431" s="154"/>
      <c r="I431" s="154"/>
      <c r="J431" s="154"/>
      <c r="K431" s="154"/>
      <c r="L431" s="154"/>
      <c r="M431" s="154"/>
      <c r="N431" s="154"/>
      <c r="O431" s="154"/>
      <c r="P431" s="154"/>
      <c r="Q431" s="154"/>
      <c r="R431" s="154"/>
      <c r="S431" s="154"/>
      <c r="T431" s="154"/>
      <c r="U431" s="154"/>
    </row>
    <row r="432" spans="1:21" ht="12.75">
      <c r="A432" s="154"/>
      <c r="B432" s="180"/>
      <c r="C432" s="154"/>
      <c r="D432" s="180"/>
      <c r="E432" s="154"/>
      <c r="F432" s="154"/>
      <c r="G432" s="154"/>
      <c r="H432" s="154"/>
      <c r="I432" s="154"/>
      <c r="J432" s="154"/>
      <c r="K432" s="154"/>
      <c r="L432" s="154"/>
      <c r="M432" s="154"/>
      <c r="N432" s="154"/>
      <c r="O432" s="154"/>
      <c r="P432" s="154"/>
      <c r="Q432" s="154"/>
      <c r="R432" s="154"/>
      <c r="S432" s="154"/>
      <c r="T432" s="154"/>
      <c r="U432" s="154"/>
    </row>
    <row r="433" spans="1:21" ht="12.75">
      <c r="A433" s="154"/>
      <c r="B433" s="180"/>
      <c r="C433" s="154"/>
      <c r="D433" s="180"/>
      <c r="E433" s="154"/>
      <c r="F433" s="154"/>
      <c r="G433" s="154"/>
      <c r="H433" s="154"/>
      <c r="I433" s="154"/>
      <c r="J433" s="154"/>
      <c r="K433" s="154"/>
      <c r="L433" s="154"/>
      <c r="M433" s="154"/>
      <c r="N433" s="154"/>
      <c r="O433" s="154"/>
      <c r="P433" s="154"/>
      <c r="Q433" s="154"/>
      <c r="R433" s="154"/>
      <c r="S433" s="154"/>
      <c r="T433" s="154"/>
      <c r="U433" s="154"/>
    </row>
    <row r="434" spans="1:21" ht="12.75">
      <c r="A434" s="154"/>
      <c r="B434" s="180"/>
      <c r="C434" s="154"/>
      <c r="D434" s="180"/>
      <c r="E434" s="154"/>
      <c r="F434" s="154"/>
      <c r="G434" s="154"/>
      <c r="H434" s="154"/>
      <c r="I434" s="154"/>
      <c r="J434" s="154"/>
      <c r="K434" s="154"/>
      <c r="L434" s="154"/>
      <c r="M434" s="154"/>
      <c r="N434" s="154"/>
      <c r="O434" s="154"/>
      <c r="P434" s="154"/>
      <c r="Q434" s="154"/>
      <c r="R434" s="154"/>
      <c r="S434" s="154"/>
      <c r="T434" s="154"/>
      <c r="U434" s="154"/>
    </row>
    <row r="435" spans="1:21" ht="12.75">
      <c r="A435" s="154"/>
      <c r="B435" s="180"/>
      <c r="C435" s="154"/>
      <c r="D435" s="180"/>
      <c r="E435" s="154"/>
      <c r="F435" s="154"/>
      <c r="G435" s="154"/>
      <c r="H435" s="154"/>
      <c r="I435" s="154"/>
      <c r="J435" s="154"/>
      <c r="K435" s="154"/>
      <c r="L435" s="154"/>
      <c r="M435" s="154"/>
      <c r="N435" s="154"/>
      <c r="O435" s="154"/>
      <c r="P435" s="154"/>
      <c r="Q435" s="154"/>
      <c r="R435" s="154"/>
      <c r="S435" s="154"/>
      <c r="T435" s="154"/>
      <c r="U435" s="154"/>
    </row>
    <row r="436" spans="1:21" ht="12.75">
      <c r="A436" s="154"/>
      <c r="B436" s="180"/>
      <c r="C436" s="154"/>
      <c r="D436" s="180"/>
      <c r="E436" s="154"/>
      <c r="F436" s="154"/>
      <c r="G436" s="154"/>
      <c r="H436" s="154"/>
      <c r="I436" s="154"/>
      <c r="J436" s="154"/>
      <c r="K436" s="154"/>
      <c r="L436" s="154"/>
      <c r="M436" s="154"/>
      <c r="N436" s="154"/>
      <c r="O436" s="154"/>
      <c r="P436" s="154"/>
      <c r="Q436" s="154"/>
      <c r="R436" s="154"/>
      <c r="S436" s="154"/>
      <c r="T436" s="154"/>
      <c r="U436" s="154"/>
    </row>
    <row r="437" spans="1:21" ht="12.75">
      <c r="A437" s="154"/>
      <c r="B437" s="180"/>
      <c r="C437" s="154"/>
      <c r="D437" s="180"/>
      <c r="E437" s="154"/>
      <c r="F437" s="154"/>
      <c r="G437" s="154"/>
      <c r="H437" s="154"/>
      <c r="I437" s="154"/>
      <c r="J437" s="154"/>
      <c r="K437" s="154"/>
      <c r="L437" s="154"/>
      <c r="M437" s="154"/>
      <c r="N437" s="154"/>
      <c r="O437" s="154"/>
      <c r="P437" s="154"/>
      <c r="Q437" s="154"/>
      <c r="R437" s="154"/>
      <c r="S437" s="154"/>
      <c r="T437" s="154"/>
      <c r="U437" s="154"/>
    </row>
    <row r="438" spans="1:21" ht="12.75">
      <c r="A438" s="154"/>
      <c r="B438" s="180"/>
      <c r="C438" s="154"/>
      <c r="D438" s="180"/>
      <c r="E438" s="154"/>
      <c r="F438" s="154"/>
      <c r="G438" s="154"/>
      <c r="H438" s="154"/>
      <c r="I438" s="154"/>
      <c r="J438" s="154"/>
      <c r="K438" s="154"/>
      <c r="L438" s="154"/>
      <c r="M438" s="154"/>
      <c r="N438" s="154"/>
      <c r="O438" s="154"/>
      <c r="P438" s="154"/>
      <c r="Q438" s="154"/>
      <c r="R438" s="154"/>
      <c r="S438" s="154"/>
      <c r="T438" s="154"/>
      <c r="U438" s="154"/>
    </row>
    <row r="439" spans="1:21" ht="12.75">
      <c r="A439" s="154"/>
      <c r="B439" s="180"/>
      <c r="C439" s="154"/>
      <c r="D439" s="180"/>
      <c r="E439" s="154"/>
      <c r="F439" s="154"/>
      <c r="G439" s="154"/>
      <c r="H439" s="154"/>
      <c r="I439" s="154"/>
      <c r="J439" s="154"/>
      <c r="K439" s="154"/>
      <c r="L439" s="154"/>
      <c r="M439" s="154"/>
      <c r="N439" s="154"/>
      <c r="O439" s="154"/>
      <c r="P439" s="154"/>
      <c r="Q439" s="154"/>
      <c r="R439" s="154"/>
      <c r="S439" s="154"/>
      <c r="T439" s="154"/>
      <c r="U439" s="154"/>
    </row>
    <row r="440" spans="1:21" ht="12.75">
      <c r="A440" s="154"/>
      <c r="B440" s="180"/>
      <c r="C440" s="154"/>
      <c r="D440" s="180"/>
      <c r="E440" s="154"/>
      <c r="F440" s="154"/>
      <c r="G440" s="154"/>
      <c r="H440" s="154"/>
      <c r="I440" s="154"/>
      <c r="J440" s="154"/>
      <c r="K440" s="154"/>
      <c r="L440" s="154"/>
      <c r="M440" s="154"/>
      <c r="N440" s="154"/>
      <c r="O440" s="154"/>
      <c r="P440" s="154"/>
      <c r="Q440" s="154"/>
      <c r="R440" s="154"/>
      <c r="S440" s="154"/>
      <c r="T440" s="154"/>
      <c r="U440" s="154"/>
    </row>
    <row r="441" spans="1:21" ht="12.75">
      <c r="A441" s="154"/>
      <c r="B441" s="180"/>
      <c r="C441" s="154"/>
      <c r="D441" s="180"/>
      <c r="E441" s="154"/>
      <c r="F441" s="154"/>
      <c r="G441" s="154"/>
      <c r="H441" s="154"/>
      <c r="I441" s="154"/>
      <c r="J441" s="154"/>
      <c r="K441" s="154"/>
      <c r="L441" s="154"/>
      <c r="M441" s="154"/>
      <c r="N441" s="154"/>
      <c r="O441" s="154"/>
      <c r="P441" s="154"/>
      <c r="Q441" s="154"/>
      <c r="R441" s="154"/>
      <c r="S441" s="154"/>
      <c r="T441" s="154"/>
      <c r="U441" s="154"/>
    </row>
    <row r="442" spans="1:21" ht="12.75">
      <c r="A442" s="154"/>
      <c r="B442" s="180"/>
      <c r="C442" s="154"/>
      <c r="D442" s="180"/>
      <c r="E442" s="154"/>
      <c r="F442" s="154"/>
      <c r="G442" s="154"/>
      <c r="H442" s="154"/>
      <c r="I442" s="154"/>
      <c r="J442" s="154"/>
      <c r="K442" s="154"/>
      <c r="L442" s="154"/>
      <c r="M442" s="154"/>
      <c r="N442" s="154"/>
      <c r="O442" s="154"/>
      <c r="P442" s="154"/>
      <c r="Q442" s="154"/>
      <c r="R442" s="154"/>
      <c r="S442" s="154"/>
      <c r="T442" s="154"/>
      <c r="U442" s="154"/>
    </row>
    <row r="443" spans="1:21" ht="12.75">
      <c r="A443" s="154"/>
      <c r="B443" s="180"/>
      <c r="C443" s="154"/>
      <c r="D443" s="180"/>
      <c r="E443" s="154"/>
      <c r="F443" s="154"/>
      <c r="G443" s="154"/>
      <c r="H443" s="154"/>
      <c r="I443" s="154"/>
      <c r="J443" s="154"/>
      <c r="K443" s="154"/>
      <c r="L443" s="154"/>
      <c r="M443" s="154"/>
      <c r="N443" s="154"/>
      <c r="O443" s="154"/>
      <c r="P443" s="154"/>
      <c r="Q443" s="154"/>
      <c r="R443" s="154"/>
      <c r="S443" s="154"/>
      <c r="T443" s="154"/>
      <c r="U443" s="154"/>
    </row>
    <row r="444" spans="1:21" ht="12.75">
      <c r="A444" s="154"/>
      <c r="B444" s="180"/>
      <c r="C444" s="154"/>
      <c r="D444" s="180"/>
      <c r="E444" s="154"/>
      <c r="F444" s="154"/>
      <c r="G444" s="154"/>
      <c r="H444" s="154"/>
      <c r="I444" s="154"/>
      <c r="J444" s="154"/>
      <c r="K444" s="154"/>
      <c r="L444" s="154"/>
      <c r="M444" s="154"/>
      <c r="N444" s="154"/>
      <c r="O444" s="154"/>
      <c r="P444" s="154"/>
      <c r="Q444" s="154"/>
      <c r="R444" s="154"/>
      <c r="S444" s="154"/>
      <c r="T444" s="154"/>
      <c r="U444" s="154"/>
    </row>
    <row r="445" spans="1:21" ht="12.75">
      <c r="A445" s="154"/>
      <c r="B445" s="180"/>
      <c r="C445" s="154"/>
      <c r="D445" s="180"/>
      <c r="E445" s="154"/>
      <c r="F445" s="154"/>
      <c r="G445" s="154"/>
      <c r="H445" s="154"/>
      <c r="I445" s="154"/>
      <c r="J445" s="154"/>
      <c r="K445" s="154"/>
      <c r="L445" s="154"/>
      <c r="M445" s="154"/>
      <c r="N445" s="154"/>
      <c r="O445" s="154"/>
      <c r="P445" s="154"/>
      <c r="Q445" s="154"/>
      <c r="R445" s="154"/>
      <c r="S445" s="154"/>
      <c r="T445" s="154"/>
      <c r="U445" s="154"/>
    </row>
    <row r="446" spans="1:21" ht="12.75">
      <c r="A446" s="154"/>
      <c r="B446" s="180"/>
      <c r="C446" s="154"/>
      <c r="D446" s="180"/>
      <c r="E446" s="154"/>
      <c r="F446" s="154"/>
      <c r="G446" s="154"/>
      <c r="H446" s="154"/>
      <c r="I446" s="154"/>
      <c r="J446" s="154"/>
      <c r="K446" s="154"/>
      <c r="L446" s="154"/>
      <c r="M446" s="154"/>
      <c r="N446" s="154"/>
      <c r="O446" s="154"/>
      <c r="P446" s="154"/>
      <c r="Q446" s="154"/>
      <c r="R446" s="154"/>
      <c r="S446" s="154"/>
      <c r="T446" s="154"/>
      <c r="U446" s="154"/>
    </row>
    <row r="447" spans="1:21" ht="12.75">
      <c r="A447" s="154"/>
      <c r="B447" s="180"/>
      <c r="C447" s="154"/>
      <c r="D447" s="180"/>
      <c r="E447" s="154"/>
      <c r="F447" s="154"/>
      <c r="G447" s="154"/>
      <c r="H447" s="154"/>
      <c r="I447" s="154"/>
      <c r="J447" s="154"/>
      <c r="K447" s="154"/>
      <c r="L447" s="154"/>
      <c r="M447" s="154"/>
      <c r="N447" s="154"/>
      <c r="O447" s="154"/>
      <c r="P447" s="154"/>
      <c r="Q447" s="154"/>
      <c r="R447" s="154"/>
      <c r="S447" s="154"/>
      <c r="T447" s="154"/>
      <c r="U447" s="154"/>
    </row>
    <row r="448" spans="1:21" ht="12.75">
      <c r="A448" s="154"/>
      <c r="B448" s="180"/>
      <c r="C448" s="154"/>
      <c r="D448" s="180"/>
      <c r="E448" s="154"/>
      <c r="F448" s="154"/>
      <c r="G448" s="154"/>
      <c r="H448" s="154"/>
      <c r="I448" s="154"/>
      <c r="J448" s="154"/>
      <c r="K448" s="154"/>
      <c r="L448" s="154"/>
      <c r="M448" s="154"/>
      <c r="N448" s="154"/>
      <c r="O448" s="154"/>
      <c r="P448" s="154"/>
      <c r="Q448" s="154"/>
      <c r="R448" s="154"/>
      <c r="S448" s="154"/>
      <c r="T448" s="154"/>
      <c r="U448" s="154"/>
    </row>
    <row r="449" spans="1:21" ht="12.75">
      <c r="A449" s="154"/>
      <c r="B449" s="180"/>
      <c r="C449" s="154"/>
      <c r="D449" s="180"/>
      <c r="E449" s="154"/>
      <c r="F449" s="154"/>
      <c r="G449" s="154"/>
      <c r="H449" s="154"/>
      <c r="I449" s="154"/>
      <c r="J449" s="154"/>
      <c r="K449" s="154"/>
      <c r="L449" s="154"/>
      <c r="M449" s="154"/>
      <c r="N449" s="154"/>
      <c r="O449" s="154"/>
      <c r="P449" s="154"/>
      <c r="Q449" s="154"/>
      <c r="R449" s="154"/>
      <c r="S449" s="154"/>
      <c r="T449" s="154"/>
      <c r="U449" s="154"/>
    </row>
    <row r="450" spans="1:21" ht="12.75">
      <c r="A450" s="154"/>
      <c r="B450" s="180"/>
      <c r="C450" s="154"/>
      <c r="D450" s="180"/>
      <c r="E450" s="154"/>
      <c r="F450" s="154"/>
      <c r="G450" s="154"/>
      <c r="H450" s="154"/>
      <c r="I450" s="154"/>
      <c r="J450" s="154"/>
      <c r="K450" s="154"/>
      <c r="L450" s="154"/>
      <c r="M450" s="154"/>
      <c r="N450" s="154"/>
      <c r="O450" s="154"/>
      <c r="P450" s="154"/>
      <c r="Q450" s="154"/>
      <c r="R450" s="154"/>
      <c r="S450" s="154"/>
      <c r="T450" s="154"/>
      <c r="U450" s="154"/>
    </row>
    <row r="451" spans="1:21" ht="12.75">
      <c r="A451" s="154"/>
      <c r="B451" s="180"/>
      <c r="C451" s="154"/>
      <c r="D451" s="180"/>
      <c r="E451" s="154"/>
      <c r="F451" s="154"/>
      <c r="G451" s="154"/>
      <c r="H451" s="154"/>
      <c r="I451" s="154"/>
      <c r="J451" s="154"/>
      <c r="K451" s="154"/>
      <c r="L451" s="154"/>
      <c r="M451" s="154"/>
      <c r="N451" s="154"/>
      <c r="O451" s="154"/>
      <c r="P451" s="154"/>
      <c r="Q451" s="154"/>
      <c r="R451" s="154"/>
      <c r="S451" s="154"/>
      <c r="T451" s="154"/>
      <c r="U451" s="154"/>
    </row>
    <row r="452" spans="1:21" ht="12.75">
      <c r="A452" s="154"/>
      <c r="B452" s="180"/>
      <c r="C452" s="154"/>
      <c r="D452" s="180"/>
      <c r="E452" s="154"/>
      <c r="F452" s="154"/>
      <c r="G452" s="154"/>
      <c r="H452" s="154"/>
      <c r="I452" s="154"/>
      <c r="J452" s="154"/>
      <c r="K452" s="154"/>
      <c r="L452" s="154"/>
      <c r="M452" s="154"/>
      <c r="N452" s="154"/>
      <c r="O452" s="154"/>
      <c r="P452" s="154"/>
      <c r="Q452" s="154"/>
      <c r="R452" s="154"/>
      <c r="S452" s="154"/>
      <c r="T452" s="154"/>
      <c r="U452" s="154"/>
    </row>
    <row r="453" spans="1:21" ht="12.75">
      <c r="A453" s="154"/>
      <c r="B453" s="180"/>
      <c r="C453" s="154"/>
      <c r="D453" s="180"/>
      <c r="E453" s="154"/>
      <c r="F453" s="154"/>
      <c r="G453" s="154"/>
      <c r="H453" s="154"/>
      <c r="I453" s="154"/>
      <c r="J453" s="154"/>
      <c r="K453" s="154"/>
      <c r="L453" s="154"/>
      <c r="M453" s="154"/>
      <c r="N453" s="154"/>
      <c r="O453" s="154"/>
      <c r="P453" s="154"/>
      <c r="Q453" s="154"/>
      <c r="R453" s="154"/>
      <c r="S453" s="154"/>
      <c r="T453" s="154"/>
      <c r="U453" s="154"/>
    </row>
    <row r="454" spans="1:21" ht="12.75">
      <c r="A454" s="154"/>
      <c r="B454" s="180"/>
      <c r="C454" s="154"/>
      <c r="D454" s="180"/>
      <c r="E454" s="154"/>
      <c r="F454" s="154"/>
      <c r="G454" s="154"/>
      <c r="H454" s="154"/>
      <c r="I454" s="154"/>
      <c r="J454" s="154"/>
      <c r="K454" s="154"/>
      <c r="L454" s="154"/>
      <c r="M454" s="154"/>
      <c r="N454" s="154"/>
      <c r="O454" s="154"/>
      <c r="P454" s="154"/>
      <c r="Q454" s="154"/>
      <c r="R454" s="154"/>
      <c r="S454" s="154"/>
      <c r="T454" s="154"/>
      <c r="U454" s="154"/>
    </row>
    <row r="455" spans="1:21" ht="12.75">
      <c r="A455" s="154"/>
      <c r="B455" s="180"/>
      <c r="C455" s="154"/>
      <c r="D455" s="180"/>
      <c r="E455" s="154"/>
      <c r="F455" s="154"/>
      <c r="G455" s="154"/>
      <c r="H455" s="154"/>
      <c r="I455" s="154"/>
      <c r="J455" s="154"/>
      <c r="K455" s="154"/>
      <c r="L455" s="154"/>
      <c r="M455" s="154"/>
      <c r="N455" s="154"/>
      <c r="O455" s="154"/>
      <c r="P455" s="154"/>
      <c r="Q455" s="154"/>
      <c r="R455" s="154"/>
      <c r="S455" s="154"/>
      <c r="T455" s="154"/>
      <c r="U455" s="154"/>
    </row>
    <row r="456" spans="1:21" ht="12.75">
      <c r="A456" s="154"/>
      <c r="B456" s="180"/>
      <c r="C456" s="154"/>
      <c r="D456" s="180"/>
      <c r="E456" s="154"/>
      <c r="F456" s="154"/>
      <c r="G456" s="154"/>
      <c r="H456" s="154"/>
      <c r="I456" s="154"/>
      <c r="J456" s="154"/>
      <c r="K456" s="154"/>
      <c r="L456" s="154"/>
      <c r="M456" s="154"/>
      <c r="N456" s="154"/>
      <c r="O456" s="154"/>
      <c r="P456" s="154"/>
      <c r="Q456" s="154"/>
      <c r="R456" s="154"/>
      <c r="S456" s="154"/>
      <c r="T456" s="154"/>
      <c r="U456" s="154"/>
    </row>
    <row r="457" spans="1:21" ht="12.75">
      <c r="A457" s="154"/>
      <c r="B457" s="180"/>
      <c r="C457" s="154"/>
      <c r="D457" s="180"/>
      <c r="E457" s="154"/>
      <c r="F457" s="154"/>
      <c r="G457" s="154"/>
      <c r="H457" s="154"/>
      <c r="I457" s="154"/>
      <c r="J457" s="154"/>
      <c r="K457" s="154"/>
      <c r="L457" s="154"/>
      <c r="M457" s="154"/>
      <c r="N457" s="154"/>
      <c r="O457" s="154"/>
      <c r="P457" s="154"/>
      <c r="Q457" s="154"/>
      <c r="R457" s="154"/>
      <c r="S457" s="154"/>
      <c r="T457" s="154"/>
      <c r="U457" s="154"/>
    </row>
    <row r="458" spans="1:21" ht="12.75">
      <c r="A458" s="154"/>
      <c r="B458" s="180"/>
      <c r="C458" s="154"/>
      <c r="D458" s="180"/>
      <c r="E458" s="154"/>
      <c r="F458" s="154"/>
      <c r="G458" s="154"/>
      <c r="H458" s="154"/>
      <c r="I458" s="154"/>
      <c r="J458" s="154"/>
      <c r="K458" s="154"/>
      <c r="L458" s="154"/>
      <c r="M458" s="154"/>
      <c r="N458" s="154"/>
      <c r="O458" s="154"/>
      <c r="P458" s="154"/>
      <c r="Q458" s="154"/>
      <c r="R458" s="154"/>
      <c r="S458" s="154"/>
      <c r="T458" s="154"/>
      <c r="U458" s="154"/>
    </row>
    <row r="459" spans="1:21" ht="12.75">
      <c r="A459" s="154"/>
      <c r="B459" s="180"/>
      <c r="C459" s="154"/>
      <c r="D459" s="180"/>
      <c r="E459" s="154"/>
      <c r="F459" s="154"/>
      <c r="G459" s="154"/>
      <c r="H459" s="154"/>
      <c r="I459" s="154"/>
      <c r="J459" s="154"/>
      <c r="K459" s="154"/>
      <c r="L459" s="154"/>
      <c r="M459" s="154"/>
      <c r="N459" s="154"/>
      <c r="O459" s="154"/>
      <c r="P459" s="154"/>
      <c r="Q459" s="154"/>
      <c r="R459" s="154"/>
      <c r="S459" s="154"/>
      <c r="T459" s="154"/>
      <c r="U459" s="154"/>
    </row>
    <row r="460" spans="1:21" ht="12.75">
      <c r="A460" s="154"/>
      <c r="B460" s="180"/>
      <c r="C460" s="154"/>
      <c r="D460" s="180"/>
      <c r="E460" s="154"/>
      <c r="F460" s="154"/>
      <c r="G460" s="154"/>
      <c r="H460" s="154"/>
      <c r="I460" s="154"/>
      <c r="J460" s="154"/>
      <c r="K460" s="154"/>
      <c r="L460" s="154"/>
      <c r="M460" s="154"/>
      <c r="N460" s="154"/>
      <c r="O460" s="154"/>
      <c r="P460" s="154"/>
      <c r="Q460" s="154"/>
      <c r="R460" s="154"/>
      <c r="S460" s="154"/>
      <c r="T460" s="154"/>
      <c r="U460" s="154"/>
    </row>
    <row r="461" spans="1:21" ht="12.75">
      <c r="A461" s="154"/>
      <c r="B461" s="180"/>
      <c r="C461" s="154"/>
      <c r="D461" s="180"/>
      <c r="E461" s="154"/>
      <c r="F461" s="154"/>
      <c r="G461" s="154"/>
      <c r="H461" s="154"/>
      <c r="I461" s="154"/>
      <c r="J461" s="154"/>
      <c r="K461" s="154"/>
      <c r="L461" s="154"/>
      <c r="M461" s="154"/>
      <c r="N461" s="154"/>
      <c r="O461" s="154"/>
      <c r="P461" s="154"/>
      <c r="Q461" s="154"/>
      <c r="R461" s="154"/>
      <c r="S461" s="154"/>
      <c r="T461" s="154"/>
      <c r="U461" s="154"/>
    </row>
    <row r="462" spans="1:21" ht="12.75">
      <c r="A462" s="154"/>
      <c r="B462" s="180"/>
      <c r="C462" s="154"/>
      <c r="D462" s="180"/>
      <c r="E462" s="154"/>
      <c r="F462" s="154"/>
      <c r="G462" s="154"/>
      <c r="H462" s="154"/>
      <c r="I462" s="154"/>
      <c r="J462" s="154"/>
      <c r="K462" s="154"/>
      <c r="L462" s="154"/>
      <c r="M462" s="154"/>
      <c r="N462" s="154"/>
      <c r="O462" s="154"/>
      <c r="P462" s="154"/>
      <c r="Q462" s="154"/>
      <c r="R462" s="154"/>
      <c r="S462" s="154"/>
      <c r="T462" s="154"/>
      <c r="U462" s="154"/>
    </row>
    <row r="463" spans="1:21" ht="12.75">
      <c r="A463" s="154"/>
      <c r="B463" s="180"/>
      <c r="C463" s="154"/>
      <c r="D463" s="180"/>
      <c r="E463" s="154"/>
      <c r="F463" s="154"/>
      <c r="G463" s="154"/>
      <c r="H463" s="154"/>
      <c r="I463" s="154"/>
      <c r="J463" s="154"/>
      <c r="K463" s="154"/>
      <c r="L463" s="154"/>
      <c r="M463" s="154"/>
      <c r="N463" s="154"/>
      <c r="O463" s="154"/>
      <c r="P463" s="154"/>
      <c r="Q463" s="154"/>
      <c r="R463" s="154"/>
      <c r="S463" s="154"/>
      <c r="T463" s="154"/>
      <c r="U463" s="154"/>
    </row>
    <row r="464" spans="1:21" ht="12.75">
      <c r="A464" s="154"/>
      <c r="B464" s="180"/>
      <c r="C464" s="154"/>
      <c r="D464" s="180"/>
      <c r="E464" s="154"/>
      <c r="F464" s="154"/>
      <c r="G464" s="154"/>
      <c r="H464" s="154"/>
      <c r="I464" s="154"/>
      <c r="J464" s="154"/>
      <c r="K464" s="154"/>
      <c r="L464" s="154"/>
      <c r="M464" s="154"/>
      <c r="N464" s="154"/>
      <c r="O464" s="154"/>
      <c r="P464" s="154"/>
      <c r="Q464" s="154"/>
      <c r="R464" s="154"/>
      <c r="S464" s="154"/>
      <c r="T464" s="154"/>
      <c r="U464" s="154"/>
    </row>
    <row r="465" spans="1:21" ht="12.75">
      <c r="A465" s="154"/>
      <c r="B465" s="180"/>
      <c r="C465" s="154"/>
      <c r="D465" s="180"/>
      <c r="E465" s="154"/>
      <c r="F465" s="154"/>
      <c r="G465" s="154"/>
      <c r="H465" s="154"/>
      <c r="I465" s="154"/>
      <c r="J465" s="154"/>
      <c r="K465" s="154"/>
      <c r="L465" s="154"/>
      <c r="M465" s="154"/>
      <c r="N465" s="154"/>
      <c r="O465" s="154"/>
      <c r="P465" s="154"/>
      <c r="Q465" s="154"/>
      <c r="R465" s="154"/>
      <c r="S465" s="154"/>
      <c r="T465" s="154"/>
      <c r="U465" s="154"/>
    </row>
    <row r="466" spans="1:21" ht="12.75">
      <c r="A466" s="154"/>
      <c r="B466" s="180"/>
      <c r="C466" s="154"/>
      <c r="D466" s="180"/>
      <c r="E466" s="154"/>
      <c r="F466" s="154"/>
      <c r="G466" s="154"/>
      <c r="H466" s="154"/>
      <c r="I466" s="154"/>
      <c r="J466" s="154"/>
      <c r="K466" s="154"/>
      <c r="L466" s="154"/>
      <c r="M466" s="154"/>
      <c r="N466" s="154"/>
      <c r="O466" s="154"/>
      <c r="P466" s="154"/>
      <c r="Q466" s="154"/>
      <c r="R466" s="154"/>
      <c r="S466" s="154"/>
      <c r="T466" s="154"/>
      <c r="U466" s="154"/>
    </row>
    <row r="467" spans="1:21" ht="12.75">
      <c r="A467" s="154"/>
      <c r="B467" s="180"/>
      <c r="C467" s="154"/>
      <c r="D467" s="180"/>
      <c r="E467" s="154"/>
      <c r="F467" s="154"/>
      <c r="G467" s="154"/>
      <c r="H467" s="154"/>
      <c r="I467" s="154"/>
      <c r="J467" s="154"/>
      <c r="K467" s="154"/>
      <c r="L467" s="154"/>
      <c r="M467" s="154"/>
      <c r="N467" s="154"/>
      <c r="O467" s="154"/>
      <c r="P467" s="154"/>
      <c r="Q467" s="154"/>
      <c r="R467" s="154"/>
      <c r="S467" s="154"/>
      <c r="T467" s="154"/>
      <c r="U467" s="154"/>
    </row>
    <row r="468" spans="1:21" ht="12.75">
      <c r="A468" s="154"/>
      <c r="B468" s="180"/>
      <c r="C468" s="154"/>
      <c r="D468" s="180"/>
      <c r="E468" s="154"/>
      <c r="F468" s="154"/>
      <c r="G468" s="154"/>
      <c r="H468" s="154"/>
      <c r="I468" s="154"/>
      <c r="J468" s="154"/>
      <c r="K468" s="154"/>
      <c r="L468" s="154"/>
      <c r="M468" s="154"/>
      <c r="N468" s="154"/>
      <c r="O468" s="154"/>
      <c r="P468" s="154"/>
      <c r="Q468" s="154"/>
      <c r="R468" s="154"/>
      <c r="S468" s="154"/>
      <c r="T468" s="154"/>
      <c r="U468" s="154"/>
    </row>
    <row r="469" spans="1:21" ht="12.75">
      <c r="A469" s="154"/>
      <c r="B469" s="180"/>
      <c r="C469" s="154"/>
      <c r="D469" s="180"/>
      <c r="E469" s="154"/>
      <c r="F469" s="154"/>
      <c r="G469" s="154"/>
      <c r="H469" s="154"/>
      <c r="I469" s="154"/>
      <c r="J469" s="154"/>
      <c r="K469" s="154"/>
      <c r="L469" s="154"/>
      <c r="M469" s="154"/>
      <c r="N469" s="154"/>
      <c r="O469" s="154"/>
      <c r="P469" s="154"/>
      <c r="Q469" s="154"/>
      <c r="R469" s="154"/>
      <c r="S469" s="154"/>
      <c r="T469" s="154"/>
      <c r="U469" s="154"/>
    </row>
    <row r="470" spans="1:21" ht="12.75">
      <c r="A470" s="154"/>
      <c r="B470" s="180"/>
      <c r="C470" s="154"/>
      <c r="D470" s="180"/>
      <c r="E470" s="154"/>
      <c r="F470" s="154"/>
      <c r="G470" s="154"/>
      <c r="H470" s="154"/>
      <c r="I470" s="154"/>
      <c r="J470" s="154"/>
      <c r="K470" s="154"/>
      <c r="L470" s="154"/>
      <c r="M470" s="154"/>
      <c r="N470" s="154"/>
      <c r="O470" s="154"/>
      <c r="P470" s="154"/>
      <c r="Q470" s="154"/>
      <c r="R470" s="154"/>
      <c r="S470" s="154"/>
      <c r="T470" s="154"/>
      <c r="U470" s="154"/>
    </row>
    <row r="471" spans="1:21" ht="12.75">
      <c r="A471" s="154"/>
      <c r="B471" s="180"/>
      <c r="C471" s="154"/>
      <c r="D471" s="180"/>
      <c r="E471" s="154"/>
      <c r="F471" s="154"/>
      <c r="G471" s="154"/>
      <c r="H471" s="154"/>
      <c r="I471" s="154"/>
      <c r="J471" s="154"/>
      <c r="K471" s="154"/>
      <c r="L471" s="154"/>
      <c r="M471" s="154"/>
      <c r="N471" s="154"/>
      <c r="O471" s="154"/>
      <c r="P471" s="154"/>
      <c r="Q471" s="154"/>
      <c r="R471" s="154"/>
      <c r="S471" s="154"/>
      <c r="T471" s="154"/>
      <c r="U471" s="154"/>
    </row>
    <row r="472" spans="1:21" ht="12.75">
      <c r="A472" s="154"/>
      <c r="B472" s="180"/>
      <c r="C472" s="154"/>
      <c r="D472" s="180"/>
      <c r="E472" s="154"/>
      <c r="F472" s="154"/>
      <c r="G472" s="154"/>
      <c r="H472" s="154"/>
      <c r="I472" s="154"/>
      <c r="J472" s="154"/>
      <c r="K472" s="154"/>
      <c r="L472" s="154"/>
      <c r="M472" s="154"/>
      <c r="N472" s="154"/>
      <c r="O472" s="154"/>
      <c r="P472" s="154"/>
      <c r="Q472" s="154"/>
      <c r="R472" s="154"/>
      <c r="S472" s="154"/>
      <c r="T472" s="154"/>
      <c r="U472" s="154"/>
    </row>
    <row r="473" spans="1:21" ht="12.75">
      <c r="A473" s="154"/>
      <c r="B473" s="180"/>
      <c r="C473" s="154"/>
      <c r="D473" s="180"/>
      <c r="E473" s="154"/>
      <c r="F473" s="154"/>
      <c r="G473" s="154"/>
      <c r="H473" s="154"/>
      <c r="I473" s="154"/>
      <c r="J473" s="154"/>
      <c r="K473" s="154"/>
      <c r="L473" s="154"/>
      <c r="M473" s="154"/>
      <c r="N473" s="154"/>
      <c r="O473" s="154"/>
      <c r="P473" s="154"/>
      <c r="Q473" s="154"/>
      <c r="R473" s="154"/>
      <c r="S473" s="154"/>
      <c r="T473" s="154"/>
      <c r="U473" s="154"/>
    </row>
    <row r="474" spans="1:21" ht="12.75">
      <c r="A474" s="154"/>
      <c r="B474" s="180"/>
      <c r="C474" s="154"/>
      <c r="D474" s="180"/>
      <c r="E474" s="154"/>
      <c r="F474" s="154"/>
      <c r="G474" s="154"/>
      <c r="H474" s="154"/>
      <c r="I474" s="154"/>
      <c r="J474" s="154"/>
      <c r="K474" s="154"/>
      <c r="L474" s="154"/>
      <c r="M474" s="154"/>
      <c r="N474" s="154"/>
      <c r="O474" s="154"/>
      <c r="P474" s="154"/>
      <c r="Q474" s="154"/>
      <c r="R474" s="154"/>
      <c r="S474" s="154"/>
      <c r="T474" s="154"/>
      <c r="U474" s="154"/>
    </row>
    <row r="475" spans="1:21" ht="12.75">
      <c r="A475" s="154"/>
      <c r="B475" s="180"/>
      <c r="C475" s="154"/>
      <c r="D475" s="180"/>
      <c r="E475" s="154"/>
      <c r="F475" s="154"/>
      <c r="G475" s="154"/>
      <c r="H475" s="154"/>
      <c r="I475" s="154"/>
      <c r="J475" s="154"/>
      <c r="K475" s="154"/>
      <c r="L475" s="154"/>
      <c r="M475" s="154"/>
      <c r="N475" s="154"/>
      <c r="O475" s="154"/>
      <c r="P475" s="154"/>
      <c r="Q475" s="154"/>
      <c r="R475" s="154"/>
      <c r="S475" s="154"/>
      <c r="T475" s="154"/>
      <c r="U475" s="154"/>
    </row>
    <row r="476" spans="1:21" ht="12.75">
      <c r="A476" s="154"/>
      <c r="B476" s="180"/>
      <c r="C476" s="154"/>
      <c r="D476" s="180"/>
      <c r="E476" s="154"/>
      <c r="F476" s="154"/>
      <c r="G476" s="154"/>
      <c r="H476" s="154"/>
      <c r="I476" s="154"/>
      <c r="J476" s="154"/>
      <c r="K476" s="154"/>
      <c r="L476" s="154"/>
      <c r="M476" s="154"/>
      <c r="N476" s="154"/>
      <c r="O476" s="154"/>
      <c r="P476" s="154"/>
      <c r="Q476" s="154"/>
      <c r="R476" s="154"/>
      <c r="S476" s="154"/>
      <c r="T476" s="154"/>
      <c r="U476" s="154"/>
    </row>
    <row r="477" spans="1:21" ht="12.75">
      <c r="A477" s="154"/>
      <c r="B477" s="180"/>
      <c r="C477" s="154"/>
      <c r="D477" s="180"/>
      <c r="E477" s="154"/>
      <c r="F477" s="154"/>
      <c r="G477" s="154"/>
      <c r="H477" s="154"/>
      <c r="I477" s="154"/>
      <c r="J477" s="154"/>
      <c r="K477" s="154"/>
      <c r="L477" s="154"/>
      <c r="M477" s="154"/>
      <c r="N477" s="154"/>
      <c r="O477" s="154"/>
      <c r="P477" s="154"/>
      <c r="Q477" s="154"/>
      <c r="R477" s="154"/>
      <c r="S477" s="154"/>
      <c r="T477" s="154"/>
      <c r="U477" s="154"/>
    </row>
    <row r="478" spans="1:21" ht="12.75">
      <c r="A478" s="154"/>
      <c r="B478" s="180"/>
      <c r="C478" s="154"/>
      <c r="D478" s="180"/>
      <c r="E478" s="154"/>
      <c r="F478" s="154"/>
      <c r="G478" s="154"/>
      <c r="H478" s="154"/>
      <c r="I478" s="154"/>
      <c r="J478" s="154"/>
      <c r="K478" s="154"/>
      <c r="L478" s="154"/>
      <c r="M478" s="154"/>
      <c r="N478" s="154"/>
      <c r="O478" s="154"/>
      <c r="P478" s="154"/>
      <c r="Q478" s="154"/>
      <c r="R478" s="154"/>
      <c r="S478" s="154"/>
      <c r="T478" s="154"/>
      <c r="U478" s="154"/>
    </row>
    <row r="479" spans="1:21" ht="12.75">
      <c r="A479" s="154"/>
      <c r="B479" s="180"/>
      <c r="C479" s="154"/>
      <c r="D479" s="180"/>
      <c r="E479" s="154"/>
      <c r="F479" s="154"/>
      <c r="G479" s="154"/>
      <c r="H479" s="154"/>
      <c r="I479" s="154"/>
      <c r="J479" s="154"/>
      <c r="K479" s="154"/>
      <c r="L479" s="154"/>
      <c r="M479" s="154"/>
      <c r="N479" s="154"/>
      <c r="O479" s="154"/>
      <c r="P479" s="154"/>
      <c r="Q479" s="154"/>
      <c r="R479" s="154"/>
      <c r="S479" s="154"/>
      <c r="T479" s="154"/>
      <c r="U479" s="154"/>
    </row>
    <row r="480" spans="1:21" ht="12.75">
      <c r="A480" s="154"/>
      <c r="B480" s="180"/>
      <c r="C480" s="154"/>
      <c r="D480" s="180"/>
      <c r="E480" s="154"/>
      <c r="F480" s="154"/>
      <c r="G480" s="154"/>
      <c r="H480" s="154"/>
      <c r="I480" s="154"/>
      <c r="J480" s="154"/>
      <c r="K480" s="154"/>
      <c r="L480" s="154"/>
      <c r="M480" s="154"/>
      <c r="N480" s="154"/>
      <c r="O480" s="154"/>
      <c r="P480" s="154"/>
      <c r="Q480" s="154"/>
      <c r="R480" s="154"/>
      <c r="S480" s="154"/>
      <c r="T480" s="154"/>
      <c r="U480" s="154"/>
    </row>
    <row r="481" spans="1:21" ht="12.75">
      <c r="A481" s="154"/>
      <c r="B481" s="180"/>
      <c r="C481" s="154"/>
      <c r="D481" s="180"/>
      <c r="E481" s="154"/>
      <c r="F481" s="154"/>
      <c r="G481" s="154"/>
      <c r="H481" s="154"/>
      <c r="I481" s="154"/>
      <c r="J481" s="154"/>
      <c r="K481" s="154"/>
      <c r="L481" s="154"/>
      <c r="M481" s="154"/>
      <c r="N481" s="154"/>
      <c r="O481" s="154"/>
      <c r="P481" s="154"/>
      <c r="Q481" s="154"/>
      <c r="R481" s="154"/>
      <c r="S481" s="154"/>
      <c r="T481" s="154"/>
      <c r="U481" s="154"/>
    </row>
    <row r="482" spans="1:21" ht="12.75">
      <c r="A482" s="154"/>
      <c r="B482" s="180"/>
      <c r="C482" s="154"/>
      <c r="D482" s="180"/>
      <c r="E482" s="154"/>
      <c r="F482" s="154"/>
      <c r="G482" s="154"/>
      <c r="H482" s="154"/>
      <c r="I482" s="154"/>
      <c r="J482" s="154"/>
      <c r="K482" s="154"/>
      <c r="L482" s="154"/>
      <c r="M482" s="154"/>
      <c r="N482" s="154"/>
      <c r="O482" s="154"/>
      <c r="P482" s="154"/>
      <c r="Q482" s="154"/>
      <c r="R482" s="154"/>
      <c r="S482" s="154"/>
      <c r="T482" s="154"/>
      <c r="U482" s="154"/>
    </row>
    <row r="483" spans="1:21" ht="12.75">
      <c r="A483" s="154"/>
      <c r="B483" s="180"/>
      <c r="C483" s="154"/>
      <c r="D483" s="180"/>
      <c r="E483" s="154"/>
      <c r="F483" s="154"/>
      <c r="G483" s="154"/>
      <c r="H483" s="154"/>
      <c r="I483" s="154"/>
      <c r="J483" s="154"/>
      <c r="K483" s="154"/>
      <c r="L483" s="154"/>
      <c r="M483" s="154"/>
      <c r="N483" s="154"/>
      <c r="O483" s="154"/>
      <c r="P483" s="154"/>
      <c r="Q483" s="154"/>
      <c r="R483" s="154"/>
      <c r="S483" s="154"/>
      <c r="T483" s="154"/>
      <c r="U483" s="154"/>
    </row>
    <row r="484" spans="1:21" ht="12.75">
      <c r="A484" s="154"/>
      <c r="B484" s="180"/>
      <c r="C484" s="154"/>
      <c r="D484" s="180"/>
      <c r="E484" s="154"/>
      <c r="F484" s="154"/>
      <c r="G484" s="154"/>
      <c r="H484" s="154"/>
      <c r="I484" s="154"/>
      <c r="J484" s="154"/>
      <c r="K484" s="154"/>
      <c r="L484" s="154"/>
      <c r="M484" s="154"/>
      <c r="N484" s="154"/>
      <c r="O484" s="154"/>
      <c r="P484" s="154"/>
      <c r="Q484" s="154"/>
      <c r="R484" s="154"/>
      <c r="S484" s="154"/>
      <c r="T484" s="154"/>
      <c r="U484" s="154"/>
    </row>
    <row r="485" spans="1:21" ht="12.75">
      <c r="A485" s="154"/>
      <c r="B485" s="180"/>
      <c r="C485" s="154"/>
      <c r="D485" s="180"/>
      <c r="E485" s="154"/>
      <c r="F485" s="154"/>
      <c r="G485" s="154"/>
      <c r="H485" s="154"/>
      <c r="I485" s="154"/>
      <c r="J485" s="154"/>
      <c r="K485" s="154"/>
      <c r="L485" s="154"/>
      <c r="M485" s="154"/>
      <c r="N485" s="154"/>
      <c r="O485" s="154"/>
      <c r="P485" s="154"/>
      <c r="Q485" s="154"/>
      <c r="R485" s="154"/>
      <c r="S485" s="154"/>
      <c r="T485" s="154"/>
      <c r="U485" s="154"/>
    </row>
    <row r="486" spans="1:21" ht="12.75">
      <c r="A486" s="154"/>
      <c r="B486" s="180"/>
      <c r="C486" s="154"/>
      <c r="D486" s="180"/>
      <c r="E486" s="154"/>
      <c r="F486" s="154"/>
      <c r="G486" s="154"/>
      <c r="H486" s="154"/>
      <c r="I486" s="154"/>
      <c r="J486" s="154"/>
      <c r="K486" s="154"/>
      <c r="L486" s="154"/>
      <c r="M486" s="154"/>
      <c r="N486" s="154"/>
      <c r="O486" s="154"/>
      <c r="P486" s="154"/>
      <c r="Q486" s="154"/>
      <c r="R486" s="154"/>
      <c r="S486" s="154"/>
      <c r="T486" s="154"/>
      <c r="U486" s="154"/>
    </row>
    <row r="487" spans="1:21" ht="12.75">
      <c r="A487" s="154"/>
      <c r="B487" s="180"/>
      <c r="C487" s="154"/>
      <c r="D487" s="180"/>
      <c r="E487" s="154"/>
      <c r="F487" s="154"/>
      <c r="G487" s="154"/>
      <c r="H487" s="154"/>
      <c r="I487" s="154"/>
      <c r="J487" s="154"/>
      <c r="K487" s="154"/>
      <c r="L487" s="154"/>
      <c r="M487" s="154"/>
      <c r="N487" s="154"/>
      <c r="O487" s="154"/>
      <c r="P487" s="154"/>
      <c r="Q487" s="154"/>
      <c r="R487" s="154"/>
      <c r="S487" s="154"/>
      <c r="T487" s="154"/>
      <c r="U487" s="154"/>
    </row>
    <row r="488" spans="1:21" ht="12.75">
      <c r="A488" s="154"/>
      <c r="B488" s="180"/>
      <c r="C488" s="154"/>
      <c r="D488" s="180"/>
      <c r="E488" s="154"/>
      <c r="F488" s="154"/>
      <c r="G488" s="154"/>
      <c r="H488" s="154"/>
      <c r="I488" s="154"/>
      <c r="J488" s="154"/>
      <c r="K488" s="154"/>
      <c r="L488" s="154"/>
      <c r="M488" s="154"/>
      <c r="N488" s="154"/>
      <c r="O488" s="154"/>
      <c r="P488" s="154"/>
      <c r="Q488" s="154"/>
      <c r="R488" s="154"/>
      <c r="S488" s="154"/>
      <c r="T488" s="154"/>
      <c r="U488" s="154"/>
    </row>
    <row r="489" spans="1:21" ht="12.75">
      <c r="A489" s="154"/>
      <c r="B489" s="180"/>
      <c r="C489" s="154"/>
      <c r="D489" s="180"/>
      <c r="E489" s="154"/>
      <c r="F489" s="154"/>
      <c r="G489" s="154"/>
      <c r="H489" s="154"/>
      <c r="I489" s="154"/>
      <c r="J489" s="154"/>
      <c r="K489" s="154"/>
      <c r="L489" s="154"/>
      <c r="M489" s="154"/>
      <c r="N489" s="154"/>
      <c r="O489" s="154"/>
      <c r="P489" s="154"/>
      <c r="Q489" s="154"/>
      <c r="R489" s="154"/>
      <c r="S489" s="154"/>
      <c r="T489" s="154"/>
      <c r="U489" s="154"/>
    </row>
    <row r="490" spans="1:21" ht="12.75">
      <c r="A490" s="154"/>
      <c r="B490" s="180"/>
      <c r="C490" s="154"/>
      <c r="D490" s="180"/>
      <c r="E490" s="154"/>
      <c r="F490" s="154"/>
      <c r="G490" s="154"/>
      <c r="H490" s="154"/>
      <c r="I490" s="154"/>
      <c r="J490" s="154"/>
      <c r="K490" s="154"/>
      <c r="L490" s="154"/>
      <c r="M490" s="154"/>
      <c r="N490" s="154"/>
      <c r="O490" s="154"/>
      <c r="P490" s="154"/>
      <c r="Q490" s="154"/>
      <c r="R490" s="154"/>
      <c r="S490" s="154"/>
      <c r="T490" s="154"/>
      <c r="U490" s="154"/>
    </row>
    <row r="491" spans="1:21" ht="12.75">
      <c r="A491" s="154"/>
      <c r="B491" s="180"/>
      <c r="C491" s="154"/>
      <c r="D491" s="180"/>
      <c r="E491" s="154"/>
      <c r="F491" s="154"/>
      <c r="G491" s="154"/>
      <c r="H491" s="154"/>
      <c r="I491" s="154"/>
      <c r="J491" s="154"/>
      <c r="K491" s="154"/>
      <c r="L491" s="154"/>
      <c r="M491" s="154"/>
      <c r="N491" s="154"/>
      <c r="O491" s="154"/>
      <c r="P491" s="154"/>
      <c r="Q491" s="154"/>
      <c r="R491" s="154"/>
      <c r="S491" s="154"/>
      <c r="T491" s="154"/>
      <c r="U491" s="154"/>
    </row>
    <row r="492" spans="1:21" ht="12.75">
      <c r="A492" s="154"/>
      <c r="B492" s="180"/>
      <c r="C492" s="154"/>
      <c r="D492" s="180"/>
      <c r="E492" s="154"/>
      <c r="F492" s="154"/>
      <c r="G492" s="154"/>
      <c r="H492" s="154"/>
      <c r="I492" s="154"/>
      <c r="J492" s="154"/>
      <c r="K492" s="154"/>
      <c r="L492" s="154"/>
      <c r="M492" s="154"/>
      <c r="N492" s="154"/>
      <c r="O492" s="154"/>
      <c r="P492" s="154"/>
      <c r="Q492" s="154"/>
      <c r="R492" s="154"/>
      <c r="S492" s="154"/>
      <c r="T492" s="154"/>
      <c r="U492" s="154"/>
    </row>
    <row r="493" spans="1:21" ht="12.75">
      <c r="A493" s="154"/>
      <c r="B493" s="180"/>
      <c r="C493" s="154"/>
      <c r="D493" s="180"/>
      <c r="E493" s="154"/>
      <c r="F493" s="154"/>
      <c r="G493" s="154"/>
      <c r="H493" s="154"/>
      <c r="I493" s="154"/>
      <c r="J493" s="154"/>
      <c r="K493" s="154"/>
      <c r="L493" s="154"/>
      <c r="M493" s="154"/>
      <c r="N493" s="154"/>
      <c r="O493" s="154"/>
      <c r="P493" s="154"/>
      <c r="Q493" s="154"/>
      <c r="R493" s="154"/>
      <c r="S493" s="154"/>
      <c r="T493" s="154"/>
      <c r="U493" s="154"/>
    </row>
    <row r="494" spans="1:21" ht="12.75">
      <c r="A494" s="154"/>
      <c r="B494" s="180"/>
      <c r="C494" s="154"/>
      <c r="D494" s="180"/>
      <c r="E494" s="154"/>
      <c r="F494" s="154"/>
      <c r="G494" s="154"/>
      <c r="H494" s="154"/>
      <c r="I494" s="154"/>
      <c r="J494" s="154"/>
      <c r="K494" s="154"/>
      <c r="L494" s="154"/>
      <c r="M494" s="154"/>
      <c r="N494" s="154"/>
      <c r="O494" s="154"/>
      <c r="P494" s="154"/>
      <c r="Q494" s="154"/>
      <c r="R494" s="154"/>
      <c r="S494" s="154"/>
      <c r="T494" s="154"/>
      <c r="U494" s="154"/>
    </row>
    <row r="495" spans="1:21" ht="12.75">
      <c r="A495" s="154"/>
      <c r="B495" s="180"/>
      <c r="C495" s="154"/>
      <c r="D495" s="180"/>
      <c r="E495" s="154"/>
      <c r="F495" s="154"/>
      <c r="G495" s="154"/>
      <c r="H495" s="154"/>
      <c r="I495" s="154"/>
      <c r="J495" s="154"/>
      <c r="K495" s="154"/>
      <c r="L495" s="154"/>
      <c r="M495" s="154"/>
      <c r="N495" s="154"/>
      <c r="O495" s="154"/>
      <c r="P495" s="154"/>
      <c r="Q495" s="154"/>
      <c r="R495" s="154"/>
      <c r="S495" s="154"/>
      <c r="T495" s="154"/>
      <c r="U495" s="154"/>
    </row>
    <row r="496" spans="1:21" ht="12.75">
      <c r="A496" s="154"/>
      <c r="B496" s="180"/>
      <c r="C496" s="154"/>
      <c r="D496" s="180"/>
      <c r="E496" s="154"/>
      <c r="F496" s="154"/>
      <c r="G496" s="154"/>
      <c r="H496" s="154"/>
      <c r="I496" s="154"/>
      <c r="J496" s="154"/>
      <c r="K496" s="154"/>
      <c r="L496" s="154"/>
      <c r="M496" s="154"/>
      <c r="N496" s="154"/>
      <c r="O496" s="154"/>
      <c r="P496" s="154"/>
      <c r="Q496" s="154"/>
      <c r="R496" s="154"/>
      <c r="S496" s="154"/>
      <c r="T496" s="154"/>
      <c r="U496" s="154"/>
    </row>
    <row r="497" spans="1:21" ht="12.75">
      <c r="A497" s="154"/>
      <c r="B497" s="180"/>
      <c r="C497" s="154"/>
      <c r="D497" s="180"/>
      <c r="E497" s="154"/>
      <c r="F497" s="154"/>
      <c r="G497" s="154"/>
      <c r="H497" s="154"/>
      <c r="I497" s="154"/>
      <c r="J497" s="154"/>
      <c r="K497" s="154"/>
      <c r="L497" s="154"/>
      <c r="M497" s="154"/>
      <c r="N497" s="154"/>
      <c r="O497" s="154"/>
      <c r="P497" s="154"/>
      <c r="Q497" s="154"/>
      <c r="R497" s="154"/>
      <c r="S497" s="154"/>
      <c r="T497" s="154"/>
      <c r="U497" s="154"/>
    </row>
    <row r="498" spans="1:21" ht="12.75">
      <c r="A498" s="154"/>
      <c r="B498" s="180"/>
      <c r="C498" s="154"/>
      <c r="D498" s="180"/>
      <c r="E498" s="154"/>
      <c r="F498" s="154"/>
      <c r="G498" s="154"/>
      <c r="H498" s="154"/>
      <c r="I498" s="154"/>
      <c r="J498" s="154"/>
      <c r="K498" s="154"/>
      <c r="L498" s="154"/>
      <c r="M498" s="154"/>
      <c r="N498" s="154"/>
      <c r="O498" s="154"/>
      <c r="P498" s="154"/>
      <c r="Q498" s="154"/>
      <c r="R498" s="154"/>
      <c r="S498" s="154"/>
      <c r="T498" s="154"/>
      <c r="U498" s="154"/>
    </row>
    <row r="499" spans="1:21" ht="12.75">
      <c r="A499" s="154"/>
      <c r="B499" s="180"/>
      <c r="C499" s="154"/>
      <c r="D499" s="180"/>
      <c r="E499" s="154"/>
      <c r="F499" s="154"/>
      <c r="G499" s="154"/>
      <c r="H499" s="154"/>
      <c r="I499" s="154"/>
      <c r="J499" s="154"/>
      <c r="K499" s="154"/>
      <c r="L499" s="154"/>
      <c r="M499" s="154"/>
      <c r="N499" s="154"/>
      <c r="O499" s="154"/>
      <c r="P499" s="154"/>
      <c r="Q499" s="154"/>
      <c r="R499" s="154"/>
      <c r="S499" s="154"/>
      <c r="T499" s="154"/>
      <c r="U499" s="154"/>
    </row>
    <row r="500" spans="1:21" ht="12.75">
      <c r="A500" s="154"/>
      <c r="B500" s="180"/>
      <c r="C500" s="154"/>
      <c r="D500" s="180"/>
      <c r="E500" s="154"/>
      <c r="F500" s="154"/>
      <c r="G500" s="154"/>
      <c r="H500" s="154"/>
      <c r="I500" s="154"/>
      <c r="J500" s="154"/>
      <c r="K500" s="154"/>
      <c r="L500" s="154"/>
      <c r="M500" s="154"/>
      <c r="N500" s="154"/>
      <c r="O500" s="154"/>
      <c r="P500" s="154"/>
      <c r="Q500" s="154"/>
      <c r="R500" s="154"/>
      <c r="S500" s="154"/>
      <c r="T500" s="154"/>
      <c r="U500" s="154"/>
    </row>
    <row r="501" spans="1:21" ht="12.75">
      <c r="A501" s="154"/>
      <c r="B501" s="180"/>
      <c r="C501" s="154"/>
      <c r="D501" s="180"/>
      <c r="E501" s="154"/>
      <c r="F501" s="154"/>
      <c r="G501" s="154"/>
      <c r="H501" s="154"/>
      <c r="I501" s="154"/>
      <c r="J501" s="154"/>
      <c r="K501" s="154"/>
      <c r="L501" s="154"/>
      <c r="M501" s="154"/>
      <c r="N501" s="154"/>
      <c r="O501" s="154"/>
      <c r="P501" s="154"/>
      <c r="Q501" s="154"/>
      <c r="R501" s="154"/>
      <c r="S501" s="154"/>
      <c r="T501" s="154"/>
      <c r="U501" s="154"/>
    </row>
    <row r="502" spans="1:21" ht="12.75">
      <c r="A502" s="154"/>
      <c r="B502" s="180"/>
      <c r="C502" s="154"/>
      <c r="D502" s="180"/>
      <c r="E502" s="154"/>
      <c r="F502" s="154"/>
      <c r="G502" s="154"/>
      <c r="H502" s="154"/>
      <c r="I502" s="154"/>
      <c r="J502" s="154"/>
      <c r="K502" s="154"/>
      <c r="L502" s="154"/>
      <c r="M502" s="154"/>
      <c r="N502" s="154"/>
      <c r="O502" s="154"/>
      <c r="P502" s="154"/>
      <c r="Q502" s="154"/>
      <c r="R502" s="154"/>
      <c r="S502" s="154"/>
      <c r="T502" s="154"/>
      <c r="U502" s="154"/>
    </row>
    <row r="503" spans="1:21" ht="12.75">
      <c r="A503" s="154"/>
      <c r="B503" s="180"/>
      <c r="C503" s="154"/>
      <c r="D503" s="180"/>
      <c r="E503" s="154"/>
      <c r="F503" s="154"/>
      <c r="G503" s="154"/>
      <c r="H503" s="154"/>
      <c r="I503" s="154"/>
      <c r="J503" s="154"/>
      <c r="K503" s="154"/>
      <c r="L503" s="154"/>
      <c r="M503" s="154"/>
      <c r="N503" s="154"/>
      <c r="O503" s="154"/>
      <c r="P503" s="154"/>
      <c r="Q503" s="154"/>
      <c r="R503" s="154"/>
      <c r="S503" s="154"/>
      <c r="T503" s="154"/>
      <c r="U503" s="154"/>
    </row>
    <row r="504" spans="1:21" ht="12.75">
      <c r="A504" s="154"/>
      <c r="B504" s="180"/>
      <c r="C504" s="154"/>
      <c r="D504" s="180"/>
      <c r="E504" s="154"/>
      <c r="F504" s="154"/>
      <c r="G504" s="154"/>
      <c r="H504" s="154"/>
      <c r="I504" s="154"/>
      <c r="J504" s="154"/>
      <c r="K504" s="154"/>
      <c r="L504" s="154"/>
      <c r="M504" s="154"/>
      <c r="N504" s="154"/>
      <c r="O504" s="154"/>
      <c r="P504" s="154"/>
      <c r="Q504" s="154"/>
      <c r="R504" s="154"/>
      <c r="S504" s="154"/>
      <c r="T504" s="154"/>
      <c r="U504" s="154"/>
    </row>
    <row r="505" spans="1:21" ht="12.75">
      <c r="A505" s="154"/>
      <c r="B505" s="180"/>
      <c r="C505" s="154"/>
      <c r="D505" s="180"/>
      <c r="E505" s="154"/>
      <c r="F505" s="154"/>
      <c r="G505" s="154"/>
      <c r="H505" s="154"/>
      <c r="I505" s="154"/>
      <c r="J505" s="154"/>
      <c r="K505" s="154"/>
      <c r="L505" s="154"/>
      <c r="M505" s="154"/>
      <c r="N505" s="154"/>
      <c r="O505" s="154"/>
      <c r="P505" s="154"/>
      <c r="Q505" s="154"/>
      <c r="R505" s="154"/>
      <c r="S505" s="154"/>
      <c r="T505" s="154"/>
      <c r="U505" s="154"/>
    </row>
    <row r="506" spans="1:21" ht="12.75">
      <c r="A506" s="154"/>
      <c r="B506" s="180"/>
      <c r="C506" s="154"/>
      <c r="D506" s="180"/>
      <c r="E506" s="154"/>
      <c r="F506" s="154"/>
      <c r="G506" s="154"/>
      <c r="H506" s="154"/>
      <c r="I506" s="154"/>
      <c r="J506" s="154"/>
      <c r="K506" s="154"/>
      <c r="L506" s="154"/>
      <c r="M506" s="154"/>
      <c r="N506" s="154"/>
      <c r="O506" s="154"/>
      <c r="P506" s="154"/>
      <c r="Q506" s="154"/>
      <c r="R506" s="154"/>
      <c r="S506" s="154"/>
      <c r="T506" s="154"/>
      <c r="U506" s="154"/>
    </row>
    <row r="507" spans="1:21" ht="12.75">
      <c r="A507" s="154"/>
      <c r="B507" s="180"/>
      <c r="C507" s="154"/>
      <c r="D507" s="180"/>
      <c r="E507" s="154"/>
      <c r="F507" s="154"/>
      <c r="G507" s="154"/>
      <c r="H507" s="154"/>
      <c r="I507" s="154"/>
      <c r="J507" s="154"/>
      <c r="K507" s="154"/>
      <c r="L507" s="154"/>
      <c r="M507" s="154"/>
      <c r="N507" s="154"/>
      <c r="O507" s="154"/>
      <c r="P507" s="154"/>
      <c r="Q507" s="154"/>
      <c r="R507" s="154"/>
      <c r="S507" s="154"/>
      <c r="T507" s="154"/>
      <c r="U507" s="154"/>
    </row>
    <row r="508" spans="1:21" ht="12.75">
      <c r="A508" s="154"/>
      <c r="B508" s="180"/>
      <c r="C508" s="154"/>
      <c r="D508" s="180"/>
      <c r="E508" s="154"/>
      <c r="F508" s="154"/>
      <c r="G508" s="154"/>
      <c r="H508" s="154"/>
      <c r="I508" s="154"/>
      <c r="J508" s="154"/>
      <c r="K508" s="154"/>
      <c r="L508" s="154"/>
      <c r="M508" s="154"/>
      <c r="N508" s="154"/>
      <c r="O508" s="154"/>
      <c r="P508" s="154"/>
      <c r="Q508" s="154"/>
      <c r="R508" s="154"/>
      <c r="S508" s="154"/>
      <c r="T508" s="154"/>
      <c r="U508" s="154"/>
    </row>
    <row r="509" spans="1:21" ht="12.75">
      <c r="A509" s="154"/>
      <c r="B509" s="180"/>
      <c r="C509" s="154"/>
      <c r="D509" s="180"/>
      <c r="E509" s="154"/>
      <c r="F509" s="154"/>
      <c r="G509" s="154"/>
      <c r="H509" s="154"/>
      <c r="I509" s="154"/>
      <c r="J509" s="154"/>
      <c r="K509" s="154"/>
      <c r="L509" s="154"/>
      <c r="M509" s="154"/>
      <c r="N509" s="154"/>
      <c r="O509" s="154"/>
      <c r="P509" s="154"/>
      <c r="Q509" s="154"/>
      <c r="R509" s="154"/>
      <c r="S509" s="154"/>
      <c r="T509" s="154"/>
      <c r="U509" s="154"/>
    </row>
    <row r="510" spans="1:21" ht="12.75">
      <c r="A510" s="154"/>
      <c r="B510" s="180"/>
      <c r="C510" s="154"/>
      <c r="D510" s="180"/>
      <c r="E510" s="154"/>
      <c r="F510" s="154"/>
      <c r="G510" s="154"/>
      <c r="H510" s="154"/>
      <c r="I510" s="154"/>
      <c r="J510" s="154"/>
      <c r="K510" s="154"/>
      <c r="L510" s="154"/>
      <c r="M510" s="154"/>
      <c r="N510" s="154"/>
      <c r="O510" s="154"/>
      <c r="P510" s="154"/>
      <c r="Q510" s="154"/>
      <c r="R510" s="154"/>
      <c r="S510" s="154"/>
      <c r="T510" s="154"/>
      <c r="U510" s="154"/>
    </row>
    <row r="511" spans="1:21" ht="12.75">
      <c r="A511" s="154"/>
      <c r="B511" s="180"/>
      <c r="C511" s="154"/>
      <c r="D511" s="180"/>
      <c r="E511" s="154"/>
      <c r="F511" s="154"/>
      <c r="G511" s="154"/>
      <c r="H511" s="154"/>
      <c r="I511" s="154"/>
      <c r="J511" s="154"/>
      <c r="K511" s="154"/>
      <c r="L511" s="154"/>
      <c r="M511" s="154"/>
      <c r="N511" s="154"/>
      <c r="O511" s="154"/>
      <c r="P511" s="154"/>
      <c r="Q511" s="154"/>
      <c r="R511" s="154"/>
      <c r="S511" s="154"/>
      <c r="T511" s="154"/>
      <c r="U511" s="154"/>
    </row>
    <row r="512" spans="1:21" ht="12.75">
      <c r="A512" s="154"/>
      <c r="B512" s="180"/>
      <c r="C512" s="154"/>
      <c r="D512" s="180"/>
      <c r="E512" s="154"/>
      <c r="F512" s="154"/>
      <c r="G512" s="154"/>
      <c r="H512" s="154"/>
      <c r="I512" s="154"/>
      <c r="J512" s="154"/>
      <c r="K512" s="154"/>
      <c r="L512" s="154"/>
      <c r="M512" s="154"/>
      <c r="N512" s="154"/>
      <c r="O512" s="154"/>
      <c r="P512" s="154"/>
      <c r="Q512" s="154"/>
      <c r="R512" s="154"/>
      <c r="S512" s="154"/>
      <c r="T512" s="154"/>
      <c r="U512" s="154"/>
    </row>
    <row r="513" spans="1:21" ht="12.75">
      <c r="A513" s="154"/>
      <c r="B513" s="180"/>
      <c r="C513" s="154"/>
      <c r="D513" s="180"/>
      <c r="E513" s="154"/>
      <c r="F513" s="154"/>
      <c r="G513" s="154"/>
      <c r="H513" s="154"/>
      <c r="I513" s="154"/>
      <c r="J513" s="154"/>
      <c r="K513" s="154"/>
      <c r="L513" s="154"/>
      <c r="M513" s="154"/>
      <c r="N513" s="154"/>
      <c r="O513" s="154"/>
      <c r="P513" s="154"/>
      <c r="Q513" s="154"/>
      <c r="R513" s="154"/>
      <c r="S513" s="154"/>
      <c r="T513" s="154"/>
      <c r="U513" s="154"/>
    </row>
    <row r="514" spans="1:21" ht="12.75">
      <c r="A514" s="154"/>
      <c r="B514" s="180"/>
      <c r="C514" s="154"/>
      <c r="D514" s="180"/>
      <c r="E514" s="154"/>
      <c r="F514" s="154"/>
      <c r="G514" s="154"/>
      <c r="H514" s="154"/>
      <c r="I514" s="154"/>
      <c r="J514" s="154"/>
      <c r="K514" s="154"/>
      <c r="L514" s="154"/>
      <c r="M514" s="154"/>
      <c r="N514" s="154"/>
      <c r="O514" s="154"/>
      <c r="P514" s="154"/>
      <c r="Q514" s="154"/>
      <c r="R514" s="154"/>
      <c r="S514" s="154"/>
      <c r="T514" s="154"/>
      <c r="U514" s="154"/>
    </row>
    <row r="515" spans="1:21" ht="12.75">
      <c r="A515" s="154"/>
      <c r="B515" s="180"/>
      <c r="C515" s="154"/>
      <c r="D515" s="180"/>
      <c r="E515" s="154"/>
      <c r="F515" s="154"/>
      <c r="G515" s="154"/>
      <c r="H515" s="154"/>
      <c r="I515" s="154"/>
      <c r="J515" s="154"/>
      <c r="K515" s="154"/>
      <c r="L515" s="154"/>
      <c r="M515" s="154"/>
      <c r="N515" s="154"/>
      <c r="O515" s="154"/>
      <c r="P515" s="154"/>
      <c r="Q515" s="154"/>
      <c r="R515" s="154"/>
      <c r="S515" s="154"/>
      <c r="T515" s="154"/>
      <c r="U515" s="154"/>
    </row>
    <row r="516" spans="1:21" ht="12.75">
      <c r="A516" s="154"/>
      <c r="B516" s="180"/>
      <c r="C516" s="154"/>
      <c r="D516" s="180"/>
      <c r="E516" s="154"/>
      <c r="F516" s="154"/>
      <c r="G516" s="154"/>
      <c r="H516" s="154"/>
      <c r="I516" s="154"/>
      <c r="J516" s="154"/>
      <c r="K516" s="154"/>
      <c r="L516" s="154"/>
      <c r="M516" s="154"/>
      <c r="N516" s="154"/>
      <c r="O516" s="154"/>
      <c r="P516" s="154"/>
      <c r="Q516" s="154"/>
      <c r="R516" s="154"/>
      <c r="S516" s="154"/>
      <c r="T516" s="154"/>
      <c r="U516" s="154"/>
    </row>
    <row r="517" spans="1:21" ht="12.75">
      <c r="A517" s="154"/>
      <c r="B517" s="180"/>
      <c r="C517" s="154"/>
      <c r="D517" s="180"/>
      <c r="E517" s="154"/>
      <c r="F517" s="154"/>
      <c r="G517" s="154"/>
      <c r="H517" s="154"/>
      <c r="I517" s="154"/>
      <c r="J517" s="154"/>
      <c r="K517" s="154"/>
      <c r="L517" s="154"/>
      <c r="M517" s="154"/>
      <c r="N517" s="154"/>
      <c r="O517" s="154"/>
      <c r="P517" s="154"/>
      <c r="Q517" s="154"/>
      <c r="R517" s="154"/>
      <c r="S517" s="154"/>
      <c r="T517" s="154"/>
      <c r="U517" s="154"/>
    </row>
    <row r="518" spans="1:21" ht="12.75">
      <c r="A518" s="154"/>
      <c r="B518" s="180"/>
      <c r="C518" s="154"/>
      <c r="D518" s="180"/>
      <c r="E518" s="154"/>
      <c r="F518" s="154"/>
      <c r="G518" s="154"/>
      <c r="H518" s="154"/>
      <c r="I518" s="154"/>
      <c r="J518" s="154"/>
      <c r="K518" s="154"/>
      <c r="L518" s="154"/>
      <c r="M518" s="154"/>
      <c r="N518" s="154"/>
      <c r="O518" s="154"/>
      <c r="P518" s="154"/>
      <c r="Q518" s="154"/>
      <c r="R518" s="154"/>
      <c r="S518" s="154"/>
      <c r="T518" s="154"/>
      <c r="U518" s="154"/>
    </row>
    <row r="519" spans="1:21" ht="12.75">
      <c r="A519" s="154"/>
      <c r="B519" s="180"/>
      <c r="C519" s="154"/>
      <c r="D519" s="180"/>
      <c r="E519" s="154"/>
      <c r="F519" s="154"/>
      <c r="G519" s="154"/>
      <c r="H519" s="154"/>
      <c r="I519" s="154"/>
      <c r="J519" s="154"/>
      <c r="K519" s="154"/>
      <c r="L519" s="154"/>
      <c r="M519" s="154"/>
      <c r="N519" s="154"/>
      <c r="O519" s="154"/>
      <c r="P519" s="154"/>
      <c r="Q519" s="154"/>
      <c r="R519" s="154"/>
      <c r="S519" s="154"/>
      <c r="T519" s="154"/>
      <c r="U519" s="154"/>
    </row>
    <row r="520" spans="1:21" ht="12.75">
      <c r="A520" s="154"/>
      <c r="B520" s="180"/>
      <c r="C520" s="154"/>
      <c r="D520" s="180"/>
      <c r="E520" s="154"/>
      <c r="F520" s="154"/>
      <c r="G520" s="154"/>
      <c r="H520" s="154"/>
      <c r="I520" s="154"/>
      <c r="J520" s="154"/>
      <c r="K520" s="154"/>
      <c r="L520" s="154"/>
      <c r="M520" s="154"/>
      <c r="N520" s="154"/>
      <c r="O520" s="154"/>
      <c r="P520" s="154"/>
      <c r="Q520" s="154"/>
      <c r="R520" s="154"/>
      <c r="S520" s="154"/>
      <c r="T520" s="154"/>
      <c r="U520" s="154"/>
    </row>
    <row r="521" spans="1:21" ht="12.75">
      <c r="A521" s="154"/>
      <c r="B521" s="180"/>
      <c r="C521" s="154"/>
      <c r="D521" s="180"/>
      <c r="E521" s="154"/>
      <c r="F521" s="154"/>
      <c r="G521" s="154"/>
      <c r="H521" s="154"/>
      <c r="I521" s="154"/>
      <c r="J521" s="154"/>
      <c r="K521" s="154"/>
      <c r="L521" s="154"/>
      <c r="M521" s="154"/>
      <c r="N521" s="154"/>
      <c r="O521" s="154"/>
      <c r="P521" s="154"/>
      <c r="Q521" s="154"/>
      <c r="R521" s="154"/>
      <c r="S521" s="154"/>
      <c r="T521" s="154"/>
      <c r="U521" s="154"/>
    </row>
    <row r="522" spans="1:21" ht="12.75">
      <c r="A522" s="154"/>
      <c r="B522" s="180"/>
      <c r="C522" s="154"/>
      <c r="D522" s="180"/>
      <c r="E522" s="154"/>
      <c r="F522" s="154"/>
      <c r="G522" s="154"/>
      <c r="H522" s="154"/>
      <c r="I522" s="154"/>
      <c r="J522" s="154"/>
      <c r="K522" s="154"/>
      <c r="L522" s="154"/>
      <c r="M522" s="154"/>
      <c r="N522" s="154"/>
      <c r="O522" s="154"/>
      <c r="P522" s="154"/>
      <c r="Q522" s="154"/>
      <c r="R522" s="154"/>
      <c r="S522" s="154"/>
      <c r="T522" s="154"/>
      <c r="U522" s="154"/>
    </row>
    <row r="523" spans="1:21" ht="12.75">
      <c r="A523" s="154"/>
      <c r="B523" s="180"/>
      <c r="C523" s="154"/>
      <c r="D523" s="180"/>
      <c r="E523" s="154"/>
      <c r="F523" s="154"/>
      <c r="G523" s="154"/>
      <c r="H523" s="154"/>
      <c r="I523" s="154"/>
      <c r="J523" s="154"/>
      <c r="K523" s="154"/>
      <c r="L523" s="154"/>
      <c r="M523" s="154"/>
      <c r="N523" s="154"/>
      <c r="O523" s="154"/>
      <c r="P523" s="154"/>
      <c r="Q523" s="154"/>
      <c r="R523" s="154"/>
      <c r="S523" s="154"/>
      <c r="T523" s="154"/>
      <c r="U523" s="154"/>
    </row>
    <row r="524" spans="1:21" ht="12.75">
      <c r="A524" s="154"/>
      <c r="B524" s="180"/>
      <c r="C524" s="154"/>
      <c r="D524" s="180"/>
      <c r="E524" s="154"/>
      <c r="F524" s="154"/>
      <c r="G524" s="154"/>
      <c r="H524" s="154"/>
      <c r="I524" s="154"/>
      <c r="J524" s="154"/>
      <c r="K524" s="154"/>
      <c r="L524" s="154"/>
      <c r="M524" s="154"/>
      <c r="N524" s="154"/>
      <c r="O524" s="154"/>
      <c r="P524" s="154"/>
      <c r="Q524" s="154"/>
      <c r="R524" s="154"/>
      <c r="S524" s="154"/>
      <c r="T524" s="154"/>
      <c r="U524" s="154"/>
    </row>
    <row r="525" spans="1:21" ht="12.75">
      <c r="A525" s="154"/>
      <c r="B525" s="180"/>
      <c r="C525" s="154"/>
      <c r="D525" s="180"/>
      <c r="E525" s="154"/>
      <c r="F525" s="154"/>
      <c r="G525" s="154"/>
      <c r="H525" s="154"/>
      <c r="I525" s="154"/>
      <c r="J525" s="154"/>
      <c r="K525" s="154"/>
      <c r="L525" s="154"/>
      <c r="M525" s="154"/>
      <c r="N525" s="154"/>
      <c r="O525" s="154"/>
      <c r="P525" s="154"/>
      <c r="Q525" s="154"/>
      <c r="R525" s="154"/>
      <c r="S525" s="154"/>
      <c r="T525" s="154"/>
      <c r="U525" s="154"/>
    </row>
    <row r="526" spans="1:21" ht="12.75">
      <c r="A526" s="154"/>
      <c r="B526" s="180"/>
      <c r="C526" s="154"/>
      <c r="D526" s="180"/>
      <c r="E526" s="154"/>
      <c r="F526" s="154"/>
      <c r="G526" s="154"/>
      <c r="H526" s="154"/>
      <c r="I526" s="154"/>
      <c r="J526" s="154"/>
      <c r="K526" s="154"/>
      <c r="L526" s="154"/>
      <c r="M526" s="154"/>
      <c r="N526" s="154"/>
      <c r="O526" s="154"/>
      <c r="P526" s="154"/>
      <c r="Q526" s="154"/>
      <c r="R526" s="154"/>
      <c r="S526" s="154"/>
      <c r="T526" s="154"/>
      <c r="U526" s="154"/>
    </row>
    <row r="527" spans="1:21" ht="12.75">
      <c r="A527" s="154"/>
      <c r="B527" s="180"/>
      <c r="C527" s="154"/>
      <c r="D527" s="180"/>
      <c r="E527" s="154"/>
      <c r="F527" s="154"/>
      <c r="G527" s="154"/>
      <c r="H527" s="154"/>
      <c r="I527" s="154"/>
      <c r="J527" s="154"/>
      <c r="K527" s="154"/>
      <c r="L527" s="154"/>
      <c r="M527" s="154"/>
      <c r="N527" s="154"/>
      <c r="O527" s="154"/>
      <c r="P527" s="154"/>
      <c r="Q527" s="154"/>
      <c r="R527" s="154"/>
      <c r="S527" s="154"/>
      <c r="T527" s="154"/>
      <c r="U527" s="154"/>
    </row>
    <row r="528" spans="1:21" ht="12.75">
      <c r="A528" s="154"/>
      <c r="B528" s="180"/>
      <c r="C528" s="154"/>
      <c r="D528" s="180"/>
      <c r="E528" s="154"/>
      <c r="F528" s="154"/>
      <c r="G528" s="154"/>
      <c r="H528" s="154"/>
      <c r="I528" s="154"/>
      <c r="J528" s="154"/>
      <c r="K528" s="154"/>
      <c r="L528" s="154"/>
      <c r="M528" s="154"/>
      <c r="N528" s="154"/>
      <c r="O528" s="154"/>
      <c r="P528" s="154"/>
      <c r="Q528" s="154"/>
      <c r="R528" s="154"/>
      <c r="S528" s="154"/>
      <c r="T528" s="154"/>
      <c r="U528" s="154"/>
    </row>
    <row r="529" spans="1:21" ht="12.75">
      <c r="A529" s="154"/>
      <c r="B529" s="180"/>
      <c r="C529" s="154"/>
      <c r="D529" s="180"/>
      <c r="E529" s="154"/>
      <c r="F529" s="154"/>
      <c r="G529" s="154"/>
      <c r="H529" s="154"/>
      <c r="I529" s="154"/>
      <c r="J529" s="154"/>
      <c r="K529" s="154"/>
      <c r="L529" s="154"/>
      <c r="M529" s="154"/>
      <c r="N529" s="154"/>
      <c r="O529" s="154"/>
      <c r="P529" s="154"/>
      <c r="Q529" s="154"/>
      <c r="R529" s="154"/>
      <c r="S529" s="154"/>
      <c r="T529" s="154"/>
      <c r="U529" s="154"/>
    </row>
    <row r="530" spans="1:21" ht="12.75">
      <c r="A530" s="154"/>
      <c r="B530" s="180"/>
      <c r="C530" s="154"/>
      <c r="D530" s="180"/>
      <c r="E530" s="154"/>
      <c r="F530" s="154"/>
      <c r="G530" s="154"/>
      <c r="H530" s="154"/>
      <c r="I530" s="154"/>
      <c r="J530" s="154"/>
      <c r="K530" s="154"/>
      <c r="L530" s="154"/>
      <c r="M530" s="154"/>
      <c r="N530" s="154"/>
      <c r="O530" s="154"/>
      <c r="P530" s="154"/>
      <c r="Q530" s="154"/>
      <c r="R530" s="154"/>
      <c r="S530" s="154"/>
      <c r="T530" s="154"/>
      <c r="U530" s="154"/>
    </row>
    <row r="531" spans="1:21" ht="12.75">
      <c r="A531" s="154"/>
      <c r="B531" s="180"/>
      <c r="C531" s="154"/>
      <c r="D531" s="180"/>
      <c r="E531" s="154"/>
      <c r="F531" s="154"/>
      <c r="G531" s="154"/>
      <c r="H531" s="154"/>
      <c r="I531" s="154"/>
      <c r="J531" s="154"/>
      <c r="K531" s="154"/>
      <c r="L531" s="154"/>
      <c r="M531" s="154"/>
      <c r="N531" s="154"/>
      <c r="O531" s="154"/>
      <c r="P531" s="154"/>
      <c r="Q531" s="154"/>
      <c r="R531" s="154"/>
      <c r="S531" s="154"/>
      <c r="T531" s="154"/>
      <c r="U531" s="154"/>
    </row>
    <row r="532" spans="1:21" ht="12.75">
      <c r="A532" s="154"/>
      <c r="B532" s="180"/>
      <c r="C532" s="154"/>
      <c r="D532" s="180"/>
      <c r="E532" s="154"/>
      <c r="F532" s="154"/>
      <c r="G532" s="154"/>
      <c r="H532" s="154"/>
      <c r="I532" s="154"/>
      <c r="J532" s="154"/>
      <c r="K532" s="154"/>
      <c r="L532" s="154"/>
      <c r="M532" s="154"/>
      <c r="N532" s="154"/>
      <c r="O532" s="154"/>
      <c r="P532" s="154"/>
      <c r="Q532" s="154"/>
      <c r="R532" s="154"/>
      <c r="S532" s="154"/>
      <c r="T532" s="154"/>
      <c r="U532" s="154"/>
    </row>
    <row r="533" spans="1:21" ht="12.75">
      <c r="A533" s="154"/>
      <c r="B533" s="180"/>
      <c r="C533" s="154"/>
      <c r="D533" s="180"/>
      <c r="E533" s="154"/>
      <c r="F533" s="154"/>
      <c r="G533" s="154"/>
      <c r="H533" s="154"/>
      <c r="I533" s="154"/>
      <c r="J533" s="154"/>
      <c r="K533" s="154"/>
      <c r="L533" s="154"/>
      <c r="M533" s="154"/>
      <c r="N533" s="154"/>
      <c r="O533" s="154"/>
      <c r="P533" s="154"/>
      <c r="Q533" s="154"/>
      <c r="R533" s="154"/>
      <c r="S533" s="154"/>
      <c r="T533" s="154"/>
      <c r="U533" s="154"/>
    </row>
    <row r="534" spans="1:21" ht="12.75">
      <c r="A534" s="154"/>
      <c r="B534" s="180"/>
      <c r="C534" s="154"/>
      <c r="D534" s="180"/>
      <c r="E534" s="154"/>
      <c r="F534" s="154"/>
      <c r="G534" s="154"/>
      <c r="H534" s="154"/>
      <c r="I534" s="154"/>
      <c r="J534" s="154"/>
      <c r="K534" s="154"/>
      <c r="L534" s="154"/>
      <c r="M534" s="154"/>
      <c r="N534" s="154"/>
      <c r="O534" s="154"/>
      <c r="P534" s="154"/>
      <c r="Q534" s="154"/>
      <c r="R534" s="154"/>
      <c r="S534" s="154"/>
      <c r="T534" s="154"/>
      <c r="U534" s="154"/>
    </row>
    <row r="535" spans="1:21" ht="12.75">
      <c r="A535" s="154"/>
      <c r="B535" s="180"/>
      <c r="C535" s="154"/>
      <c r="D535" s="180"/>
      <c r="E535" s="154"/>
      <c r="F535" s="154"/>
      <c r="G535" s="154"/>
      <c r="H535" s="154"/>
      <c r="I535" s="154"/>
      <c r="J535" s="154"/>
      <c r="K535" s="154"/>
      <c r="L535" s="154"/>
      <c r="M535" s="154"/>
      <c r="N535" s="154"/>
      <c r="O535" s="154"/>
      <c r="P535" s="154"/>
      <c r="Q535" s="154"/>
      <c r="R535" s="154"/>
      <c r="S535" s="154"/>
      <c r="T535" s="154"/>
      <c r="U535" s="154"/>
    </row>
    <row r="536" spans="1:21" ht="12.75">
      <c r="A536" s="154"/>
      <c r="B536" s="180"/>
      <c r="C536" s="154"/>
      <c r="D536" s="180"/>
      <c r="E536" s="154"/>
      <c r="F536" s="154"/>
      <c r="G536" s="154"/>
      <c r="H536" s="154"/>
      <c r="I536" s="154"/>
      <c r="J536" s="154"/>
      <c r="K536" s="154"/>
      <c r="L536" s="154"/>
      <c r="M536" s="154"/>
      <c r="N536" s="154"/>
      <c r="O536" s="154"/>
      <c r="P536" s="154"/>
      <c r="Q536" s="154"/>
      <c r="R536" s="154"/>
      <c r="S536" s="154"/>
      <c r="T536" s="154"/>
      <c r="U536" s="154"/>
    </row>
    <row r="537" spans="1:21" ht="12.75">
      <c r="A537" s="154"/>
      <c r="B537" s="180"/>
      <c r="C537" s="154"/>
      <c r="D537" s="180"/>
      <c r="E537" s="154"/>
      <c r="F537" s="154"/>
      <c r="G537" s="154"/>
      <c r="H537" s="154"/>
      <c r="I537" s="154"/>
      <c r="J537" s="154"/>
      <c r="K537" s="154"/>
      <c r="L537" s="154"/>
      <c r="M537" s="154"/>
      <c r="N537" s="154"/>
      <c r="O537" s="154"/>
      <c r="P537" s="154"/>
      <c r="Q537" s="154"/>
      <c r="R537" s="154"/>
      <c r="S537" s="154"/>
      <c r="T537" s="154"/>
      <c r="U537" s="154"/>
    </row>
    <row r="538" spans="1:21" ht="12.75">
      <c r="A538" s="154"/>
      <c r="B538" s="180"/>
      <c r="C538" s="154"/>
      <c r="D538" s="180"/>
      <c r="E538" s="154"/>
      <c r="F538" s="154"/>
      <c r="G538" s="154"/>
      <c r="H538" s="154"/>
      <c r="I538" s="154"/>
      <c r="J538" s="154"/>
      <c r="K538" s="154"/>
      <c r="L538" s="154"/>
      <c r="M538" s="154"/>
      <c r="N538" s="154"/>
      <c r="O538" s="154"/>
      <c r="P538" s="154"/>
      <c r="Q538" s="154"/>
      <c r="R538" s="154"/>
      <c r="S538" s="154"/>
      <c r="T538" s="154"/>
      <c r="U538" s="154"/>
    </row>
    <row r="539" spans="1:21" ht="12.75">
      <c r="A539" s="154"/>
      <c r="B539" s="180"/>
      <c r="C539" s="154"/>
      <c r="D539" s="180"/>
      <c r="E539" s="154"/>
      <c r="F539" s="154"/>
      <c r="G539" s="154"/>
      <c r="H539" s="154"/>
      <c r="I539" s="154"/>
      <c r="J539" s="154"/>
      <c r="K539" s="154"/>
      <c r="L539" s="154"/>
      <c r="M539" s="154"/>
      <c r="N539" s="154"/>
      <c r="O539" s="154"/>
      <c r="P539" s="154"/>
      <c r="Q539" s="154"/>
      <c r="R539" s="154"/>
      <c r="S539" s="154"/>
      <c r="T539" s="154"/>
      <c r="U539" s="154"/>
    </row>
    <row r="540" spans="1:21" ht="12.75">
      <c r="A540" s="154"/>
      <c r="B540" s="180"/>
      <c r="C540" s="154"/>
      <c r="D540" s="180"/>
      <c r="E540" s="154"/>
      <c r="F540" s="154"/>
      <c r="G540" s="154"/>
      <c r="H540" s="154"/>
      <c r="I540" s="154"/>
      <c r="J540" s="154"/>
      <c r="K540" s="154"/>
      <c r="L540" s="154"/>
      <c r="M540" s="154"/>
      <c r="N540" s="154"/>
      <c r="O540" s="154"/>
      <c r="P540" s="154"/>
      <c r="Q540" s="154"/>
      <c r="R540" s="154"/>
      <c r="S540" s="154"/>
      <c r="T540" s="154"/>
      <c r="U540" s="154"/>
    </row>
    <row r="541" spans="1:21" ht="12.75">
      <c r="A541" s="154"/>
      <c r="B541" s="180"/>
      <c r="C541" s="154"/>
      <c r="D541" s="180"/>
      <c r="E541" s="154"/>
      <c r="F541" s="154"/>
      <c r="G541" s="154"/>
      <c r="H541" s="154"/>
      <c r="I541" s="154"/>
      <c r="J541" s="154"/>
      <c r="K541" s="154"/>
      <c r="L541" s="154"/>
      <c r="M541" s="154"/>
      <c r="N541" s="154"/>
      <c r="O541" s="154"/>
      <c r="P541" s="154"/>
      <c r="Q541" s="154"/>
      <c r="R541" s="154"/>
      <c r="S541" s="154"/>
      <c r="T541" s="154"/>
      <c r="U541" s="154"/>
    </row>
    <row r="542" spans="1:21" ht="12.75">
      <c r="A542" s="154"/>
      <c r="B542" s="180"/>
      <c r="C542" s="154"/>
      <c r="D542" s="180"/>
      <c r="E542" s="154"/>
      <c r="F542" s="154"/>
      <c r="G542" s="154"/>
      <c r="H542" s="154"/>
      <c r="I542" s="154"/>
      <c r="J542" s="154"/>
      <c r="K542" s="154"/>
      <c r="L542" s="154"/>
      <c r="M542" s="154"/>
      <c r="N542" s="154"/>
      <c r="O542" s="154"/>
      <c r="P542" s="154"/>
      <c r="Q542" s="154"/>
      <c r="R542" s="154"/>
      <c r="S542" s="154"/>
      <c r="T542" s="154"/>
      <c r="U542" s="154"/>
    </row>
    <row r="543" spans="1:21" ht="12.75">
      <c r="A543" s="154"/>
      <c r="B543" s="180"/>
      <c r="C543" s="154"/>
      <c r="D543" s="180"/>
      <c r="E543" s="154"/>
      <c r="F543" s="154"/>
      <c r="G543" s="154"/>
      <c r="H543" s="154"/>
      <c r="I543" s="154"/>
      <c r="J543" s="154"/>
      <c r="K543" s="154"/>
      <c r="L543" s="154"/>
      <c r="M543" s="154"/>
      <c r="N543" s="154"/>
      <c r="O543" s="154"/>
      <c r="P543" s="154"/>
      <c r="Q543" s="154"/>
      <c r="R543" s="154"/>
      <c r="S543" s="154"/>
      <c r="T543" s="154"/>
      <c r="U543" s="154"/>
    </row>
    <row r="544" spans="1:21" ht="12.75">
      <c r="A544" s="154"/>
      <c r="B544" s="180"/>
      <c r="C544" s="154"/>
      <c r="D544" s="180"/>
      <c r="E544" s="154"/>
      <c r="F544" s="154"/>
      <c r="G544" s="154"/>
      <c r="H544" s="154"/>
      <c r="I544" s="154"/>
      <c r="J544" s="154"/>
      <c r="K544" s="154"/>
      <c r="L544" s="154"/>
      <c r="M544" s="154"/>
      <c r="N544" s="154"/>
      <c r="O544" s="154"/>
      <c r="P544" s="154"/>
      <c r="Q544" s="154"/>
      <c r="R544" s="154"/>
      <c r="S544" s="154"/>
      <c r="T544" s="154"/>
      <c r="U544" s="154"/>
    </row>
    <row r="545" spans="1:21" ht="12.75">
      <c r="A545" s="154"/>
      <c r="B545" s="180"/>
      <c r="C545" s="154"/>
      <c r="D545" s="180"/>
      <c r="E545" s="154"/>
      <c r="F545" s="154"/>
      <c r="G545" s="154"/>
      <c r="H545" s="154"/>
      <c r="I545" s="154"/>
      <c r="J545" s="154"/>
      <c r="K545" s="154"/>
      <c r="L545" s="154"/>
      <c r="M545" s="154"/>
      <c r="N545" s="154"/>
      <c r="O545" s="154"/>
      <c r="P545" s="154"/>
      <c r="Q545" s="154"/>
      <c r="R545" s="154"/>
      <c r="S545" s="154"/>
      <c r="T545" s="154"/>
      <c r="U545" s="154"/>
    </row>
    <row r="546" spans="1:21" ht="12.75">
      <c r="A546" s="154"/>
      <c r="B546" s="180"/>
      <c r="C546" s="154"/>
      <c r="D546" s="180"/>
      <c r="E546" s="154"/>
      <c r="F546" s="154"/>
      <c r="G546" s="154"/>
      <c r="H546" s="154"/>
      <c r="I546" s="154"/>
      <c r="J546" s="154"/>
      <c r="K546" s="154"/>
      <c r="L546" s="154"/>
      <c r="M546" s="154"/>
      <c r="N546" s="154"/>
      <c r="O546" s="154"/>
      <c r="P546" s="154"/>
      <c r="Q546" s="154"/>
      <c r="R546" s="154"/>
      <c r="S546" s="154"/>
      <c r="T546" s="154"/>
      <c r="U546" s="154"/>
    </row>
    <row r="547" spans="1:21" ht="12.75">
      <c r="A547" s="154"/>
      <c r="B547" s="180"/>
      <c r="C547" s="154"/>
      <c r="D547" s="180"/>
      <c r="E547" s="154"/>
      <c r="F547" s="154"/>
      <c r="G547" s="154"/>
      <c r="H547" s="154"/>
      <c r="I547" s="154"/>
      <c r="J547" s="154"/>
      <c r="K547" s="154"/>
      <c r="L547" s="154"/>
      <c r="M547" s="154"/>
      <c r="N547" s="154"/>
      <c r="O547" s="154"/>
      <c r="P547" s="154"/>
      <c r="Q547" s="154"/>
      <c r="R547" s="154"/>
      <c r="S547" s="154"/>
      <c r="T547" s="154"/>
      <c r="U547" s="154"/>
    </row>
    <row r="548" spans="1:21" ht="12.75">
      <c r="A548" s="154"/>
      <c r="B548" s="180"/>
      <c r="C548" s="154"/>
      <c r="D548" s="180"/>
      <c r="E548" s="154"/>
      <c r="F548" s="154"/>
      <c r="G548" s="154"/>
      <c r="H548" s="154"/>
      <c r="I548" s="154"/>
      <c r="J548" s="154"/>
      <c r="K548" s="154"/>
      <c r="L548" s="154"/>
      <c r="M548" s="154"/>
      <c r="N548" s="154"/>
      <c r="O548" s="154"/>
      <c r="P548" s="154"/>
      <c r="Q548" s="154"/>
      <c r="R548" s="154"/>
      <c r="S548" s="154"/>
      <c r="T548" s="154"/>
      <c r="U548" s="154"/>
    </row>
    <row r="549" spans="1:21" ht="12.75">
      <c r="A549" s="154"/>
      <c r="B549" s="180"/>
      <c r="C549" s="154"/>
      <c r="D549" s="180"/>
      <c r="E549" s="154"/>
      <c r="F549" s="154"/>
      <c r="G549" s="154"/>
      <c r="H549" s="154"/>
      <c r="I549" s="154"/>
      <c r="J549" s="154"/>
      <c r="K549" s="154"/>
      <c r="L549" s="154"/>
      <c r="M549" s="154"/>
      <c r="N549" s="154"/>
      <c r="O549" s="154"/>
      <c r="P549" s="154"/>
      <c r="Q549" s="154"/>
      <c r="R549" s="154"/>
      <c r="S549" s="154"/>
      <c r="T549" s="154"/>
      <c r="U549" s="154"/>
    </row>
    <row r="550" spans="1:21" ht="12.75">
      <c r="A550" s="154"/>
      <c r="B550" s="180"/>
      <c r="C550" s="154"/>
      <c r="D550" s="180"/>
      <c r="E550" s="154"/>
      <c r="F550" s="154"/>
      <c r="G550" s="154"/>
      <c r="H550" s="154"/>
      <c r="I550" s="154"/>
      <c r="J550" s="154"/>
      <c r="K550" s="154"/>
      <c r="L550" s="154"/>
      <c r="M550" s="154"/>
      <c r="N550" s="154"/>
      <c r="O550" s="154"/>
      <c r="P550" s="154"/>
      <c r="Q550" s="154"/>
      <c r="R550" s="154"/>
      <c r="S550" s="154"/>
      <c r="T550" s="154"/>
      <c r="U550" s="154"/>
    </row>
    <row r="551" spans="1:21" ht="12.75">
      <c r="A551" s="154"/>
      <c r="B551" s="180"/>
      <c r="C551" s="154"/>
      <c r="D551" s="180"/>
      <c r="E551" s="154"/>
      <c r="F551" s="154"/>
      <c r="G551" s="154"/>
      <c r="H551" s="154"/>
      <c r="I551" s="154"/>
      <c r="J551" s="154"/>
      <c r="K551" s="154"/>
      <c r="L551" s="154"/>
      <c r="M551" s="154"/>
      <c r="N551" s="154"/>
      <c r="O551" s="154"/>
      <c r="P551" s="154"/>
      <c r="Q551" s="154"/>
      <c r="R551" s="154"/>
      <c r="S551" s="154"/>
      <c r="T551" s="154"/>
      <c r="U551" s="154"/>
    </row>
    <row r="552" spans="1:21" ht="12.75">
      <c r="A552" s="154"/>
      <c r="B552" s="180"/>
      <c r="C552" s="154"/>
      <c r="D552" s="180"/>
      <c r="E552" s="154"/>
      <c r="F552" s="154"/>
      <c r="G552" s="154"/>
      <c r="H552" s="154"/>
      <c r="I552" s="154"/>
      <c r="J552" s="154"/>
      <c r="K552" s="154"/>
      <c r="L552" s="154"/>
      <c r="M552" s="154"/>
      <c r="N552" s="154"/>
      <c r="O552" s="154"/>
      <c r="P552" s="154"/>
      <c r="Q552" s="154"/>
      <c r="R552" s="154"/>
      <c r="S552" s="154"/>
      <c r="T552" s="154"/>
      <c r="U552" s="154"/>
    </row>
    <row r="553" spans="1:21" ht="12.75">
      <c r="A553" s="154"/>
      <c r="B553" s="180"/>
      <c r="C553" s="154"/>
      <c r="D553" s="180"/>
      <c r="E553" s="154"/>
      <c r="F553" s="154"/>
      <c r="G553" s="154"/>
      <c r="H553" s="154"/>
      <c r="I553" s="154"/>
      <c r="J553" s="154"/>
      <c r="K553" s="154"/>
      <c r="L553" s="154"/>
      <c r="M553" s="154"/>
      <c r="N553" s="154"/>
      <c r="O553" s="154"/>
      <c r="P553" s="154"/>
      <c r="Q553" s="154"/>
      <c r="R553" s="154"/>
      <c r="S553" s="154"/>
      <c r="T553" s="154"/>
      <c r="U553" s="154"/>
    </row>
    <row r="554" spans="1:21" ht="12.75">
      <c r="A554" s="154"/>
      <c r="B554" s="180"/>
      <c r="C554" s="154"/>
      <c r="D554" s="180"/>
      <c r="E554" s="154"/>
      <c r="F554" s="154"/>
      <c r="G554" s="154"/>
      <c r="H554" s="154"/>
      <c r="I554" s="154"/>
      <c r="J554" s="154"/>
      <c r="K554" s="154"/>
      <c r="L554" s="154"/>
      <c r="M554" s="154"/>
      <c r="N554" s="154"/>
      <c r="O554" s="154"/>
      <c r="P554" s="154"/>
      <c r="Q554" s="154"/>
      <c r="R554" s="154"/>
      <c r="S554" s="154"/>
      <c r="T554" s="154"/>
      <c r="U554" s="154"/>
    </row>
    <row r="555" spans="1:21" ht="12.75">
      <c r="A555" s="154"/>
      <c r="B555" s="180"/>
      <c r="C555" s="154"/>
      <c r="D555" s="180"/>
      <c r="E555" s="154"/>
      <c r="F555" s="154"/>
      <c r="G555" s="154"/>
      <c r="H555" s="154"/>
      <c r="I555" s="154"/>
      <c r="J555" s="154"/>
      <c r="K555" s="154"/>
      <c r="L555" s="154"/>
      <c r="M555" s="154"/>
      <c r="N555" s="154"/>
      <c r="O555" s="154"/>
      <c r="P555" s="154"/>
      <c r="Q555" s="154"/>
      <c r="R555" s="154"/>
      <c r="S555" s="154"/>
      <c r="T555" s="154"/>
      <c r="U555" s="154"/>
    </row>
    <row r="556" spans="1:21" ht="12.75">
      <c r="A556" s="154"/>
      <c r="B556" s="180"/>
      <c r="C556" s="154"/>
      <c r="D556" s="180"/>
      <c r="E556" s="154"/>
      <c r="F556" s="154"/>
      <c r="G556" s="154"/>
      <c r="H556" s="154"/>
      <c r="I556" s="154"/>
      <c r="J556" s="154"/>
      <c r="K556" s="154"/>
      <c r="L556" s="154"/>
      <c r="M556" s="154"/>
      <c r="N556" s="154"/>
      <c r="O556" s="154"/>
      <c r="P556" s="154"/>
      <c r="Q556" s="154"/>
      <c r="R556" s="154"/>
      <c r="S556" s="154"/>
      <c r="T556" s="154"/>
      <c r="U556" s="154"/>
    </row>
    <row r="557" spans="1:21" ht="12.75">
      <c r="A557" s="154"/>
      <c r="B557" s="180"/>
      <c r="C557" s="154"/>
      <c r="D557" s="180"/>
      <c r="E557" s="154"/>
      <c r="F557" s="154"/>
      <c r="G557" s="154"/>
      <c r="H557" s="154"/>
      <c r="I557" s="154"/>
      <c r="J557" s="154"/>
      <c r="K557" s="154"/>
      <c r="L557" s="154"/>
      <c r="M557" s="154"/>
      <c r="N557" s="154"/>
      <c r="O557" s="154"/>
      <c r="P557" s="154"/>
      <c r="Q557" s="154"/>
      <c r="R557" s="154"/>
      <c r="S557" s="154"/>
      <c r="T557" s="154"/>
      <c r="U557" s="154"/>
    </row>
    <row r="558" spans="1:21" ht="12.75">
      <c r="A558" s="154"/>
      <c r="B558" s="180"/>
      <c r="C558" s="154"/>
      <c r="D558" s="180"/>
      <c r="E558" s="154"/>
      <c r="F558" s="154"/>
      <c r="G558" s="154"/>
      <c r="H558" s="154"/>
      <c r="I558" s="154"/>
      <c r="J558" s="154"/>
      <c r="K558" s="154"/>
      <c r="L558" s="154"/>
      <c r="M558" s="154"/>
      <c r="N558" s="154"/>
      <c r="O558" s="154"/>
      <c r="P558" s="154"/>
      <c r="Q558" s="154"/>
      <c r="R558" s="154"/>
      <c r="S558" s="154"/>
      <c r="T558" s="154"/>
      <c r="U558" s="154"/>
    </row>
    <row r="559" spans="1:21" ht="12.75">
      <c r="A559" s="154"/>
      <c r="B559" s="180"/>
      <c r="C559" s="154"/>
      <c r="D559" s="180"/>
      <c r="E559" s="154"/>
      <c r="F559" s="154"/>
      <c r="G559" s="154"/>
      <c r="H559" s="154"/>
      <c r="I559" s="154"/>
      <c r="J559" s="154"/>
      <c r="K559" s="154"/>
      <c r="L559" s="154"/>
      <c r="M559" s="154"/>
      <c r="N559" s="154"/>
      <c r="O559" s="154"/>
      <c r="P559" s="154"/>
      <c r="Q559" s="154"/>
      <c r="R559" s="154"/>
      <c r="S559" s="154"/>
      <c r="T559" s="154"/>
      <c r="U559" s="154"/>
    </row>
    <row r="560" spans="1:21" ht="12.75">
      <c r="A560" s="154"/>
      <c r="B560" s="180"/>
      <c r="C560" s="154"/>
      <c r="D560" s="180"/>
      <c r="E560" s="154"/>
      <c r="F560" s="154"/>
      <c r="G560" s="154"/>
      <c r="H560" s="154"/>
      <c r="I560" s="154"/>
      <c r="J560" s="154"/>
      <c r="K560" s="154"/>
      <c r="L560" s="154"/>
      <c r="M560" s="154"/>
      <c r="N560" s="154"/>
      <c r="O560" s="154"/>
      <c r="P560" s="154"/>
      <c r="Q560" s="154"/>
      <c r="R560" s="154"/>
      <c r="S560" s="154"/>
      <c r="T560" s="154"/>
      <c r="U560" s="154"/>
    </row>
    <row r="561" spans="1:21" ht="12.75">
      <c r="A561" s="154"/>
      <c r="B561" s="180"/>
      <c r="C561" s="154"/>
      <c r="D561" s="180"/>
      <c r="E561" s="154"/>
      <c r="F561" s="154"/>
      <c r="G561" s="154"/>
      <c r="H561" s="154"/>
      <c r="I561" s="154"/>
      <c r="J561" s="154"/>
      <c r="K561" s="154"/>
      <c r="L561" s="154"/>
      <c r="M561" s="154"/>
      <c r="N561" s="154"/>
      <c r="O561" s="154"/>
      <c r="P561" s="154"/>
      <c r="Q561" s="154"/>
      <c r="R561" s="154"/>
      <c r="S561" s="154"/>
      <c r="T561" s="154"/>
      <c r="U561" s="154"/>
    </row>
    <row r="562" spans="1:21" ht="12.75">
      <c r="A562" s="154"/>
      <c r="B562" s="180"/>
      <c r="C562" s="154"/>
      <c r="D562" s="180"/>
      <c r="E562" s="154"/>
      <c r="F562" s="154"/>
      <c r="G562" s="154"/>
      <c r="H562" s="154"/>
      <c r="I562" s="154"/>
      <c r="J562" s="154"/>
      <c r="K562" s="154"/>
      <c r="L562" s="154"/>
      <c r="M562" s="154"/>
      <c r="N562" s="154"/>
      <c r="O562" s="154"/>
      <c r="P562" s="154"/>
      <c r="Q562" s="154"/>
      <c r="R562" s="154"/>
      <c r="S562" s="154"/>
      <c r="T562" s="154"/>
      <c r="U562" s="154"/>
    </row>
    <row r="563" spans="1:21" ht="12.75">
      <c r="A563" s="154"/>
      <c r="B563" s="180"/>
      <c r="C563" s="154"/>
      <c r="D563" s="180"/>
      <c r="E563" s="154"/>
      <c r="F563" s="154"/>
      <c r="G563" s="154"/>
      <c r="H563" s="154"/>
      <c r="I563" s="154"/>
      <c r="J563" s="154"/>
      <c r="K563" s="154"/>
      <c r="L563" s="154"/>
      <c r="M563" s="154"/>
      <c r="N563" s="154"/>
      <c r="O563" s="154"/>
      <c r="P563" s="154"/>
      <c r="Q563" s="154"/>
      <c r="R563" s="154"/>
      <c r="S563" s="154"/>
      <c r="T563" s="154"/>
      <c r="U563" s="154"/>
    </row>
    <row r="564" spans="1:21" ht="12.75">
      <c r="A564" s="154"/>
      <c r="B564" s="180"/>
      <c r="C564" s="154"/>
      <c r="D564" s="180"/>
      <c r="E564" s="154"/>
      <c r="F564" s="154"/>
      <c r="G564" s="154"/>
      <c r="H564" s="154"/>
      <c r="I564" s="154"/>
      <c r="J564" s="154"/>
      <c r="K564" s="154"/>
      <c r="L564" s="154"/>
      <c r="M564" s="154"/>
      <c r="N564" s="154"/>
      <c r="O564" s="154"/>
      <c r="P564" s="154"/>
      <c r="Q564" s="154"/>
      <c r="R564" s="154"/>
      <c r="S564" s="154"/>
      <c r="T564" s="154"/>
      <c r="U564" s="154"/>
    </row>
    <row r="565" spans="1:21" ht="12.75">
      <c r="A565" s="154"/>
      <c r="B565" s="180"/>
      <c r="C565" s="154"/>
      <c r="D565" s="180"/>
      <c r="E565" s="154"/>
      <c r="F565" s="154"/>
      <c r="G565" s="154"/>
      <c r="H565" s="154"/>
      <c r="I565" s="154"/>
      <c r="J565" s="154"/>
      <c r="K565" s="154"/>
      <c r="L565" s="154"/>
      <c r="M565" s="154"/>
      <c r="N565" s="154"/>
      <c r="O565" s="154"/>
      <c r="P565" s="154"/>
      <c r="Q565" s="154"/>
      <c r="R565" s="154"/>
      <c r="S565" s="154"/>
      <c r="T565" s="154"/>
      <c r="U565" s="154"/>
    </row>
    <row r="566" spans="1:21" ht="12.75">
      <c r="A566" s="154"/>
      <c r="B566" s="180"/>
      <c r="C566" s="154"/>
      <c r="D566" s="180"/>
      <c r="E566" s="154"/>
      <c r="F566" s="154"/>
      <c r="G566" s="154"/>
      <c r="H566" s="154"/>
      <c r="I566" s="154"/>
      <c r="J566" s="154"/>
      <c r="K566" s="154"/>
      <c r="L566" s="154"/>
      <c r="M566" s="154"/>
      <c r="N566" s="154"/>
      <c r="O566" s="154"/>
      <c r="P566" s="154"/>
      <c r="Q566" s="154"/>
      <c r="R566" s="154"/>
      <c r="S566" s="154"/>
      <c r="T566" s="154"/>
      <c r="U566" s="154"/>
    </row>
    <row r="567" spans="1:21" ht="12.75">
      <c r="A567" s="154"/>
      <c r="B567" s="180"/>
      <c r="C567" s="154"/>
      <c r="D567" s="180"/>
      <c r="E567" s="154"/>
      <c r="F567" s="154"/>
      <c r="G567" s="154"/>
      <c r="H567" s="154"/>
      <c r="I567" s="154"/>
      <c r="J567" s="154"/>
      <c r="K567" s="154"/>
      <c r="L567" s="154"/>
      <c r="M567" s="154"/>
      <c r="N567" s="154"/>
      <c r="O567" s="154"/>
      <c r="P567" s="154"/>
      <c r="Q567" s="154"/>
      <c r="R567" s="154"/>
      <c r="S567" s="154"/>
      <c r="T567" s="154"/>
      <c r="U567" s="154"/>
    </row>
    <row r="568" spans="1:21" ht="12.75">
      <c r="A568" s="154"/>
      <c r="B568" s="180"/>
      <c r="C568" s="154"/>
      <c r="D568" s="180"/>
      <c r="E568" s="154"/>
      <c r="F568" s="154"/>
      <c r="G568" s="154"/>
      <c r="H568" s="154"/>
      <c r="I568" s="154"/>
      <c r="J568" s="154"/>
      <c r="K568" s="154"/>
      <c r="L568" s="154"/>
      <c r="M568" s="154"/>
      <c r="N568" s="154"/>
      <c r="O568" s="154"/>
      <c r="P568" s="154"/>
      <c r="Q568" s="154"/>
      <c r="R568" s="154"/>
      <c r="S568" s="154"/>
      <c r="T568" s="154"/>
      <c r="U568" s="154"/>
    </row>
    <row r="569" spans="1:21" ht="12.75">
      <c r="A569" s="154"/>
      <c r="B569" s="180"/>
      <c r="C569" s="154"/>
      <c r="D569" s="180"/>
      <c r="E569" s="154"/>
      <c r="F569" s="154"/>
      <c r="G569" s="154"/>
      <c r="H569" s="154"/>
      <c r="I569" s="154"/>
      <c r="J569" s="154"/>
      <c r="K569" s="154"/>
      <c r="L569" s="154"/>
      <c r="M569" s="154"/>
      <c r="N569" s="154"/>
      <c r="O569" s="154"/>
      <c r="P569" s="154"/>
      <c r="Q569" s="154"/>
      <c r="R569" s="154"/>
      <c r="S569" s="154"/>
      <c r="T569" s="154"/>
      <c r="U569" s="154"/>
    </row>
    <row r="570" spans="1:21" ht="12.75">
      <c r="A570" s="154"/>
      <c r="B570" s="180"/>
      <c r="C570" s="154"/>
      <c r="D570" s="180"/>
      <c r="E570" s="154"/>
      <c r="F570" s="154"/>
      <c r="G570" s="154"/>
      <c r="H570" s="154"/>
      <c r="I570" s="154"/>
      <c r="J570" s="154"/>
      <c r="K570" s="154"/>
      <c r="L570" s="154"/>
      <c r="M570" s="154"/>
      <c r="N570" s="154"/>
      <c r="O570" s="154"/>
      <c r="P570" s="154"/>
      <c r="Q570" s="154"/>
      <c r="R570" s="154"/>
      <c r="S570" s="154"/>
      <c r="T570" s="154"/>
      <c r="U570" s="154"/>
    </row>
    <row r="571" spans="1:21" ht="12.75">
      <c r="A571" s="154"/>
      <c r="B571" s="180"/>
      <c r="C571" s="154"/>
      <c r="D571" s="180"/>
      <c r="E571" s="154"/>
      <c r="F571" s="154"/>
      <c r="G571" s="154"/>
      <c r="H571" s="154"/>
      <c r="I571" s="154"/>
      <c r="J571" s="154"/>
      <c r="K571" s="154"/>
      <c r="L571" s="154"/>
      <c r="M571" s="154"/>
      <c r="N571" s="154"/>
      <c r="O571" s="154"/>
      <c r="P571" s="154"/>
      <c r="Q571" s="154"/>
      <c r="R571" s="154"/>
      <c r="S571" s="154"/>
      <c r="T571" s="154"/>
      <c r="U571" s="154"/>
    </row>
    <row r="572" spans="1:21" ht="12.75">
      <c r="A572" s="154"/>
      <c r="B572" s="180"/>
      <c r="C572" s="154"/>
      <c r="D572" s="180"/>
      <c r="E572" s="154"/>
      <c r="F572" s="154"/>
      <c r="G572" s="154"/>
      <c r="H572" s="154"/>
      <c r="I572" s="154"/>
      <c r="J572" s="154"/>
      <c r="K572" s="154"/>
      <c r="L572" s="154"/>
      <c r="M572" s="154"/>
      <c r="N572" s="154"/>
      <c r="O572" s="154"/>
      <c r="P572" s="154"/>
      <c r="Q572" s="154"/>
      <c r="R572" s="154"/>
      <c r="S572" s="154"/>
      <c r="T572" s="154"/>
      <c r="U572" s="154"/>
    </row>
    <row r="573" spans="1:21" ht="12.75">
      <c r="A573" s="154"/>
      <c r="B573" s="180"/>
      <c r="C573" s="154"/>
      <c r="D573" s="180"/>
      <c r="E573" s="154"/>
      <c r="F573" s="154"/>
      <c r="G573" s="154"/>
      <c r="H573" s="154"/>
      <c r="I573" s="154"/>
      <c r="J573" s="154"/>
      <c r="K573" s="154"/>
      <c r="L573" s="154"/>
      <c r="M573" s="154"/>
      <c r="N573" s="154"/>
      <c r="O573" s="154"/>
      <c r="P573" s="154"/>
      <c r="Q573" s="154"/>
      <c r="R573" s="154"/>
      <c r="S573" s="154"/>
      <c r="T573" s="154"/>
      <c r="U573" s="154"/>
    </row>
    <row r="574" spans="1:21" ht="12.75">
      <c r="A574" s="154"/>
      <c r="B574" s="180"/>
      <c r="C574" s="154"/>
      <c r="D574" s="180"/>
      <c r="E574" s="154"/>
      <c r="F574" s="154"/>
      <c r="G574" s="154"/>
      <c r="H574" s="154"/>
      <c r="I574" s="154"/>
      <c r="J574" s="154"/>
      <c r="K574" s="154"/>
      <c r="L574" s="154"/>
      <c r="M574" s="154"/>
      <c r="N574" s="154"/>
      <c r="O574" s="154"/>
      <c r="P574" s="154"/>
      <c r="Q574" s="154"/>
      <c r="R574" s="154"/>
      <c r="S574" s="154"/>
      <c r="T574" s="154"/>
      <c r="U574" s="154"/>
    </row>
    <row r="575" spans="1:21" ht="12.75">
      <c r="A575" s="154"/>
      <c r="B575" s="180"/>
      <c r="C575" s="154"/>
      <c r="D575" s="180"/>
      <c r="E575" s="154"/>
      <c r="F575" s="154"/>
      <c r="G575" s="154"/>
      <c r="H575" s="154"/>
      <c r="I575" s="154"/>
      <c r="J575" s="154"/>
      <c r="K575" s="154"/>
      <c r="L575" s="154"/>
      <c r="M575" s="154"/>
      <c r="N575" s="154"/>
      <c r="O575" s="154"/>
      <c r="P575" s="154"/>
      <c r="Q575" s="154"/>
      <c r="R575" s="154"/>
      <c r="S575" s="154"/>
      <c r="T575" s="154"/>
      <c r="U575" s="154"/>
    </row>
    <row r="576" spans="1:21" ht="12.75">
      <c r="A576" s="154"/>
      <c r="B576" s="180"/>
      <c r="C576" s="154"/>
      <c r="D576" s="180"/>
      <c r="E576" s="154"/>
      <c r="F576" s="154"/>
      <c r="G576" s="154"/>
      <c r="H576" s="154"/>
      <c r="I576" s="154"/>
      <c r="J576" s="154"/>
      <c r="K576" s="154"/>
      <c r="L576" s="154"/>
      <c r="M576" s="154"/>
      <c r="N576" s="154"/>
      <c r="O576" s="154"/>
      <c r="P576" s="154"/>
      <c r="Q576" s="154"/>
      <c r="R576" s="154"/>
      <c r="S576" s="154"/>
      <c r="T576" s="154"/>
      <c r="U576" s="154"/>
    </row>
    <row r="577" spans="1:21" ht="12.75">
      <c r="A577" s="154"/>
      <c r="B577" s="180"/>
      <c r="C577" s="154"/>
      <c r="D577" s="180"/>
      <c r="E577" s="154"/>
      <c r="F577" s="154"/>
      <c r="G577" s="154"/>
      <c r="H577" s="154"/>
      <c r="I577" s="154"/>
      <c r="J577" s="154"/>
      <c r="K577" s="154"/>
      <c r="L577" s="154"/>
      <c r="M577" s="154"/>
      <c r="N577" s="154"/>
      <c r="O577" s="154"/>
      <c r="P577" s="154"/>
      <c r="Q577" s="154"/>
      <c r="R577" s="154"/>
      <c r="S577" s="154"/>
      <c r="T577" s="154"/>
      <c r="U577" s="154"/>
    </row>
    <row r="578" spans="1:21" ht="12.75">
      <c r="A578" s="154"/>
      <c r="B578" s="180"/>
      <c r="C578" s="154"/>
      <c r="D578" s="180"/>
      <c r="E578" s="154"/>
      <c r="F578" s="154"/>
      <c r="G578" s="154"/>
      <c r="H578" s="154"/>
      <c r="I578" s="154"/>
      <c r="J578" s="154"/>
      <c r="K578" s="154"/>
      <c r="L578" s="154"/>
      <c r="M578" s="154"/>
      <c r="N578" s="154"/>
      <c r="O578" s="154"/>
      <c r="P578" s="154"/>
      <c r="Q578" s="154"/>
      <c r="R578" s="154"/>
      <c r="S578" s="154"/>
      <c r="T578" s="154"/>
      <c r="U578" s="154"/>
    </row>
    <row r="579" spans="1:21" ht="12.75">
      <c r="A579" s="154"/>
      <c r="B579" s="180"/>
      <c r="C579" s="154"/>
      <c r="D579" s="180"/>
      <c r="E579" s="154"/>
      <c r="F579" s="154"/>
      <c r="G579" s="154"/>
      <c r="H579" s="154"/>
      <c r="I579" s="154"/>
      <c r="J579" s="154"/>
      <c r="K579" s="154"/>
      <c r="L579" s="154"/>
      <c r="M579" s="154"/>
      <c r="N579" s="154"/>
      <c r="O579" s="154"/>
      <c r="P579" s="154"/>
      <c r="Q579" s="154"/>
      <c r="R579" s="154"/>
      <c r="S579" s="154"/>
      <c r="T579" s="154"/>
      <c r="U579" s="154"/>
    </row>
    <row r="580" spans="1:21" ht="12.75">
      <c r="A580" s="154"/>
      <c r="B580" s="180"/>
      <c r="C580" s="154"/>
      <c r="D580" s="180"/>
      <c r="E580" s="154"/>
      <c r="F580" s="154"/>
      <c r="G580" s="154"/>
      <c r="H580" s="154"/>
      <c r="I580" s="154"/>
      <c r="J580" s="154"/>
      <c r="K580" s="154"/>
      <c r="L580" s="154"/>
      <c r="M580" s="154"/>
      <c r="N580" s="154"/>
      <c r="O580" s="154"/>
      <c r="P580" s="154"/>
      <c r="Q580" s="154"/>
      <c r="R580" s="154"/>
      <c r="S580" s="154"/>
      <c r="T580" s="154"/>
      <c r="U580" s="154"/>
    </row>
    <row r="581" spans="1:21" ht="12.75">
      <c r="A581" s="154"/>
      <c r="B581" s="180"/>
      <c r="C581" s="154"/>
      <c r="D581" s="180"/>
      <c r="E581" s="154"/>
      <c r="F581" s="154"/>
      <c r="G581" s="154"/>
      <c r="H581" s="154"/>
      <c r="I581" s="154"/>
      <c r="J581" s="154"/>
      <c r="K581" s="154"/>
      <c r="L581" s="154"/>
      <c r="M581" s="154"/>
      <c r="N581" s="154"/>
      <c r="O581" s="154"/>
      <c r="P581" s="154"/>
      <c r="Q581" s="154"/>
      <c r="R581" s="154"/>
      <c r="S581" s="154"/>
      <c r="T581" s="154"/>
      <c r="U581" s="154"/>
    </row>
    <row r="582" spans="1:21" ht="12.75">
      <c r="A582" s="154"/>
      <c r="B582" s="180"/>
      <c r="C582" s="154"/>
      <c r="D582" s="180"/>
      <c r="E582" s="154"/>
      <c r="F582" s="154"/>
      <c r="G582" s="154"/>
      <c r="H582" s="154"/>
      <c r="I582" s="154"/>
      <c r="J582" s="154"/>
      <c r="K582" s="154"/>
      <c r="L582" s="154"/>
      <c r="M582" s="154"/>
      <c r="N582" s="154"/>
      <c r="O582" s="154"/>
      <c r="P582" s="154"/>
      <c r="Q582" s="154"/>
      <c r="R582" s="154"/>
      <c r="S582" s="154"/>
      <c r="T582" s="154"/>
      <c r="U582" s="154"/>
    </row>
    <row r="583" spans="1:21" ht="12.75">
      <c r="A583" s="154"/>
      <c r="B583" s="180"/>
      <c r="C583" s="154"/>
      <c r="D583" s="180"/>
      <c r="E583" s="154"/>
      <c r="F583" s="154"/>
      <c r="G583" s="154"/>
      <c r="H583" s="154"/>
      <c r="I583" s="154"/>
      <c r="J583" s="154"/>
      <c r="K583" s="154"/>
      <c r="L583" s="154"/>
      <c r="M583" s="154"/>
      <c r="N583" s="154"/>
      <c r="O583" s="154"/>
      <c r="P583" s="154"/>
      <c r="Q583" s="154"/>
      <c r="R583" s="154"/>
      <c r="S583" s="154"/>
      <c r="T583" s="154"/>
      <c r="U583" s="154"/>
    </row>
    <row r="584" spans="1:21" ht="12.75">
      <c r="A584" s="154"/>
      <c r="B584" s="180"/>
      <c r="C584" s="154"/>
      <c r="D584" s="180"/>
      <c r="E584" s="154"/>
      <c r="F584" s="154"/>
      <c r="G584" s="154"/>
      <c r="H584" s="154"/>
      <c r="I584" s="154"/>
      <c r="J584" s="154"/>
      <c r="K584" s="154"/>
      <c r="L584" s="154"/>
      <c r="M584" s="154"/>
      <c r="N584" s="154"/>
      <c r="O584" s="154"/>
      <c r="P584" s="154"/>
      <c r="Q584" s="154"/>
      <c r="R584" s="154"/>
      <c r="S584" s="154"/>
      <c r="T584" s="154"/>
      <c r="U584" s="154"/>
    </row>
    <row r="585" spans="1:21" ht="12.75">
      <c r="A585" s="154"/>
      <c r="B585" s="180"/>
      <c r="C585" s="154"/>
      <c r="D585" s="180"/>
      <c r="E585" s="154"/>
      <c r="F585" s="154"/>
      <c r="G585" s="154"/>
      <c r="H585" s="154"/>
      <c r="I585" s="154"/>
      <c r="J585" s="154"/>
      <c r="K585" s="154"/>
      <c r="L585" s="154"/>
      <c r="M585" s="154"/>
      <c r="N585" s="154"/>
      <c r="O585" s="154"/>
      <c r="P585" s="154"/>
      <c r="Q585" s="154"/>
      <c r="R585" s="154"/>
      <c r="S585" s="154"/>
      <c r="T585" s="154"/>
      <c r="U585" s="154"/>
    </row>
    <row r="586" spans="1:21" ht="12.75">
      <c r="A586" s="154"/>
      <c r="B586" s="180"/>
      <c r="C586" s="154"/>
      <c r="D586" s="180"/>
      <c r="E586" s="154"/>
      <c r="F586" s="154"/>
      <c r="G586" s="154"/>
      <c r="H586" s="154"/>
      <c r="I586" s="154"/>
      <c r="J586" s="154"/>
      <c r="K586" s="154"/>
      <c r="L586" s="154"/>
      <c r="M586" s="154"/>
      <c r="N586" s="154"/>
      <c r="O586" s="154"/>
      <c r="P586" s="154"/>
      <c r="Q586" s="154"/>
      <c r="R586" s="154"/>
      <c r="S586" s="154"/>
      <c r="T586" s="154"/>
      <c r="U586" s="154"/>
    </row>
    <row r="587" spans="1:21" ht="12.75">
      <c r="A587" s="154"/>
      <c r="B587" s="180"/>
      <c r="C587" s="154"/>
      <c r="D587" s="180"/>
      <c r="E587" s="154"/>
      <c r="F587" s="154"/>
      <c r="G587" s="154"/>
      <c r="H587" s="154"/>
      <c r="I587" s="154"/>
      <c r="J587" s="154"/>
      <c r="K587" s="154"/>
      <c r="L587" s="154"/>
      <c r="M587" s="154"/>
      <c r="N587" s="154"/>
      <c r="O587" s="154"/>
      <c r="P587" s="154"/>
      <c r="Q587" s="154"/>
      <c r="R587" s="154"/>
      <c r="S587" s="154"/>
      <c r="T587" s="154"/>
      <c r="U587" s="154"/>
    </row>
    <row r="588" spans="1:21" ht="12.75">
      <c r="A588" s="154"/>
      <c r="B588" s="180"/>
      <c r="C588" s="154"/>
      <c r="D588" s="180"/>
      <c r="E588" s="154"/>
      <c r="F588" s="154"/>
      <c r="G588" s="154"/>
      <c r="H588" s="154"/>
      <c r="I588" s="154"/>
      <c r="J588" s="154"/>
      <c r="K588" s="154"/>
      <c r="L588" s="154"/>
      <c r="M588" s="154"/>
      <c r="N588" s="154"/>
      <c r="O588" s="154"/>
      <c r="P588" s="154"/>
      <c r="Q588" s="154"/>
      <c r="R588" s="154"/>
      <c r="S588" s="154"/>
      <c r="T588" s="154"/>
      <c r="U588" s="154"/>
    </row>
    <row r="589" spans="1:21" ht="12.75">
      <c r="A589" s="154"/>
      <c r="B589" s="180"/>
      <c r="C589" s="154"/>
      <c r="D589" s="180"/>
      <c r="E589" s="154"/>
      <c r="F589" s="154"/>
      <c r="G589" s="154"/>
      <c r="H589" s="154"/>
      <c r="I589" s="154"/>
      <c r="J589" s="154"/>
      <c r="K589" s="154"/>
      <c r="L589" s="154"/>
      <c r="M589" s="154"/>
      <c r="N589" s="154"/>
      <c r="O589" s="154"/>
      <c r="P589" s="154"/>
      <c r="Q589" s="154"/>
      <c r="R589" s="154"/>
      <c r="S589" s="154"/>
      <c r="T589" s="154"/>
      <c r="U589" s="154"/>
    </row>
    <row r="590" spans="1:21" ht="12.75">
      <c r="A590" s="154"/>
      <c r="B590" s="180"/>
      <c r="C590" s="154"/>
      <c r="D590" s="180"/>
      <c r="E590" s="154"/>
      <c r="F590" s="154"/>
      <c r="G590" s="154"/>
      <c r="H590" s="154"/>
      <c r="I590" s="154"/>
      <c r="J590" s="154"/>
      <c r="K590" s="154"/>
      <c r="L590" s="154"/>
      <c r="M590" s="154"/>
      <c r="N590" s="154"/>
      <c r="O590" s="154"/>
      <c r="P590" s="154"/>
      <c r="Q590" s="154"/>
      <c r="R590" s="154"/>
      <c r="S590" s="154"/>
      <c r="T590" s="154"/>
      <c r="U590" s="154"/>
    </row>
    <row r="591" spans="1:21" ht="12.75">
      <c r="A591" s="154"/>
      <c r="B591" s="180"/>
      <c r="C591" s="154"/>
      <c r="D591" s="180"/>
      <c r="E591" s="154"/>
      <c r="F591" s="154"/>
      <c r="G591" s="154"/>
      <c r="H591" s="154"/>
      <c r="I591" s="154"/>
      <c r="J591" s="154"/>
      <c r="K591" s="154"/>
      <c r="L591" s="154"/>
      <c r="M591" s="154"/>
      <c r="N591" s="154"/>
      <c r="O591" s="154"/>
      <c r="P591" s="154"/>
      <c r="Q591" s="154"/>
      <c r="R591" s="154"/>
      <c r="S591" s="154"/>
      <c r="T591" s="154"/>
      <c r="U591" s="154"/>
    </row>
    <row r="592" spans="1:21" ht="12.75">
      <c r="A592" s="154"/>
      <c r="B592" s="180"/>
      <c r="C592" s="154"/>
      <c r="D592" s="180"/>
      <c r="E592" s="154"/>
      <c r="F592" s="154"/>
      <c r="G592" s="154"/>
      <c r="H592" s="154"/>
      <c r="I592" s="154"/>
      <c r="J592" s="154"/>
      <c r="K592" s="154"/>
      <c r="L592" s="154"/>
      <c r="M592" s="154"/>
      <c r="N592" s="154"/>
      <c r="O592" s="154"/>
      <c r="P592" s="154"/>
      <c r="Q592" s="154"/>
      <c r="R592" s="154"/>
      <c r="S592" s="154"/>
      <c r="T592" s="154"/>
      <c r="U592" s="154"/>
    </row>
    <row r="593" spans="1:21" ht="12.75">
      <c r="A593" s="154"/>
      <c r="B593" s="180"/>
      <c r="C593" s="154"/>
      <c r="D593" s="180"/>
      <c r="E593" s="154"/>
      <c r="F593" s="154"/>
      <c r="G593" s="154"/>
      <c r="H593" s="154"/>
      <c r="I593" s="154"/>
      <c r="J593" s="154"/>
      <c r="K593" s="154"/>
      <c r="L593" s="154"/>
      <c r="M593" s="154"/>
      <c r="N593" s="154"/>
      <c r="O593" s="154"/>
      <c r="P593" s="154"/>
      <c r="Q593" s="154"/>
      <c r="R593" s="154"/>
      <c r="S593" s="154"/>
      <c r="T593" s="154"/>
      <c r="U593" s="154"/>
    </row>
    <row r="594" spans="1:21" ht="12.75">
      <c r="A594" s="154"/>
      <c r="B594" s="180"/>
      <c r="C594" s="154"/>
      <c r="D594" s="180"/>
      <c r="E594" s="154"/>
      <c r="F594" s="154"/>
      <c r="G594" s="154"/>
      <c r="H594" s="154"/>
      <c r="I594" s="154"/>
      <c r="J594" s="154"/>
      <c r="K594" s="154"/>
      <c r="L594" s="154"/>
      <c r="M594" s="154"/>
      <c r="N594" s="154"/>
      <c r="O594" s="154"/>
      <c r="P594" s="154"/>
      <c r="Q594" s="154"/>
      <c r="R594" s="154"/>
      <c r="S594" s="154"/>
      <c r="T594" s="154"/>
      <c r="U594" s="154"/>
    </row>
    <row r="595" spans="1:21" ht="12.75">
      <c r="A595" s="154"/>
      <c r="B595" s="180"/>
      <c r="C595" s="154"/>
      <c r="D595" s="180"/>
      <c r="E595" s="154"/>
      <c r="F595" s="154"/>
      <c r="G595" s="154"/>
      <c r="H595" s="154"/>
      <c r="I595" s="154"/>
      <c r="J595" s="154"/>
      <c r="K595" s="154"/>
      <c r="L595" s="154"/>
      <c r="M595" s="154"/>
      <c r="N595" s="154"/>
      <c r="O595" s="154"/>
      <c r="P595" s="154"/>
      <c r="Q595" s="154"/>
      <c r="R595" s="154"/>
      <c r="S595" s="154"/>
      <c r="T595" s="154"/>
      <c r="U595" s="154"/>
    </row>
    <row r="596" spans="1:21" ht="12.75">
      <c r="A596" s="154"/>
      <c r="B596" s="180"/>
      <c r="C596" s="154"/>
      <c r="D596" s="180"/>
      <c r="E596" s="154"/>
      <c r="F596" s="154"/>
      <c r="G596" s="154"/>
      <c r="H596" s="154"/>
      <c r="I596" s="154"/>
      <c r="J596" s="154"/>
      <c r="K596" s="154"/>
      <c r="L596" s="154"/>
      <c r="M596" s="154"/>
      <c r="N596" s="154"/>
      <c r="O596" s="154"/>
      <c r="P596" s="154"/>
      <c r="Q596" s="154"/>
      <c r="R596" s="154"/>
      <c r="S596" s="154"/>
      <c r="T596" s="154"/>
      <c r="U596" s="154"/>
    </row>
    <row r="597" spans="1:21" ht="12.75">
      <c r="A597" s="154"/>
      <c r="B597" s="180"/>
      <c r="C597" s="154"/>
      <c r="D597" s="180"/>
      <c r="E597" s="154"/>
      <c r="F597" s="154"/>
      <c r="G597" s="154"/>
      <c r="H597" s="154"/>
      <c r="I597" s="154"/>
      <c r="J597" s="154"/>
      <c r="K597" s="154"/>
      <c r="L597" s="154"/>
      <c r="M597" s="154"/>
      <c r="N597" s="154"/>
      <c r="O597" s="154"/>
      <c r="P597" s="154"/>
      <c r="Q597" s="154"/>
      <c r="R597" s="154"/>
      <c r="S597" s="154"/>
      <c r="T597" s="154"/>
      <c r="U597" s="154"/>
    </row>
    <row r="598" spans="1:21" ht="12.75">
      <c r="A598" s="154"/>
      <c r="B598" s="180"/>
      <c r="C598" s="154"/>
      <c r="D598" s="180"/>
      <c r="E598" s="154"/>
      <c r="F598" s="154"/>
      <c r="G598" s="154"/>
      <c r="H598" s="154"/>
      <c r="I598" s="154"/>
      <c r="J598" s="154"/>
      <c r="K598" s="154"/>
      <c r="L598" s="154"/>
      <c r="M598" s="154"/>
      <c r="N598" s="154"/>
      <c r="O598" s="154"/>
      <c r="P598" s="154"/>
      <c r="Q598" s="154"/>
      <c r="R598" s="154"/>
      <c r="S598" s="154"/>
      <c r="T598" s="154"/>
      <c r="U598" s="154"/>
    </row>
    <row r="599" spans="1:21" ht="12.75">
      <c r="A599" s="154"/>
      <c r="B599" s="180"/>
      <c r="C599" s="154"/>
      <c r="D599" s="180"/>
      <c r="E599" s="154"/>
      <c r="F599" s="154"/>
      <c r="G599" s="154"/>
      <c r="H599" s="154"/>
      <c r="I599" s="154"/>
      <c r="J599" s="154"/>
      <c r="K599" s="154"/>
      <c r="L599" s="154"/>
      <c r="M599" s="154"/>
      <c r="N599" s="154"/>
      <c r="O599" s="154"/>
      <c r="P599" s="154"/>
      <c r="Q599" s="154"/>
      <c r="R599" s="154"/>
      <c r="S599" s="154"/>
      <c r="T599" s="154"/>
      <c r="U599" s="154"/>
    </row>
    <row r="600" spans="1:21" ht="12.75">
      <c r="A600" s="154"/>
      <c r="B600" s="180"/>
      <c r="C600" s="154"/>
      <c r="D600" s="180"/>
      <c r="E600" s="154"/>
      <c r="F600" s="154"/>
      <c r="G600" s="154"/>
      <c r="H600" s="154"/>
      <c r="I600" s="154"/>
      <c r="J600" s="154"/>
      <c r="K600" s="154"/>
      <c r="L600" s="154"/>
      <c r="M600" s="154"/>
      <c r="N600" s="154"/>
      <c r="O600" s="154"/>
      <c r="P600" s="154"/>
      <c r="Q600" s="154"/>
      <c r="R600" s="154"/>
      <c r="S600" s="154"/>
      <c r="T600" s="154"/>
      <c r="U600" s="154"/>
    </row>
    <row r="601" spans="1:21" ht="12.75">
      <c r="A601" s="154"/>
      <c r="B601" s="180"/>
      <c r="C601" s="154"/>
      <c r="D601" s="180"/>
      <c r="E601" s="154"/>
      <c r="F601" s="154"/>
      <c r="G601" s="154"/>
      <c r="H601" s="154"/>
      <c r="I601" s="154"/>
      <c r="J601" s="154"/>
      <c r="K601" s="154"/>
      <c r="L601" s="154"/>
      <c r="M601" s="154"/>
      <c r="N601" s="154"/>
      <c r="O601" s="154"/>
      <c r="P601" s="154"/>
      <c r="Q601" s="154"/>
      <c r="R601" s="154"/>
      <c r="S601" s="154"/>
      <c r="T601" s="154"/>
      <c r="U601" s="154"/>
    </row>
    <row r="602" spans="1:21" ht="12.75">
      <c r="A602" s="154"/>
      <c r="B602" s="180"/>
      <c r="C602" s="154"/>
      <c r="D602" s="180"/>
      <c r="E602" s="154"/>
      <c r="F602" s="154"/>
      <c r="G602" s="154"/>
      <c r="H602" s="154"/>
      <c r="I602" s="154"/>
      <c r="J602" s="154"/>
      <c r="K602" s="154"/>
      <c r="L602" s="154"/>
      <c r="M602" s="154"/>
      <c r="N602" s="154"/>
      <c r="O602" s="154"/>
      <c r="P602" s="154"/>
      <c r="Q602" s="154"/>
      <c r="R602" s="154"/>
      <c r="S602" s="154"/>
      <c r="T602" s="154"/>
      <c r="U602" s="154"/>
    </row>
    <row r="603" spans="1:21" ht="12.75">
      <c r="A603" s="154"/>
      <c r="B603" s="180"/>
      <c r="C603" s="154"/>
      <c r="D603" s="180"/>
      <c r="E603" s="154"/>
      <c r="F603" s="154"/>
      <c r="G603" s="154"/>
      <c r="H603" s="154"/>
      <c r="I603" s="154"/>
      <c r="J603" s="154"/>
      <c r="K603" s="154"/>
      <c r="L603" s="154"/>
      <c r="M603" s="154"/>
      <c r="N603" s="154"/>
      <c r="O603" s="154"/>
      <c r="P603" s="154"/>
      <c r="Q603" s="154"/>
      <c r="R603" s="154"/>
      <c r="S603" s="154"/>
      <c r="T603" s="154"/>
      <c r="U603" s="154"/>
    </row>
    <row r="604" spans="1:21" ht="12.75">
      <c r="A604" s="154"/>
      <c r="B604" s="180"/>
      <c r="C604" s="154"/>
      <c r="D604" s="180"/>
      <c r="E604" s="154"/>
      <c r="F604" s="154"/>
      <c r="G604" s="154"/>
      <c r="H604" s="154"/>
      <c r="I604" s="154"/>
      <c r="J604" s="154"/>
      <c r="K604" s="154"/>
      <c r="L604" s="154"/>
      <c r="M604" s="154"/>
      <c r="N604" s="154"/>
      <c r="O604" s="154"/>
      <c r="P604" s="154"/>
      <c r="Q604" s="154"/>
      <c r="R604" s="154"/>
      <c r="S604" s="154"/>
      <c r="T604" s="154"/>
      <c r="U604" s="154"/>
    </row>
    <row r="605" spans="1:21" ht="12.75">
      <c r="A605" s="154"/>
      <c r="B605" s="180"/>
      <c r="C605" s="154"/>
      <c r="D605" s="180"/>
      <c r="E605" s="154"/>
      <c r="F605" s="154"/>
      <c r="G605" s="154"/>
      <c r="H605" s="154"/>
      <c r="I605" s="154"/>
      <c r="J605" s="154"/>
      <c r="K605" s="154"/>
      <c r="L605" s="154"/>
      <c r="M605" s="154"/>
      <c r="N605" s="154"/>
      <c r="O605" s="154"/>
      <c r="P605" s="154"/>
      <c r="Q605" s="154"/>
      <c r="R605" s="154"/>
      <c r="S605" s="154"/>
      <c r="T605" s="154"/>
      <c r="U605" s="154"/>
    </row>
    <row r="606" spans="1:21" ht="12.75">
      <c r="A606" s="154"/>
      <c r="B606" s="180"/>
      <c r="C606" s="154"/>
      <c r="D606" s="180"/>
      <c r="E606" s="154"/>
      <c r="F606" s="154"/>
      <c r="G606" s="154"/>
      <c r="H606" s="154"/>
      <c r="I606" s="154"/>
      <c r="J606" s="154"/>
      <c r="K606" s="154"/>
      <c r="L606" s="154"/>
      <c r="M606" s="154"/>
      <c r="N606" s="154"/>
      <c r="O606" s="154"/>
      <c r="P606" s="154"/>
      <c r="Q606" s="154"/>
      <c r="R606" s="154"/>
      <c r="S606" s="154"/>
      <c r="T606" s="154"/>
      <c r="U606" s="154"/>
    </row>
    <row r="607" spans="1:21" ht="12.75">
      <c r="A607" s="154"/>
      <c r="B607" s="180"/>
      <c r="C607" s="154"/>
      <c r="D607" s="180"/>
      <c r="E607" s="154"/>
      <c r="F607" s="154"/>
      <c r="G607" s="154"/>
      <c r="H607" s="154"/>
      <c r="I607" s="154"/>
      <c r="J607" s="154"/>
      <c r="K607" s="154"/>
      <c r="L607" s="154"/>
      <c r="M607" s="154"/>
      <c r="N607" s="154"/>
      <c r="O607" s="154"/>
      <c r="P607" s="154"/>
      <c r="Q607" s="154"/>
      <c r="R607" s="154"/>
      <c r="S607" s="154"/>
      <c r="T607" s="154"/>
      <c r="U607" s="154"/>
    </row>
    <row r="608" spans="1:21" ht="12.75">
      <c r="A608" s="154"/>
      <c r="B608" s="180"/>
      <c r="C608" s="154"/>
      <c r="D608" s="180"/>
      <c r="E608" s="154"/>
      <c r="F608" s="154"/>
      <c r="G608" s="154"/>
      <c r="H608" s="154"/>
      <c r="I608" s="154"/>
      <c r="J608" s="154"/>
      <c r="K608" s="154"/>
      <c r="L608" s="154"/>
      <c r="M608" s="154"/>
      <c r="N608" s="154"/>
      <c r="O608" s="154"/>
      <c r="P608" s="154"/>
      <c r="Q608" s="154"/>
      <c r="R608" s="154"/>
      <c r="S608" s="154"/>
      <c r="T608" s="154"/>
      <c r="U608" s="154"/>
    </row>
    <row r="609" spans="1:21" ht="12.75">
      <c r="A609" s="154"/>
      <c r="B609" s="180"/>
      <c r="C609" s="154"/>
      <c r="D609" s="180"/>
      <c r="E609" s="154"/>
      <c r="F609" s="154"/>
      <c r="G609" s="154"/>
      <c r="H609" s="154"/>
      <c r="I609" s="154"/>
      <c r="J609" s="154"/>
      <c r="K609" s="154"/>
      <c r="L609" s="154"/>
      <c r="M609" s="154"/>
      <c r="N609" s="154"/>
      <c r="O609" s="154"/>
      <c r="P609" s="154"/>
      <c r="Q609" s="154"/>
      <c r="R609" s="154"/>
      <c r="S609" s="154"/>
      <c r="T609" s="154"/>
      <c r="U609" s="154"/>
    </row>
    <row r="610" spans="1:21" ht="12.75">
      <c r="A610" s="154"/>
      <c r="B610" s="180"/>
      <c r="C610" s="154"/>
      <c r="D610" s="180"/>
      <c r="E610" s="154"/>
      <c r="F610" s="154"/>
      <c r="G610" s="154"/>
      <c r="H610" s="154"/>
      <c r="I610" s="154"/>
      <c r="J610" s="154"/>
      <c r="K610" s="154"/>
      <c r="L610" s="154"/>
      <c r="M610" s="154"/>
      <c r="N610" s="154"/>
      <c r="O610" s="154"/>
      <c r="P610" s="154"/>
      <c r="Q610" s="154"/>
      <c r="R610" s="154"/>
      <c r="S610" s="154"/>
      <c r="T610" s="154"/>
      <c r="U610" s="154"/>
    </row>
    <row r="611" spans="1:21" ht="12.75">
      <c r="A611" s="154"/>
      <c r="B611" s="180"/>
      <c r="C611" s="154"/>
      <c r="D611" s="180"/>
      <c r="E611" s="154"/>
      <c r="F611" s="154"/>
      <c r="G611" s="154"/>
      <c r="H611" s="154"/>
      <c r="I611" s="154"/>
      <c r="J611" s="154"/>
      <c r="K611" s="154"/>
      <c r="L611" s="154"/>
      <c r="M611" s="154"/>
      <c r="N611" s="154"/>
      <c r="O611" s="154"/>
      <c r="P611" s="154"/>
      <c r="Q611" s="154"/>
      <c r="R611" s="154"/>
      <c r="S611" s="154"/>
      <c r="T611" s="154"/>
      <c r="U611" s="154"/>
    </row>
    <row r="612" spans="1:21" ht="12.75">
      <c r="A612" s="154"/>
      <c r="B612" s="180"/>
      <c r="C612" s="154"/>
      <c r="D612" s="180"/>
      <c r="E612" s="154"/>
      <c r="F612" s="154"/>
      <c r="G612" s="154"/>
      <c r="H612" s="154"/>
      <c r="I612" s="154"/>
      <c r="J612" s="154"/>
      <c r="K612" s="154"/>
      <c r="L612" s="154"/>
      <c r="M612" s="154"/>
      <c r="N612" s="154"/>
      <c r="O612" s="154"/>
      <c r="P612" s="154"/>
      <c r="Q612" s="154"/>
      <c r="R612" s="154"/>
      <c r="S612" s="154"/>
      <c r="T612" s="154"/>
      <c r="U612" s="154"/>
    </row>
    <row r="613" spans="1:21" ht="12.75">
      <c r="A613" s="154"/>
      <c r="B613" s="180"/>
      <c r="C613" s="154"/>
      <c r="D613" s="180"/>
      <c r="E613" s="154"/>
      <c r="F613" s="154"/>
      <c r="G613" s="154"/>
      <c r="H613" s="154"/>
      <c r="I613" s="154"/>
      <c r="J613" s="154"/>
      <c r="K613" s="154"/>
      <c r="L613" s="154"/>
      <c r="M613" s="154"/>
      <c r="N613" s="154"/>
      <c r="O613" s="154"/>
      <c r="P613" s="154"/>
      <c r="Q613" s="154"/>
      <c r="R613" s="154"/>
      <c r="S613" s="154"/>
      <c r="T613" s="154"/>
      <c r="U613" s="154"/>
    </row>
    <row r="614" spans="1:21" ht="12.75">
      <c r="A614" s="154"/>
      <c r="B614" s="180"/>
      <c r="C614" s="154"/>
      <c r="D614" s="180"/>
      <c r="E614" s="154"/>
      <c r="F614" s="154"/>
      <c r="G614" s="154"/>
      <c r="H614" s="154"/>
      <c r="I614" s="154"/>
      <c r="J614" s="154"/>
      <c r="K614" s="154"/>
      <c r="L614" s="154"/>
      <c r="M614" s="154"/>
      <c r="N614" s="154"/>
      <c r="O614" s="154"/>
      <c r="P614" s="154"/>
      <c r="Q614" s="154"/>
      <c r="R614" s="154"/>
      <c r="S614" s="154"/>
      <c r="T614" s="154"/>
      <c r="U614" s="154"/>
    </row>
    <row r="615" spans="1:21" ht="12.75">
      <c r="A615" s="154"/>
      <c r="B615" s="180"/>
      <c r="C615" s="154"/>
      <c r="D615" s="180"/>
      <c r="E615" s="154"/>
      <c r="F615" s="154"/>
      <c r="G615" s="154"/>
      <c r="H615" s="154"/>
      <c r="I615" s="154"/>
      <c r="J615" s="154"/>
      <c r="K615" s="154"/>
      <c r="L615" s="154"/>
      <c r="M615" s="154"/>
      <c r="N615" s="154"/>
      <c r="O615" s="154"/>
      <c r="P615" s="154"/>
      <c r="Q615" s="154"/>
      <c r="R615" s="154"/>
      <c r="S615" s="154"/>
      <c r="T615" s="154"/>
      <c r="U615" s="154"/>
    </row>
    <row r="616" spans="1:21" ht="12.75">
      <c r="A616" s="154"/>
      <c r="B616" s="180"/>
      <c r="C616" s="154"/>
      <c r="D616" s="180"/>
      <c r="E616" s="154"/>
      <c r="F616" s="154"/>
      <c r="G616" s="154"/>
      <c r="H616" s="154"/>
      <c r="I616" s="154"/>
      <c r="J616" s="154"/>
      <c r="K616" s="154"/>
      <c r="L616" s="154"/>
      <c r="M616" s="154"/>
      <c r="N616" s="154"/>
      <c r="O616" s="154"/>
      <c r="P616" s="154"/>
      <c r="Q616" s="154"/>
      <c r="R616" s="154"/>
      <c r="S616" s="154"/>
      <c r="T616" s="154"/>
      <c r="U616" s="154"/>
    </row>
    <row r="617" spans="1:21" ht="12.75">
      <c r="A617" s="154"/>
      <c r="B617" s="180"/>
      <c r="C617" s="154"/>
      <c r="D617" s="180"/>
      <c r="E617" s="154"/>
      <c r="F617" s="154"/>
      <c r="G617" s="154"/>
      <c r="H617" s="154"/>
      <c r="I617" s="154"/>
      <c r="J617" s="154"/>
      <c r="K617" s="154"/>
      <c r="L617" s="154"/>
      <c r="M617" s="154"/>
      <c r="N617" s="154"/>
      <c r="O617" s="154"/>
      <c r="P617" s="154"/>
      <c r="Q617" s="154"/>
      <c r="R617" s="154"/>
      <c r="S617" s="154"/>
      <c r="T617" s="154"/>
      <c r="U617" s="154"/>
    </row>
    <row r="618" spans="1:21" ht="12.75">
      <c r="A618" s="154"/>
      <c r="B618" s="180"/>
      <c r="C618" s="154"/>
      <c r="D618" s="180"/>
      <c r="E618" s="154"/>
      <c r="F618" s="154"/>
      <c r="G618" s="154"/>
      <c r="H618" s="154"/>
      <c r="I618" s="154"/>
      <c r="J618" s="154"/>
      <c r="K618" s="154"/>
      <c r="L618" s="154"/>
      <c r="M618" s="154"/>
      <c r="N618" s="154"/>
      <c r="O618" s="154"/>
      <c r="P618" s="154"/>
      <c r="Q618" s="154"/>
      <c r="R618" s="154"/>
      <c r="S618" s="154"/>
      <c r="T618" s="154"/>
      <c r="U618" s="154"/>
    </row>
  </sheetData>
  <mergeCells count="4">
    <mergeCell ref="B5:C5"/>
    <mergeCell ref="D5:E5"/>
    <mergeCell ref="A3:E3"/>
    <mergeCell ref="A1:F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5"/>
  <dimension ref="A1:I69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6.7109375" style="154" customWidth="1"/>
    <col min="2" max="9" width="12.7109375" style="154" customWidth="1"/>
    <col min="10" max="16384" width="11.421875" style="154" customWidth="1"/>
  </cols>
  <sheetData>
    <row r="1" spans="1:9" s="153" customFormat="1" ht="18">
      <c r="A1" s="450" t="s">
        <v>160</v>
      </c>
      <c r="B1" s="450"/>
      <c r="C1" s="450"/>
      <c r="D1" s="450"/>
      <c r="E1" s="450"/>
      <c r="F1" s="450"/>
      <c r="G1" s="450"/>
      <c r="H1" s="450"/>
      <c r="I1" s="450"/>
    </row>
    <row r="2" spans="1:9" ht="12.75">
      <c r="A2" s="45"/>
      <c r="B2" s="45"/>
      <c r="C2" s="45"/>
      <c r="D2" s="45"/>
      <c r="E2" s="45"/>
      <c r="F2" s="45"/>
      <c r="G2" s="45"/>
      <c r="H2" s="45"/>
      <c r="I2" s="45"/>
    </row>
    <row r="3" spans="1:9" ht="15">
      <c r="A3" s="441" t="s">
        <v>161</v>
      </c>
      <c r="B3" s="441"/>
      <c r="C3" s="441"/>
      <c r="D3" s="441"/>
      <c r="E3" s="441"/>
      <c r="F3" s="441"/>
      <c r="G3" s="441"/>
      <c r="H3" s="441"/>
      <c r="I3" s="441"/>
    </row>
    <row r="4" spans="1:9" ht="12.75">
      <c r="A4" s="45"/>
      <c r="B4" s="45"/>
      <c r="C4" s="45"/>
      <c r="D4" s="45"/>
      <c r="E4" s="45"/>
      <c r="F4" s="45"/>
      <c r="G4" s="45"/>
      <c r="H4" s="45"/>
      <c r="I4" s="45"/>
    </row>
    <row r="5" spans="1:9" ht="12.75">
      <c r="A5" s="20"/>
      <c r="B5" s="462" t="s">
        <v>162</v>
      </c>
      <c r="C5" s="462"/>
      <c r="D5" s="462"/>
      <c r="E5" s="462"/>
      <c r="F5" s="462"/>
      <c r="G5" s="462"/>
      <c r="H5" s="462"/>
      <c r="I5" s="513"/>
    </row>
    <row r="6" spans="1:9" ht="12.75">
      <c r="A6" s="40" t="s">
        <v>113</v>
      </c>
      <c r="B6" s="524" t="s">
        <v>163</v>
      </c>
      <c r="C6" s="524"/>
      <c r="D6" s="525" t="s">
        <v>164</v>
      </c>
      <c r="E6" s="525"/>
      <c r="F6" s="525" t="s">
        <v>165</v>
      </c>
      <c r="G6" s="525"/>
      <c r="H6" s="525" t="s">
        <v>166</v>
      </c>
      <c r="I6" s="526"/>
    </row>
    <row r="7" spans="1:9" ht="12.75">
      <c r="A7" s="23"/>
      <c r="B7" s="525" t="s">
        <v>167</v>
      </c>
      <c r="C7" s="525"/>
      <c r="D7" s="525" t="s">
        <v>168</v>
      </c>
      <c r="E7" s="525"/>
      <c r="F7" s="525" t="s">
        <v>168</v>
      </c>
      <c r="G7" s="525"/>
      <c r="H7" s="525" t="s">
        <v>169</v>
      </c>
      <c r="I7" s="526"/>
    </row>
    <row r="8" spans="1:9" ht="13.5" thickBot="1">
      <c r="A8" s="23"/>
      <c r="B8" s="21">
        <v>2001</v>
      </c>
      <c r="C8" s="21">
        <v>2002</v>
      </c>
      <c r="D8" s="21">
        <v>2001</v>
      </c>
      <c r="E8" s="21">
        <v>2002</v>
      </c>
      <c r="F8" s="21">
        <v>2001</v>
      </c>
      <c r="G8" s="21">
        <v>2002</v>
      </c>
      <c r="H8" s="21">
        <v>2001</v>
      </c>
      <c r="I8" s="252">
        <v>2002</v>
      </c>
    </row>
    <row r="9" spans="1:9" ht="12.75">
      <c r="A9" s="58"/>
      <c r="B9" s="182"/>
      <c r="C9" s="182"/>
      <c r="D9" s="182"/>
      <c r="E9" s="182"/>
      <c r="F9" s="182"/>
      <c r="G9" s="182"/>
      <c r="H9" s="182"/>
      <c r="I9" s="320"/>
    </row>
    <row r="10" spans="1:9" ht="12.75">
      <c r="A10" s="23" t="s">
        <v>120</v>
      </c>
      <c r="B10" s="183">
        <v>28.357179</v>
      </c>
      <c r="C10" s="184">
        <v>28.120074</v>
      </c>
      <c r="D10" s="183">
        <v>38.584137</v>
      </c>
      <c r="E10" s="184">
        <v>39.987751</v>
      </c>
      <c r="F10" s="183">
        <v>10.631567</v>
      </c>
      <c r="G10" s="184">
        <v>10.010147</v>
      </c>
      <c r="H10" s="183">
        <v>0.379988</v>
      </c>
      <c r="I10" s="321">
        <v>0.466399</v>
      </c>
    </row>
    <row r="11" spans="1:9" ht="12.75">
      <c r="A11" s="23" t="s">
        <v>121</v>
      </c>
      <c r="B11" s="183">
        <v>39.043367</v>
      </c>
      <c r="C11" s="184">
        <v>38.611762</v>
      </c>
      <c r="D11" s="183">
        <v>37.198694</v>
      </c>
      <c r="E11" s="184">
        <v>35.689423</v>
      </c>
      <c r="F11" s="183">
        <v>14.863367</v>
      </c>
      <c r="G11" s="184">
        <v>14.012694</v>
      </c>
      <c r="H11" s="183">
        <v>0.503404</v>
      </c>
      <c r="I11" s="321">
        <v>0.494088</v>
      </c>
    </row>
    <row r="12" spans="1:9" ht="12.75">
      <c r="A12" s="23" t="s">
        <v>170</v>
      </c>
      <c r="B12" s="183">
        <v>44.781442</v>
      </c>
      <c r="C12" s="184">
        <v>44.259882</v>
      </c>
      <c r="D12" s="183">
        <v>34.569623</v>
      </c>
      <c r="E12" s="184">
        <v>35.224971</v>
      </c>
      <c r="F12" s="183">
        <v>16.845753</v>
      </c>
      <c r="G12" s="184">
        <v>16.491626</v>
      </c>
      <c r="H12" s="183">
        <v>0.325808</v>
      </c>
      <c r="I12" s="321">
        <v>0.328318</v>
      </c>
    </row>
    <row r="13" spans="1:9" ht="12.75">
      <c r="A13" s="23" t="s">
        <v>123</v>
      </c>
      <c r="B13" s="183">
        <v>5.38123</v>
      </c>
      <c r="C13" s="184">
        <v>4.691641</v>
      </c>
      <c r="D13" s="183">
        <v>62.966517</v>
      </c>
      <c r="E13" s="184">
        <v>64.472597</v>
      </c>
      <c r="F13" s="183">
        <v>27.324804</v>
      </c>
      <c r="G13" s="184">
        <v>26.770893</v>
      </c>
      <c r="H13" s="183">
        <v>0.663912</v>
      </c>
      <c r="I13" s="321">
        <v>0.576732</v>
      </c>
    </row>
    <row r="14" spans="1:9" ht="12.75">
      <c r="A14" s="23" t="s">
        <v>171</v>
      </c>
      <c r="B14" s="183">
        <v>9.920608</v>
      </c>
      <c r="C14" s="184">
        <v>9.599963</v>
      </c>
      <c r="D14" s="183">
        <v>60.34754</v>
      </c>
      <c r="E14" s="184">
        <v>61.51728</v>
      </c>
      <c r="F14" s="183">
        <v>24.755282</v>
      </c>
      <c r="G14" s="184">
        <v>23.679899</v>
      </c>
      <c r="H14" s="183">
        <v>0.662218</v>
      </c>
      <c r="I14" s="321">
        <v>0.631722</v>
      </c>
    </row>
    <row r="15" spans="1:9" ht="12.75">
      <c r="A15" s="23" t="s">
        <v>125</v>
      </c>
      <c r="B15" s="183">
        <v>63.802996</v>
      </c>
      <c r="C15" s="184">
        <v>61.172025</v>
      </c>
      <c r="D15" s="183">
        <v>24.37175</v>
      </c>
      <c r="E15" s="184">
        <v>26.031947</v>
      </c>
      <c r="F15" s="183">
        <v>6.498875</v>
      </c>
      <c r="G15" s="184">
        <v>6.544846</v>
      </c>
      <c r="H15" s="183">
        <v>0.3642</v>
      </c>
      <c r="I15" s="321">
        <v>0.45401</v>
      </c>
    </row>
    <row r="16" spans="1:9" ht="12.75">
      <c r="A16" s="23" t="s">
        <v>172</v>
      </c>
      <c r="B16" s="183">
        <v>22.413458</v>
      </c>
      <c r="C16" s="184">
        <v>19.438222</v>
      </c>
      <c r="D16" s="183">
        <v>49.482509</v>
      </c>
      <c r="E16" s="184">
        <v>52.106899</v>
      </c>
      <c r="F16" s="183">
        <v>23.236501</v>
      </c>
      <c r="G16" s="184">
        <v>23.306032</v>
      </c>
      <c r="H16" s="183">
        <v>0.456747</v>
      </c>
      <c r="I16" s="321">
        <v>0.445979</v>
      </c>
    </row>
    <row r="17" spans="1:9" ht="12.75">
      <c r="A17" s="23" t="s">
        <v>129</v>
      </c>
      <c r="B17" s="183">
        <v>5.459931</v>
      </c>
      <c r="C17" s="184">
        <v>5.093485</v>
      </c>
      <c r="D17" s="183">
        <v>64.016126</v>
      </c>
      <c r="E17" s="184">
        <v>64.723992</v>
      </c>
      <c r="F17" s="183">
        <v>28.719014</v>
      </c>
      <c r="G17" s="184">
        <v>28.336051</v>
      </c>
      <c r="H17" s="183">
        <v>0.691548</v>
      </c>
      <c r="I17" s="321">
        <v>0.569069</v>
      </c>
    </row>
    <row r="18" spans="1:9" ht="12.75">
      <c r="A18" s="23" t="s">
        <v>61</v>
      </c>
      <c r="B18" s="183">
        <v>4.159452</v>
      </c>
      <c r="C18" s="184">
        <v>3.485388</v>
      </c>
      <c r="D18" s="183">
        <v>63.832474</v>
      </c>
      <c r="E18" s="184">
        <v>64.148791</v>
      </c>
      <c r="F18" s="183">
        <v>29.088463</v>
      </c>
      <c r="G18" s="184">
        <v>29.221854</v>
      </c>
      <c r="H18" s="183">
        <v>0.814692</v>
      </c>
      <c r="I18" s="321">
        <v>0.659908</v>
      </c>
    </row>
    <row r="19" spans="1:9" ht="12.75">
      <c r="A19" s="23" t="s">
        <v>132</v>
      </c>
      <c r="B19" s="183">
        <v>18.065616</v>
      </c>
      <c r="C19" s="184">
        <v>18.004525</v>
      </c>
      <c r="D19" s="183">
        <v>49.579219</v>
      </c>
      <c r="E19" s="184">
        <v>50.765067</v>
      </c>
      <c r="F19" s="183">
        <v>21.962322</v>
      </c>
      <c r="G19" s="184">
        <v>20.887598</v>
      </c>
      <c r="H19" s="183">
        <v>0.69985</v>
      </c>
      <c r="I19" s="321">
        <v>0.693976</v>
      </c>
    </row>
    <row r="20" spans="1:9" ht="12.75">
      <c r="A20" s="23" t="s">
        <v>133</v>
      </c>
      <c r="B20" s="183">
        <v>2.996523</v>
      </c>
      <c r="C20" s="184">
        <v>2.46576</v>
      </c>
      <c r="D20" s="183">
        <v>59.150087</v>
      </c>
      <c r="E20" s="184">
        <v>59.633476</v>
      </c>
      <c r="F20" s="183">
        <v>29.771112</v>
      </c>
      <c r="G20" s="184">
        <v>28.497542</v>
      </c>
      <c r="H20" s="183">
        <v>2.644575</v>
      </c>
      <c r="I20" s="321">
        <v>2.623324</v>
      </c>
    </row>
    <row r="21" spans="1:9" ht="12.75">
      <c r="A21" s="23" t="s">
        <v>135</v>
      </c>
      <c r="B21" s="183">
        <v>39.306265</v>
      </c>
      <c r="C21" s="184">
        <v>35.449907</v>
      </c>
      <c r="D21" s="183">
        <v>29.461927</v>
      </c>
      <c r="E21" s="184">
        <v>29.159251</v>
      </c>
      <c r="F21" s="183">
        <v>11.353148</v>
      </c>
      <c r="G21" s="184">
        <v>10.850398</v>
      </c>
      <c r="H21" s="183">
        <v>0.559879</v>
      </c>
      <c r="I21" s="321">
        <v>0.491739</v>
      </c>
    </row>
    <row r="22" spans="1:9" ht="12.75">
      <c r="A22" s="23" t="s">
        <v>136</v>
      </c>
      <c r="B22" s="183">
        <v>41.690092</v>
      </c>
      <c r="C22" s="184">
        <v>41.928807</v>
      </c>
      <c r="D22" s="183">
        <v>29.32105</v>
      </c>
      <c r="E22" s="184">
        <v>28.967325</v>
      </c>
      <c r="F22" s="183">
        <v>11.559142</v>
      </c>
      <c r="G22" s="184">
        <v>10.684666</v>
      </c>
      <c r="H22" s="183">
        <v>0.204079</v>
      </c>
      <c r="I22" s="321">
        <v>0.216057</v>
      </c>
    </row>
    <row r="23" spans="1:9" ht="12.75">
      <c r="A23" s="23" t="s">
        <v>137</v>
      </c>
      <c r="B23" s="183">
        <v>45.7124</v>
      </c>
      <c r="C23" s="184">
        <v>45.948407</v>
      </c>
      <c r="D23" s="183">
        <v>31.065851</v>
      </c>
      <c r="E23" s="184">
        <v>30.682881</v>
      </c>
      <c r="F23" s="183">
        <v>11.30641</v>
      </c>
      <c r="G23" s="184">
        <v>10.267685</v>
      </c>
      <c r="H23" s="183">
        <v>0.246274</v>
      </c>
      <c r="I23" s="321">
        <v>0.300388</v>
      </c>
    </row>
    <row r="24" spans="1:9" ht="12.75">
      <c r="A24" s="23" t="s">
        <v>158</v>
      </c>
      <c r="B24" s="183">
        <v>9.957269</v>
      </c>
      <c r="C24" s="184">
        <v>9.718247</v>
      </c>
      <c r="D24" s="183">
        <v>59.370487</v>
      </c>
      <c r="E24" s="184">
        <v>59.783043</v>
      </c>
      <c r="F24" s="183">
        <v>25.340244</v>
      </c>
      <c r="G24" s="184">
        <v>24.659963</v>
      </c>
      <c r="H24" s="183">
        <v>0.470213</v>
      </c>
      <c r="I24" s="321">
        <v>0.413703</v>
      </c>
    </row>
    <row r="25" spans="1:9" ht="12.75">
      <c r="A25" s="23" t="s">
        <v>173</v>
      </c>
      <c r="B25" s="183">
        <v>4.315116</v>
      </c>
      <c r="C25" s="184">
        <v>3.964446</v>
      </c>
      <c r="D25" s="183">
        <v>46.503757</v>
      </c>
      <c r="E25" s="184">
        <v>50.086378</v>
      </c>
      <c r="F25" s="183">
        <v>30.973183</v>
      </c>
      <c r="G25" s="184">
        <v>30.11352</v>
      </c>
      <c r="H25" s="183">
        <v>1.208633</v>
      </c>
      <c r="I25" s="321">
        <v>1.228627</v>
      </c>
    </row>
    <row r="26" spans="1:9" ht="12.75">
      <c r="A26" s="23" t="s">
        <v>174</v>
      </c>
      <c r="B26" s="183">
        <v>18.023362</v>
      </c>
      <c r="C26" s="184">
        <v>18.333654</v>
      </c>
      <c r="D26" s="183">
        <v>48.777023</v>
      </c>
      <c r="E26" s="184">
        <v>48.276628</v>
      </c>
      <c r="F26" s="183">
        <v>16.947615</v>
      </c>
      <c r="G26" s="184">
        <v>14.688439</v>
      </c>
      <c r="H26" s="183">
        <v>3.754317</v>
      </c>
      <c r="I26" s="321">
        <v>4.334827</v>
      </c>
    </row>
    <row r="27" spans="1:9" ht="12.75">
      <c r="A27" s="23" t="s">
        <v>142</v>
      </c>
      <c r="B27" s="183">
        <v>4.114772</v>
      </c>
      <c r="C27" s="184">
        <v>3.374817</v>
      </c>
      <c r="D27" s="183">
        <v>61.729736</v>
      </c>
      <c r="E27" s="184">
        <v>64.180348</v>
      </c>
      <c r="F27" s="183">
        <v>30.250408</v>
      </c>
      <c r="G27" s="184">
        <v>28.812069</v>
      </c>
      <c r="H27" s="183">
        <v>0.359805</v>
      </c>
      <c r="I27" s="321">
        <v>0.28566</v>
      </c>
    </row>
    <row r="28" spans="1:9" ht="12.75">
      <c r="A28" s="23" t="s">
        <v>175</v>
      </c>
      <c r="B28" s="183">
        <v>4.704685</v>
      </c>
      <c r="C28" s="184">
        <v>3.483645</v>
      </c>
      <c r="D28" s="183">
        <v>68.114114</v>
      </c>
      <c r="E28" s="184">
        <v>70.585476</v>
      </c>
      <c r="F28" s="183">
        <v>25.076307</v>
      </c>
      <c r="G28" s="184">
        <v>24.071649</v>
      </c>
      <c r="H28" s="183">
        <v>0.570372</v>
      </c>
      <c r="I28" s="321">
        <v>0.494897</v>
      </c>
    </row>
    <row r="29" spans="1:9" ht="12.75">
      <c r="A29" s="23" t="s">
        <v>146</v>
      </c>
      <c r="B29" s="183">
        <v>9.533368</v>
      </c>
      <c r="C29" s="184">
        <v>9.156659</v>
      </c>
      <c r="D29" s="183">
        <v>60.982131</v>
      </c>
      <c r="E29" s="184">
        <v>62.686033</v>
      </c>
      <c r="F29" s="183">
        <v>23.859731</v>
      </c>
      <c r="G29" s="184">
        <v>22.15873</v>
      </c>
      <c r="H29" s="183">
        <v>0.499701</v>
      </c>
      <c r="I29" s="321">
        <v>0.735471</v>
      </c>
    </row>
    <row r="30" spans="1:9" ht="12.75">
      <c r="A30" s="23" t="s">
        <v>176</v>
      </c>
      <c r="B30" s="183">
        <v>3.934688</v>
      </c>
      <c r="C30" s="184">
        <v>3.287877</v>
      </c>
      <c r="D30" s="183">
        <v>61.806821</v>
      </c>
      <c r="E30" s="184">
        <v>64.001347</v>
      </c>
      <c r="F30" s="183">
        <v>31.881135</v>
      </c>
      <c r="G30" s="184">
        <v>30.424891</v>
      </c>
      <c r="H30" s="183">
        <v>0.531038</v>
      </c>
      <c r="I30" s="321">
        <v>0.512665</v>
      </c>
    </row>
    <row r="31" spans="1:9" ht="15.75" customHeight="1" thickBot="1">
      <c r="A31" s="185" t="s">
        <v>177</v>
      </c>
      <c r="B31" s="186">
        <v>31.326625</v>
      </c>
      <c r="C31" s="187">
        <v>30.87111</v>
      </c>
      <c r="D31" s="188">
        <v>42.242804</v>
      </c>
      <c r="E31" s="187">
        <v>42.337659</v>
      </c>
      <c r="F31" s="188">
        <v>18.312088</v>
      </c>
      <c r="G31" s="187">
        <v>17.472727</v>
      </c>
      <c r="H31" s="188">
        <v>0.534846</v>
      </c>
      <c r="I31" s="322">
        <v>0.539483</v>
      </c>
    </row>
    <row r="32" spans="3:9" ht="12.75">
      <c r="C32" s="189"/>
      <c r="E32" s="189"/>
      <c r="G32" s="189"/>
      <c r="I32" s="189"/>
    </row>
    <row r="39" spans="1:9" ht="15">
      <c r="A39" s="445"/>
      <c r="B39" s="445"/>
      <c r="C39" s="445"/>
      <c r="D39" s="445"/>
      <c r="E39" s="445"/>
      <c r="F39" s="445"/>
      <c r="G39" s="445"/>
      <c r="H39" s="445"/>
      <c r="I39" s="445"/>
    </row>
    <row r="40" spans="1:9" ht="12.75">
      <c r="A40" s="165"/>
      <c r="B40" s="165"/>
      <c r="C40" s="165"/>
      <c r="D40" s="165"/>
      <c r="E40" s="165"/>
      <c r="F40" s="165"/>
      <c r="G40" s="165"/>
      <c r="H40" s="165"/>
      <c r="I40" s="165"/>
    </row>
    <row r="41" spans="1:9" ht="12.75">
      <c r="A41" s="20"/>
      <c r="B41" s="462" t="s">
        <v>178</v>
      </c>
      <c r="C41" s="462"/>
      <c r="D41" s="462"/>
      <c r="E41" s="462"/>
      <c r="F41" s="462"/>
      <c r="G41" s="462"/>
      <c r="H41" s="462"/>
      <c r="I41" s="513"/>
    </row>
    <row r="42" spans="1:9" ht="12.75">
      <c r="A42" s="40" t="s">
        <v>113</v>
      </c>
      <c r="B42" s="525" t="s">
        <v>179</v>
      </c>
      <c r="C42" s="525"/>
      <c r="D42" s="524" t="s">
        <v>180</v>
      </c>
      <c r="E42" s="524"/>
      <c r="F42" s="525" t="s">
        <v>181</v>
      </c>
      <c r="G42" s="525"/>
      <c r="H42" s="525" t="s">
        <v>182</v>
      </c>
      <c r="I42" s="526"/>
    </row>
    <row r="43" spans="1:9" ht="12.75">
      <c r="A43" s="23"/>
      <c r="B43" s="525" t="s">
        <v>183</v>
      </c>
      <c r="C43" s="525"/>
      <c r="D43" s="525" t="s">
        <v>184</v>
      </c>
      <c r="E43" s="525"/>
      <c r="F43" s="525" t="s">
        <v>185</v>
      </c>
      <c r="G43" s="525"/>
      <c r="H43" s="525" t="s">
        <v>186</v>
      </c>
      <c r="I43" s="526"/>
    </row>
    <row r="44" spans="1:9" ht="13.5" thickBot="1">
      <c r="A44" s="23"/>
      <c r="B44" s="21">
        <v>2001</v>
      </c>
      <c r="C44" s="21">
        <v>2002</v>
      </c>
      <c r="D44" s="21">
        <v>2001</v>
      </c>
      <c r="E44" s="21">
        <v>2002</v>
      </c>
      <c r="F44" s="21">
        <v>2001</v>
      </c>
      <c r="G44" s="21">
        <v>2002</v>
      </c>
      <c r="H44" s="21">
        <v>2001</v>
      </c>
      <c r="I44" s="252">
        <v>2002</v>
      </c>
    </row>
    <row r="45" spans="1:9" ht="12.75">
      <c r="A45" s="58"/>
      <c r="B45" s="182"/>
      <c r="C45" s="182"/>
      <c r="D45" s="182"/>
      <c r="E45" s="182"/>
      <c r="F45" s="182"/>
      <c r="G45" s="182"/>
      <c r="H45" s="182"/>
      <c r="I45" s="320"/>
    </row>
    <row r="46" spans="1:9" ht="12.75">
      <c r="A46" s="23" t="s">
        <v>120</v>
      </c>
      <c r="B46" s="183">
        <v>1.473196</v>
      </c>
      <c r="C46" s="184">
        <v>1.135095</v>
      </c>
      <c r="D46" s="183">
        <v>2.104592</v>
      </c>
      <c r="E46" s="184">
        <v>1.844785</v>
      </c>
      <c r="F46" s="183">
        <v>11.281064</v>
      </c>
      <c r="G46" s="184">
        <v>10.55917</v>
      </c>
      <c r="H46" s="183">
        <v>7.188277</v>
      </c>
      <c r="I46" s="321">
        <v>7.876579</v>
      </c>
    </row>
    <row r="47" spans="1:9" ht="12.75">
      <c r="A47" s="23" t="s">
        <v>121</v>
      </c>
      <c r="B47" s="183">
        <v>0.352099</v>
      </c>
      <c r="C47" s="184">
        <v>0.327238</v>
      </c>
      <c r="D47" s="183">
        <v>0.172076</v>
      </c>
      <c r="E47" s="184">
        <v>0.191535</v>
      </c>
      <c r="F47" s="183">
        <v>2.750602</v>
      </c>
      <c r="G47" s="184">
        <v>5.050822</v>
      </c>
      <c r="H47" s="183">
        <v>5.11639</v>
      </c>
      <c r="I47" s="321">
        <v>5.622437</v>
      </c>
    </row>
    <row r="48" spans="1:9" ht="12.75">
      <c r="A48" s="23" t="s">
        <v>170</v>
      </c>
      <c r="B48" s="183">
        <v>0.481502</v>
      </c>
      <c r="C48" s="184">
        <v>0.448421</v>
      </c>
      <c r="D48" s="183">
        <v>1.335614</v>
      </c>
      <c r="E48" s="184">
        <v>1.411595</v>
      </c>
      <c r="F48" s="183">
        <v>0.304424</v>
      </c>
      <c r="G48" s="184">
        <v>0.436456</v>
      </c>
      <c r="H48" s="183">
        <v>1.355834</v>
      </c>
      <c r="I48" s="321">
        <v>1.398731</v>
      </c>
    </row>
    <row r="49" spans="1:9" ht="12.75">
      <c r="A49" s="23" t="s">
        <v>123</v>
      </c>
      <c r="B49" s="183">
        <v>0.053087</v>
      </c>
      <c r="C49" s="184">
        <v>0.019229</v>
      </c>
      <c r="D49" s="183">
        <v>0.731884</v>
      </c>
      <c r="E49" s="184">
        <v>0.743684</v>
      </c>
      <c r="F49" s="183">
        <v>0.839046</v>
      </c>
      <c r="G49" s="184">
        <v>0.76641</v>
      </c>
      <c r="H49" s="183">
        <v>2.039521</v>
      </c>
      <c r="I49" s="321">
        <v>1.958814</v>
      </c>
    </row>
    <row r="50" spans="1:9" ht="12.75">
      <c r="A50" s="23" t="s">
        <v>171</v>
      </c>
      <c r="B50" s="183">
        <v>0.431716</v>
      </c>
      <c r="C50" s="184">
        <v>0.387062</v>
      </c>
      <c r="D50" s="183">
        <v>0.780927</v>
      </c>
      <c r="E50" s="184">
        <v>0.847267</v>
      </c>
      <c r="F50" s="183">
        <v>0.122569</v>
      </c>
      <c r="G50" s="184">
        <v>0.262112</v>
      </c>
      <c r="H50" s="183">
        <v>2.979141</v>
      </c>
      <c r="I50" s="321">
        <v>3.074695</v>
      </c>
    </row>
    <row r="51" spans="1:9" ht="12.75">
      <c r="A51" s="23" t="s">
        <v>125</v>
      </c>
      <c r="B51" s="183">
        <v>0.279873</v>
      </c>
      <c r="C51" s="184">
        <v>0.203139</v>
      </c>
      <c r="D51" s="183">
        <v>3.74634</v>
      </c>
      <c r="E51" s="184">
        <v>4.437006</v>
      </c>
      <c r="F51" s="183">
        <v>0.067778</v>
      </c>
      <c r="G51" s="184">
        <v>0.091953</v>
      </c>
      <c r="H51" s="183">
        <v>0.868186</v>
      </c>
      <c r="I51" s="321">
        <v>1.065074</v>
      </c>
    </row>
    <row r="52" spans="1:9" ht="12.75">
      <c r="A52" s="23" t="s">
        <v>172</v>
      </c>
      <c r="B52" s="183">
        <v>0.67763</v>
      </c>
      <c r="C52" s="184">
        <v>0.532153</v>
      </c>
      <c r="D52" s="183">
        <v>0.351435</v>
      </c>
      <c r="E52" s="184">
        <v>0.485808</v>
      </c>
      <c r="F52" s="183">
        <v>0.045042</v>
      </c>
      <c r="G52" s="184">
        <v>0.062029</v>
      </c>
      <c r="H52" s="183">
        <v>3.336679</v>
      </c>
      <c r="I52" s="321">
        <v>3.622877</v>
      </c>
    </row>
    <row r="53" spans="1:9" ht="12.75">
      <c r="A53" s="23" t="s">
        <v>129</v>
      </c>
      <c r="B53" s="183">
        <v>0.063595</v>
      </c>
      <c r="C53" s="184">
        <v>0.060037</v>
      </c>
      <c r="D53" s="183">
        <v>0.201821</v>
      </c>
      <c r="E53" s="184">
        <v>0.290818</v>
      </c>
      <c r="F53" s="183">
        <v>0.001696</v>
      </c>
      <c r="G53" s="184">
        <v>0</v>
      </c>
      <c r="H53" s="183">
        <v>0.846269</v>
      </c>
      <c r="I53" s="321">
        <v>0.926549</v>
      </c>
    </row>
    <row r="54" spans="1:9" ht="12.75">
      <c r="A54" s="23" t="s">
        <v>61</v>
      </c>
      <c r="B54" s="183">
        <v>0.037794</v>
      </c>
      <c r="C54" s="184">
        <v>0.057555</v>
      </c>
      <c r="D54" s="183">
        <v>0.058132</v>
      </c>
      <c r="E54" s="184">
        <v>0.026631</v>
      </c>
      <c r="F54" s="183">
        <v>0.00291</v>
      </c>
      <c r="G54" s="184">
        <v>0.017878</v>
      </c>
      <c r="H54" s="183">
        <v>2.006084</v>
      </c>
      <c r="I54" s="321">
        <v>2.381995</v>
      </c>
    </row>
    <row r="55" spans="1:9" ht="12.75">
      <c r="A55" s="23" t="s">
        <v>132</v>
      </c>
      <c r="B55" s="183">
        <v>2.189297</v>
      </c>
      <c r="C55" s="184">
        <v>2.277419</v>
      </c>
      <c r="D55" s="183">
        <v>0.177025</v>
      </c>
      <c r="E55" s="184">
        <v>0.131952</v>
      </c>
      <c r="F55" s="183">
        <v>5.337332</v>
      </c>
      <c r="G55" s="184">
        <v>3.596785</v>
      </c>
      <c r="H55" s="183">
        <v>1.98934</v>
      </c>
      <c r="I55" s="321">
        <v>3.642679</v>
      </c>
    </row>
    <row r="56" spans="1:9" ht="12.75">
      <c r="A56" s="23" t="s">
        <v>133</v>
      </c>
      <c r="B56" s="183">
        <v>0.112804</v>
      </c>
      <c r="C56" s="184">
        <v>0.045951</v>
      </c>
      <c r="D56" s="183">
        <v>0.342732</v>
      </c>
      <c r="E56" s="184">
        <v>0.366312</v>
      </c>
      <c r="F56" s="183">
        <v>1.176266</v>
      </c>
      <c r="G56" s="184">
        <v>1.973463</v>
      </c>
      <c r="H56" s="183">
        <v>3.8059</v>
      </c>
      <c r="I56" s="321">
        <v>4.394172</v>
      </c>
    </row>
    <row r="57" spans="1:9" ht="12.75">
      <c r="A57" s="23" t="s">
        <v>135</v>
      </c>
      <c r="B57" s="183">
        <v>4.130855</v>
      </c>
      <c r="C57" s="184">
        <v>4.046012</v>
      </c>
      <c r="D57" s="183">
        <v>1.044958</v>
      </c>
      <c r="E57" s="184">
        <v>0.983789</v>
      </c>
      <c r="F57" s="183">
        <v>10.798061</v>
      </c>
      <c r="G57" s="184">
        <v>15.281687</v>
      </c>
      <c r="H57" s="183">
        <v>3.344906</v>
      </c>
      <c r="I57" s="321">
        <v>3.737217</v>
      </c>
    </row>
    <row r="58" spans="1:9" ht="12.75">
      <c r="A58" s="23" t="s">
        <v>136</v>
      </c>
      <c r="B58" s="183">
        <v>6.106469</v>
      </c>
      <c r="C58" s="184">
        <v>5.920105</v>
      </c>
      <c r="D58" s="183">
        <v>0.244312</v>
      </c>
      <c r="E58" s="184">
        <v>0.269733</v>
      </c>
      <c r="F58" s="183">
        <v>9.864816</v>
      </c>
      <c r="G58" s="184">
        <v>10.87108</v>
      </c>
      <c r="H58" s="183">
        <v>1.01004</v>
      </c>
      <c r="I58" s="321">
        <v>1.142228</v>
      </c>
    </row>
    <row r="59" spans="1:9" ht="12.75">
      <c r="A59" s="23" t="s">
        <v>137</v>
      </c>
      <c r="B59" s="183">
        <v>6.63898</v>
      </c>
      <c r="C59" s="184">
        <v>6.446433</v>
      </c>
      <c r="D59" s="183">
        <v>0.554367</v>
      </c>
      <c r="E59" s="184">
        <v>0.422456</v>
      </c>
      <c r="F59" s="183">
        <v>3.380581</v>
      </c>
      <c r="G59" s="184">
        <v>4.597694</v>
      </c>
      <c r="H59" s="183">
        <v>1.095137</v>
      </c>
      <c r="I59" s="321">
        <v>1.334056</v>
      </c>
    </row>
    <row r="60" spans="1:9" ht="12.75">
      <c r="A60" s="23" t="s">
        <v>158</v>
      </c>
      <c r="B60" s="183">
        <v>0.161799</v>
      </c>
      <c r="C60" s="184">
        <v>0.168422</v>
      </c>
      <c r="D60" s="183">
        <v>2.990413</v>
      </c>
      <c r="E60" s="184">
        <v>3.012121</v>
      </c>
      <c r="F60" s="183">
        <v>0.269436</v>
      </c>
      <c r="G60" s="184">
        <v>0.816222</v>
      </c>
      <c r="H60" s="183">
        <v>1.440138</v>
      </c>
      <c r="I60" s="321">
        <v>1.428278</v>
      </c>
    </row>
    <row r="61" spans="1:9" ht="12.75">
      <c r="A61" s="23" t="s">
        <v>173</v>
      </c>
      <c r="B61" s="183">
        <v>0</v>
      </c>
      <c r="C61" s="184">
        <v>0.007897</v>
      </c>
      <c r="D61" s="183">
        <v>0.207657</v>
      </c>
      <c r="E61" s="184">
        <v>0.205389</v>
      </c>
      <c r="F61" s="183">
        <v>0.089126</v>
      </c>
      <c r="G61" s="184">
        <v>0.025411</v>
      </c>
      <c r="H61" s="183">
        <v>16.702528</v>
      </c>
      <c r="I61" s="321">
        <v>14.368332</v>
      </c>
    </row>
    <row r="62" spans="1:9" ht="12.75">
      <c r="A62" s="23" t="s">
        <v>174</v>
      </c>
      <c r="B62" s="183">
        <v>0.664447</v>
      </c>
      <c r="C62" s="184">
        <v>0.355577</v>
      </c>
      <c r="D62" s="183">
        <v>2.571165</v>
      </c>
      <c r="E62" s="184">
        <v>2.550521</v>
      </c>
      <c r="F62" s="183">
        <v>1.600956</v>
      </c>
      <c r="G62" s="184">
        <v>2.995336</v>
      </c>
      <c r="H62" s="183">
        <v>7.661115</v>
      </c>
      <c r="I62" s="321">
        <v>8.465018</v>
      </c>
    </row>
    <row r="63" spans="1:9" ht="12.75">
      <c r="A63" s="23" t="s">
        <v>142</v>
      </c>
      <c r="B63" s="183">
        <v>0.048603</v>
      </c>
      <c r="C63" s="184">
        <v>0.007599</v>
      </c>
      <c r="D63" s="183">
        <v>1.02507</v>
      </c>
      <c r="E63" s="184">
        <v>1.049054</v>
      </c>
      <c r="F63" s="183">
        <v>0.00245</v>
      </c>
      <c r="G63" s="184">
        <v>0.005426</v>
      </c>
      <c r="H63" s="183">
        <v>2.469156</v>
      </c>
      <c r="I63" s="321">
        <v>2.285026</v>
      </c>
    </row>
    <row r="64" spans="1:9" ht="12.75">
      <c r="A64" s="23" t="s">
        <v>175</v>
      </c>
      <c r="B64" s="183">
        <v>0.094685</v>
      </c>
      <c r="C64" s="184">
        <v>0.051855</v>
      </c>
      <c r="D64" s="183">
        <v>0.278624</v>
      </c>
      <c r="E64" s="184">
        <v>0.31975</v>
      </c>
      <c r="F64" s="183">
        <v>0.004293</v>
      </c>
      <c r="G64" s="184">
        <v>0.002379</v>
      </c>
      <c r="H64" s="183">
        <v>1.15692</v>
      </c>
      <c r="I64" s="321">
        <v>0.990349</v>
      </c>
    </row>
    <row r="65" spans="1:9" ht="12.75">
      <c r="A65" s="23" t="s">
        <v>146</v>
      </c>
      <c r="B65" s="183">
        <v>0.118323</v>
      </c>
      <c r="C65" s="184">
        <v>0.04461</v>
      </c>
      <c r="D65" s="183">
        <v>2.415083</v>
      </c>
      <c r="E65" s="184">
        <v>2.821758</v>
      </c>
      <c r="F65" s="183">
        <v>0.025251</v>
      </c>
      <c r="G65" s="184">
        <v>0.006064</v>
      </c>
      <c r="H65" s="183">
        <v>2.566412</v>
      </c>
      <c r="I65" s="321">
        <v>2.390675</v>
      </c>
    </row>
    <row r="66" spans="1:9" ht="12.75">
      <c r="A66" s="23" t="s">
        <v>176</v>
      </c>
      <c r="B66" s="183">
        <v>0.019663</v>
      </c>
      <c r="C66" s="184">
        <v>0.00647</v>
      </c>
      <c r="D66" s="183">
        <v>0.385606</v>
      </c>
      <c r="E66" s="184">
        <v>0.358125</v>
      </c>
      <c r="F66" s="183">
        <v>0.001627</v>
      </c>
      <c r="G66" s="184">
        <v>0.000727</v>
      </c>
      <c r="H66" s="183">
        <v>1.439424</v>
      </c>
      <c r="I66" s="321">
        <v>1.407898</v>
      </c>
    </row>
    <row r="67" spans="1:9" ht="12.75">
      <c r="A67" s="23"/>
      <c r="B67" s="183"/>
      <c r="C67" s="184"/>
      <c r="D67" s="183"/>
      <c r="E67" s="184"/>
      <c r="F67" s="183"/>
      <c r="G67" s="184"/>
      <c r="H67" s="183"/>
      <c r="I67" s="321"/>
    </row>
    <row r="68" spans="1:9" ht="13.5" thickBot="1">
      <c r="A68" s="185" t="s">
        <v>177</v>
      </c>
      <c r="B68" s="186">
        <v>1.294984</v>
      </c>
      <c r="C68" s="187">
        <v>1.25713</v>
      </c>
      <c r="D68" s="188">
        <v>1.114464</v>
      </c>
      <c r="E68" s="187">
        <v>1.153964</v>
      </c>
      <c r="F68" s="188">
        <v>2.034124</v>
      </c>
      <c r="G68" s="187">
        <v>2.973516</v>
      </c>
      <c r="H68" s="188">
        <v>3.140065</v>
      </c>
      <c r="I68" s="322">
        <v>3.394411</v>
      </c>
    </row>
    <row r="69" spans="3:5" ht="12.75">
      <c r="C69" s="189"/>
      <c r="E69" s="189"/>
    </row>
  </sheetData>
  <mergeCells count="21">
    <mergeCell ref="B41:I41"/>
    <mergeCell ref="H42:I42"/>
    <mergeCell ref="H43:I43"/>
    <mergeCell ref="F42:G42"/>
    <mergeCell ref="F43:G43"/>
    <mergeCell ref="A39:I39"/>
    <mergeCell ref="B43:C43"/>
    <mergeCell ref="B5:I5"/>
    <mergeCell ref="B7:C7"/>
    <mergeCell ref="D7:E7"/>
    <mergeCell ref="F7:G7"/>
    <mergeCell ref="H7:I7"/>
    <mergeCell ref="D42:E42"/>
    <mergeCell ref="D43:E43"/>
    <mergeCell ref="B42:C42"/>
    <mergeCell ref="A1:I1"/>
    <mergeCell ref="B6:C6"/>
    <mergeCell ref="D6:E6"/>
    <mergeCell ref="F6:G6"/>
    <mergeCell ref="H6:I6"/>
    <mergeCell ref="A3:I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61"/>
  <dimension ref="A1:Q64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3.421875" style="154" customWidth="1"/>
    <col min="2" max="2" width="13.7109375" style="154" customWidth="1"/>
    <col min="3" max="3" width="11.8515625" style="154" customWidth="1"/>
    <col min="4" max="4" width="12.57421875" style="154" customWidth="1"/>
    <col min="5" max="6" width="10.8515625" style="154" customWidth="1"/>
    <col min="7" max="7" width="12.57421875" style="154" customWidth="1"/>
    <col min="8" max="8" width="11.8515625" style="154" customWidth="1"/>
    <col min="9" max="9" width="12.421875" style="154" customWidth="1"/>
    <col min="10" max="10" width="9.421875" style="154" customWidth="1"/>
    <col min="11" max="17" width="6.7109375" style="154" customWidth="1"/>
    <col min="18" max="16384" width="11.421875" style="154" customWidth="1"/>
  </cols>
  <sheetData>
    <row r="1" spans="1:17" s="153" customFormat="1" ht="18">
      <c r="A1" s="450" t="s">
        <v>187</v>
      </c>
      <c r="B1" s="450"/>
      <c r="C1" s="450"/>
      <c r="D1" s="450"/>
      <c r="E1" s="450"/>
      <c r="F1" s="450"/>
      <c r="G1" s="450"/>
      <c r="H1" s="450"/>
      <c r="I1" s="450"/>
      <c r="J1" s="450"/>
      <c r="K1" s="152"/>
      <c r="L1" s="152"/>
      <c r="M1" s="152"/>
      <c r="N1" s="152"/>
      <c r="O1" s="152"/>
      <c r="P1" s="152"/>
      <c r="Q1" s="152"/>
    </row>
    <row r="2" spans="1:17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12"/>
      <c r="L2" s="12"/>
      <c r="M2" s="12"/>
      <c r="N2" s="12"/>
      <c r="O2" s="12"/>
      <c r="P2" s="12"/>
      <c r="Q2" s="12"/>
    </row>
    <row r="3" spans="1:17" ht="15">
      <c r="A3" s="527" t="s">
        <v>188</v>
      </c>
      <c r="B3" s="527"/>
      <c r="C3" s="527"/>
      <c r="D3" s="527"/>
      <c r="E3" s="527"/>
      <c r="F3" s="527"/>
      <c r="G3" s="527"/>
      <c r="H3" s="527"/>
      <c r="I3" s="527"/>
      <c r="J3" s="527"/>
      <c r="K3" s="190"/>
      <c r="L3" s="190"/>
      <c r="M3" s="190"/>
      <c r="N3" s="190"/>
      <c r="O3" s="190"/>
      <c r="P3" s="190"/>
      <c r="Q3" s="190"/>
    </row>
    <row r="4" spans="1:17" ht="15">
      <c r="A4" s="441"/>
      <c r="B4" s="441"/>
      <c r="C4" s="441"/>
      <c r="D4" s="441"/>
      <c r="E4" s="441"/>
      <c r="F4" s="441"/>
      <c r="G4" s="441"/>
      <c r="H4" s="441"/>
      <c r="I4" s="441"/>
      <c r="J4" s="441"/>
      <c r="K4" s="137"/>
      <c r="L4" s="137"/>
      <c r="M4" s="137"/>
      <c r="N4" s="137"/>
      <c r="O4" s="137"/>
      <c r="P4" s="137"/>
      <c r="Q4" s="137"/>
    </row>
    <row r="5" spans="1:11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165"/>
    </row>
    <row r="6" spans="1:11" ht="12.75" customHeight="1">
      <c r="A6" s="24" t="s">
        <v>151</v>
      </c>
      <c r="B6" s="328" t="s">
        <v>189</v>
      </c>
      <c r="C6" s="328" t="s">
        <v>190</v>
      </c>
      <c r="D6" s="328" t="s">
        <v>191</v>
      </c>
      <c r="E6" s="328" t="s">
        <v>192</v>
      </c>
      <c r="F6" s="328" t="s">
        <v>193</v>
      </c>
      <c r="G6" s="328" t="s">
        <v>194</v>
      </c>
      <c r="H6" s="328" t="s">
        <v>195</v>
      </c>
      <c r="I6" s="328" t="s">
        <v>196</v>
      </c>
      <c r="J6" s="329" t="s">
        <v>148</v>
      </c>
      <c r="K6" s="165"/>
    </row>
    <row r="7" spans="1:11" s="4" customFormat="1" ht="13.5" thickBot="1">
      <c r="A7" s="40"/>
      <c r="B7" s="191" t="s">
        <v>197</v>
      </c>
      <c r="C7" s="191" t="s">
        <v>198</v>
      </c>
      <c r="D7" s="191"/>
      <c r="E7" s="191"/>
      <c r="F7" s="191"/>
      <c r="G7" s="191"/>
      <c r="H7" s="191"/>
      <c r="I7" s="191"/>
      <c r="J7" s="323"/>
      <c r="K7" s="9"/>
    </row>
    <row r="8" spans="1:11" ht="12.75">
      <c r="A8" s="192" t="s">
        <v>120</v>
      </c>
      <c r="B8" s="193">
        <v>8.052262858129966</v>
      </c>
      <c r="C8" s="193">
        <v>4.946695252618695</v>
      </c>
      <c r="D8" s="193">
        <v>5.206602939886589</v>
      </c>
      <c r="E8" s="193">
        <v>2.884474608163108</v>
      </c>
      <c r="F8" s="193">
        <v>15.383314091948751</v>
      </c>
      <c r="G8" s="324">
        <v>57.055640357348594</v>
      </c>
      <c r="H8" s="193">
        <v>1.930854327266146</v>
      </c>
      <c r="I8" s="193">
        <v>3.22529724687055</v>
      </c>
      <c r="J8" s="325">
        <v>1.3148583177677073</v>
      </c>
      <c r="K8" s="33"/>
    </row>
    <row r="9" spans="1:11" ht="12.75">
      <c r="A9" s="194" t="s">
        <v>199</v>
      </c>
      <c r="B9" s="195">
        <v>11.21941146862118</v>
      </c>
      <c r="C9" s="195">
        <v>3.0356926216542077</v>
      </c>
      <c r="D9" s="195">
        <v>3.4811638889219427</v>
      </c>
      <c r="E9" s="195">
        <v>0.47130936892167896</v>
      </c>
      <c r="F9" s="195">
        <v>19.727181606028545</v>
      </c>
      <c r="G9" s="324">
        <v>56.17028955339036</v>
      </c>
      <c r="H9" s="195">
        <v>1.7270396828781298</v>
      </c>
      <c r="I9" s="195">
        <v>2.1167555905553743</v>
      </c>
      <c r="J9" s="326">
        <v>2.0511562190286594</v>
      </c>
      <c r="K9" s="33"/>
    </row>
    <row r="10" spans="1:11" ht="12.75">
      <c r="A10" s="194" t="s">
        <v>200</v>
      </c>
      <c r="B10" s="195">
        <v>14.786699932820444</v>
      </c>
      <c r="C10" s="195">
        <v>1.8529655542538652</v>
      </c>
      <c r="D10" s="195">
        <v>2.8842436089510244</v>
      </c>
      <c r="E10" s="195">
        <v>0.5391039778357652</v>
      </c>
      <c r="F10" s="195">
        <v>11.984439859395367</v>
      </c>
      <c r="G10" s="324">
        <v>53.094549695363526</v>
      </c>
      <c r="H10" s="195">
        <v>0.08976771394487747</v>
      </c>
      <c r="I10" s="195">
        <v>1.4068554190527816</v>
      </c>
      <c r="J10" s="326">
        <v>13.361374238382615</v>
      </c>
      <c r="K10" s="33"/>
    </row>
    <row r="11" spans="1:11" ht="12.75">
      <c r="A11" s="194" t="s">
        <v>201</v>
      </c>
      <c r="B11" s="195">
        <v>2.1082443493593206</v>
      </c>
      <c r="C11" s="195">
        <v>5.382823334109503</v>
      </c>
      <c r="D11" s="195">
        <v>6.074469219925119</v>
      </c>
      <c r="E11" s="195">
        <v>1.1596428094374966</v>
      </c>
      <c r="F11" s="195">
        <v>19.627481717712275</v>
      </c>
      <c r="G11" s="324">
        <v>59.33201600728306</v>
      </c>
      <c r="H11" s="195">
        <v>1.7731455355748</v>
      </c>
      <c r="I11" s="195">
        <v>4.195450559448795</v>
      </c>
      <c r="J11" s="326">
        <v>0.3467264671496535</v>
      </c>
      <c r="K11" s="33"/>
    </row>
    <row r="12" spans="1:11" ht="12.75">
      <c r="A12" s="194" t="s">
        <v>202</v>
      </c>
      <c r="B12" s="195">
        <v>2.2530784294600466</v>
      </c>
      <c r="C12" s="195">
        <v>3.551176457462943</v>
      </c>
      <c r="D12" s="195">
        <v>3.0272916095604314</v>
      </c>
      <c r="E12" s="195">
        <v>1.3658690437548828</v>
      </c>
      <c r="F12" s="195">
        <v>10.112749779392674</v>
      </c>
      <c r="G12" s="324">
        <v>70.76837976595212</v>
      </c>
      <c r="H12" s="195">
        <v>3.7496154076378</v>
      </c>
      <c r="I12" s="195">
        <v>2.3056297364280796</v>
      </c>
      <c r="J12" s="326">
        <v>2.8662097703509715</v>
      </c>
      <c r="K12" s="33"/>
    </row>
    <row r="13" spans="1:11" ht="12.75">
      <c r="A13" s="194" t="s">
        <v>125</v>
      </c>
      <c r="B13" s="195">
        <v>15.242511714756754</v>
      </c>
      <c r="C13" s="195">
        <v>1.1156656842662294</v>
      </c>
      <c r="D13" s="195">
        <v>0.29832672867143945</v>
      </c>
      <c r="E13" s="195">
        <v>0.28597808536506497</v>
      </c>
      <c r="F13" s="195">
        <v>4.099278303941853</v>
      </c>
      <c r="G13" s="324">
        <v>53.81744772642962</v>
      </c>
      <c r="H13" s="195">
        <v>23.948993591458443</v>
      </c>
      <c r="I13" s="195">
        <v>0.36349848637529475</v>
      </c>
      <c r="J13" s="326">
        <v>0.828299678735287</v>
      </c>
      <c r="K13" s="33"/>
    </row>
    <row r="14" spans="1:11" ht="12.75">
      <c r="A14" s="194" t="s">
        <v>203</v>
      </c>
      <c r="B14" s="195">
        <v>9.79437287448248</v>
      </c>
      <c r="C14" s="195">
        <v>0.5861648389048785</v>
      </c>
      <c r="D14" s="195">
        <v>1.2289333092589034</v>
      </c>
      <c r="E14" s="195">
        <v>0.2875050312441085</v>
      </c>
      <c r="F14" s="195">
        <v>9.289800386745057</v>
      </c>
      <c r="G14" s="324">
        <v>55.58468886408174</v>
      </c>
      <c r="H14" s="195">
        <v>21.10304096860716</v>
      </c>
      <c r="I14" s="195">
        <v>0.2922608943985242</v>
      </c>
      <c r="J14" s="326">
        <v>1.833232832277133</v>
      </c>
      <c r="K14" s="33"/>
    </row>
    <row r="15" spans="1:11" ht="12.75">
      <c r="A15" s="194" t="s">
        <v>129</v>
      </c>
      <c r="B15" s="195">
        <v>4.1365778494771455</v>
      </c>
      <c r="C15" s="195">
        <v>8.1864683719539</v>
      </c>
      <c r="D15" s="195">
        <v>8.86863289780469</v>
      </c>
      <c r="E15" s="195">
        <v>1.1077311854217498</v>
      </c>
      <c r="F15" s="195">
        <v>19.244000674154183</v>
      </c>
      <c r="G15" s="324">
        <v>47.43821756116788</v>
      </c>
      <c r="H15" s="195">
        <v>0</v>
      </c>
      <c r="I15" s="195">
        <v>9.956401830809261</v>
      </c>
      <c r="J15" s="326">
        <v>0.9020941350963239</v>
      </c>
      <c r="K15" s="33"/>
    </row>
    <row r="16" spans="1:11" ht="12.75">
      <c r="A16" s="194" t="s">
        <v>204</v>
      </c>
      <c r="B16" s="195">
        <v>6.883834960280119</v>
      </c>
      <c r="C16" s="195">
        <v>3.887835035788731</v>
      </c>
      <c r="D16" s="195">
        <v>12.737403616051854</v>
      </c>
      <c r="E16" s="195">
        <v>2.1044953000361533</v>
      </c>
      <c r="F16" s="195">
        <v>16.475546327356827</v>
      </c>
      <c r="G16" s="324">
        <v>47.669372063122424</v>
      </c>
      <c r="H16" s="195">
        <v>0</v>
      </c>
      <c r="I16" s="195">
        <v>8.953352281197297</v>
      </c>
      <c r="J16" s="326">
        <v>1.2881604161666442</v>
      </c>
      <c r="K16" s="33"/>
    </row>
    <row r="17" spans="1:11" ht="12.75">
      <c r="A17" s="194" t="s">
        <v>205</v>
      </c>
      <c r="B17" s="195">
        <v>15.501549694806748</v>
      </c>
      <c r="C17" s="195">
        <v>6.571998461985551</v>
      </c>
      <c r="D17" s="195">
        <v>6.641789441700811</v>
      </c>
      <c r="E17" s="195">
        <v>1.0363890643589835</v>
      </c>
      <c r="F17" s="195">
        <v>23.884647481844855</v>
      </c>
      <c r="G17" s="324">
        <v>31.78074651929461</v>
      </c>
      <c r="H17" s="195">
        <v>0</v>
      </c>
      <c r="I17" s="195">
        <v>8.53401170568727</v>
      </c>
      <c r="J17" s="326">
        <v>5.81626898991379</v>
      </c>
      <c r="K17" s="33"/>
    </row>
    <row r="18" spans="1:11" ht="12.75">
      <c r="A18" s="194" t="s">
        <v>206</v>
      </c>
      <c r="B18" s="195">
        <v>4.103750725968996</v>
      </c>
      <c r="C18" s="195">
        <v>7.334099558895494</v>
      </c>
      <c r="D18" s="195">
        <v>8.27086834207945</v>
      </c>
      <c r="E18" s="195">
        <v>0.8653629477953512</v>
      </c>
      <c r="F18" s="195">
        <v>15.602791249809414</v>
      </c>
      <c r="G18" s="324">
        <v>54.68810125742384</v>
      </c>
      <c r="H18" s="195">
        <v>3.007284474313777</v>
      </c>
      <c r="I18" s="195">
        <v>5.6791381946519515</v>
      </c>
      <c r="J18" s="326">
        <v>0.4486032490619093</v>
      </c>
      <c r="K18" s="33"/>
    </row>
    <row r="19" spans="1:11" ht="12.75">
      <c r="A19" s="194" t="s">
        <v>207</v>
      </c>
      <c r="B19" s="195">
        <v>15.686647910855575</v>
      </c>
      <c r="C19" s="195">
        <v>4.1813917068171405</v>
      </c>
      <c r="D19" s="195">
        <v>3.740361225345058</v>
      </c>
      <c r="E19" s="195">
        <v>0.7931671926679521</v>
      </c>
      <c r="F19" s="195">
        <v>20.08541004006103</v>
      </c>
      <c r="G19" s="324">
        <v>50.714666233786176</v>
      </c>
      <c r="H19" s="195">
        <v>2.388124753788529</v>
      </c>
      <c r="I19" s="195">
        <v>0.9465114459582874</v>
      </c>
      <c r="J19" s="326">
        <v>1.463719490720187</v>
      </c>
      <c r="K19" s="33"/>
    </row>
    <row r="20" spans="1:11" ht="12.75">
      <c r="A20" s="194" t="s">
        <v>208</v>
      </c>
      <c r="B20" s="195">
        <v>22.61674155564371</v>
      </c>
      <c r="C20" s="195">
        <v>5.00070347566111</v>
      </c>
      <c r="D20" s="195">
        <v>4.912060632051749</v>
      </c>
      <c r="E20" s="195">
        <v>1.2787295480765477</v>
      </c>
      <c r="F20" s="195">
        <v>25.53165106810192</v>
      </c>
      <c r="G20" s="324">
        <v>32.31580613624953</v>
      </c>
      <c r="H20" s="195">
        <v>0.23918781626832458</v>
      </c>
      <c r="I20" s="195">
        <v>2.6313200351438453</v>
      </c>
      <c r="J20" s="326">
        <v>5.473799732803202</v>
      </c>
      <c r="K20" s="33"/>
    </row>
    <row r="21" spans="1:11" ht="12.75">
      <c r="A21" s="194" t="s">
        <v>209</v>
      </c>
      <c r="B21" s="195">
        <v>18.170877897089245</v>
      </c>
      <c r="C21" s="195">
        <v>5.638258169840685</v>
      </c>
      <c r="D21" s="195">
        <v>5.169986497670026</v>
      </c>
      <c r="E21" s="195">
        <v>0.9860984992347896</v>
      </c>
      <c r="F21" s="195">
        <v>23.397630177639638</v>
      </c>
      <c r="G21" s="324">
        <v>39.18471549722155</v>
      </c>
      <c r="H21" s="195">
        <v>0</v>
      </c>
      <c r="I21" s="195">
        <v>2.086090888857702</v>
      </c>
      <c r="J21" s="326">
        <v>4.544574966113842</v>
      </c>
      <c r="K21" s="33"/>
    </row>
    <row r="22" spans="1:11" ht="12.75">
      <c r="A22" s="194" t="s">
        <v>210</v>
      </c>
      <c r="B22" s="195">
        <v>1.87804299787749</v>
      </c>
      <c r="C22" s="195">
        <v>4.4284658165474475</v>
      </c>
      <c r="D22" s="195">
        <v>4.393352028076349</v>
      </c>
      <c r="E22" s="195">
        <v>1.1628545442199796</v>
      </c>
      <c r="F22" s="195">
        <v>12.413664052200042</v>
      </c>
      <c r="G22" s="324">
        <v>67.03302883075743</v>
      </c>
      <c r="H22" s="195">
        <v>0</v>
      </c>
      <c r="I22" s="195">
        <v>7.0443213237907125</v>
      </c>
      <c r="J22" s="326">
        <v>1.6029547569424212</v>
      </c>
      <c r="K22" s="33"/>
    </row>
    <row r="23" spans="1:11" ht="14.25">
      <c r="A23" s="194" t="s">
        <v>218</v>
      </c>
      <c r="B23" s="195">
        <v>0.29076735278465166</v>
      </c>
      <c r="C23" s="195">
        <v>0.4386690472116491</v>
      </c>
      <c r="D23" s="195">
        <v>1.636574783032567</v>
      </c>
      <c r="E23" s="195">
        <v>0.9194441879413203</v>
      </c>
      <c r="F23" s="195">
        <v>12.103450585706883</v>
      </c>
      <c r="G23" s="324">
        <v>82.10274094123686</v>
      </c>
      <c r="H23" s="195">
        <v>0.3474107534875446</v>
      </c>
      <c r="I23" s="195">
        <v>1.9891928610732579</v>
      </c>
      <c r="J23" s="326">
        <v>0.1717494875249652</v>
      </c>
      <c r="K23" s="33"/>
    </row>
    <row r="24" spans="1:11" ht="12.75">
      <c r="A24" s="194" t="s">
        <v>211</v>
      </c>
      <c r="B24" s="195">
        <v>0.28809391770356046</v>
      </c>
      <c r="C24" s="195">
        <v>0.7609703858903449</v>
      </c>
      <c r="D24" s="195">
        <v>1.1127591482234618</v>
      </c>
      <c r="E24" s="195">
        <v>1.214615142305179</v>
      </c>
      <c r="F24" s="195">
        <v>7.150112499821634</v>
      </c>
      <c r="G24" s="324">
        <v>85.7136728522303</v>
      </c>
      <c r="H24" s="195">
        <v>0.4666655914460841</v>
      </c>
      <c r="I24" s="195">
        <v>2.5662586478599403</v>
      </c>
      <c r="J24" s="326">
        <v>0.7268518145195864</v>
      </c>
      <c r="K24" s="33"/>
    </row>
    <row r="25" spans="1:11" ht="12.75">
      <c r="A25" s="194" t="s">
        <v>142</v>
      </c>
      <c r="B25" s="195">
        <v>0.13713673072609828</v>
      </c>
      <c r="C25" s="195">
        <v>0</v>
      </c>
      <c r="D25" s="195">
        <v>0.030317005164961167</v>
      </c>
      <c r="E25" s="195">
        <v>0.43745821618636727</v>
      </c>
      <c r="F25" s="195">
        <v>5.05566383476298</v>
      </c>
      <c r="G25" s="324">
        <v>92.26942700595191</v>
      </c>
      <c r="H25" s="195">
        <v>1.3552045578705934</v>
      </c>
      <c r="I25" s="195">
        <v>0.3397990403575112</v>
      </c>
      <c r="J25" s="326">
        <v>0.25546227731474985</v>
      </c>
      <c r="K25" s="33"/>
    </row>
    <row r="26" spans="1:11" ht="12.75">
      <c r="A26" s="194" t="s">
        <v>50</v>
      </c>
      <c r="B26" s="195">
        <v>1.1888632739006482</v>
      </c>
      <c r="C26" s="195">
        <v>4.158043293033117</v>
      </c>
      <c r="D26" s="195">
        <v>5.300976933743506</v>
      </c>
      <c r="E26" s="195">
        <v>1.087869296908417</v>
      </c>
      <c r="F26" s="195">
        <v>10.213155201865417</v>
      </c>
      <c r="G26" s="324">
        <v>61.33175045456783</v>
      </c>
      <c r="H26" s="195">
        <v>0.14956067853097924</v>
      </c>
      <c r="I26" s="195">
        <v>16.12874159448245</v>
      </c>
      <c r="J26" s="326">
        <v>0.4410392729675641</v>
      </c>
      <c r="K26" s="33"/>
    </row>
    <row r="27" spans="1:11" ht="12.75">
      <c r="A27" s="194" t="s">
        <v>212</v>
      </c>
      <c r="B27" s="195">
        <v>0.16412514055301844</v>
      </c>
      <c r="C27" s="195">
        <v>0.6187607099139428</v>
      </c>
      <c r="D27" s="195">
        <v>1.1095956464595562</v>
      </c>
      <c r="E27" s="195">
        <v>0.7877093510954163</v>
      </c>
      <c r="F27" s="195">
        <v>5.917070742684234</v>
      </c>
      <c r="G27" s="324">
        <v>88.09510195005339</v>
      </c>
      <c r="H27" s="195">
        <v>0</v>
      </c>
      <c r="I27" s="195">
        <v>2.987534855926814</v>
      </c>
      <c r="J27" s="326">
        <v>0.29617178362332214</v>
      </c>
      <c r="K27" s="33"/>
    </row>
    <row r="28" spans="1:11" ht="12.75">
      <c r="A28" s="194" t="s">
        <v>213</v>
      </c>
      <c r="B28" s="195">
        <v>0.25913898130379054</v>
      </c>
      <c r="C28" s="195">
        <v>0.4561224671311386</v>
      </c>
      <c r="D28" s="195">
        <v>0.903879036035709</v>
      </c>
      <c r="E28" s="195">
        <v>0.5356299832106347</v>
      </c>
      <c r="F28" s="195">
        <v>7.210287369656725</v>
      </c>
      <c r="G28" s="324">
        <v>88.12444474367324</v>
      </c>
      <c r="H28" s="195">
        <v>0.7929037830245592</v>
      </c>
      <c r="I28" s="195">
        <v>1.3652096310941186</v>
      </c>
      <c r="J28" s="326">
        <v>0.3523840048699773</v>
      </c>
      <c r="K28" s="33"/>
    </row>
    <row r="29" spans="1:11" ht="12.75">
      <c r="A29" s="194" t="s">
        <v>214</v>
      </c>
      <c r="B29" s="195">
        <v>0.11597075729718807</v>
      </c>
      <c r="C29" s="195">
        <v>0.6376676622816146</v>
      </c>
      <c r="D29" s="195">
        <v>0.6415336508950666</v>
      </c>
      <c r="E29" s="195">
        <v>0.6416682941243936</v>
      </c>
      <c r="F29" s="195">
        <v>4.794122209407287</v>
      </c>
      <c r="G29" s="324">
        <v>90.60925835461524</v>
      </c>
      <c r="H29" s="195">
        <v>0.6624238890270209</v>
      </c>
      <c r="I29" s="195">
        <v>1.5215625318579138</v>
      </c>
      <c r="J29" s="326">
        <v>0.3757926504943137</v>
      </c>
      <c r="K29" s="33"/>
    </row>
    <row r="30" spans="1:11" ht="12.75">
      <c r="A30" s="194"/>
      <c r="B30" s="195"/>
      <c r="C30" s="195"/>
      <c r="D30" s="195"/>
      <c r="E30" s="195"/>
      <c r="F30" s="195"/>
      <c r="G30" s="324"/>
      <c r="H30" s="195"/>
      <c r="I30" s="195"/>
      <c r="J30" s="326"/>
      <c r="K30" s="33"/>
    </row>
    <row r="31" spans="1:11" ht="15.75" customHeight="1" thickBot="1">
      <c r="A31" s="196" t="s">
        <v>159</v>
      </c>
      <c r="B31" s="197">
        <v>5.693819186227701</v>
      </c>
      <c r="C31" s="197">
        <v>2.181259064072332</v>
      </c>
      <c r="D31" s="197">
        <v>2.5558273941065175</v>
      </c>
      <c r="E31" s="197">
        <v>0.759461626508905</v>
      </c>
      <c r="F31" s="197">
        <v>11.450019262182412</v>
      </c>
      <c r="G31" s="197">
        <v>69.21323555075423</v>
      </c>
      <c r="H31" s="197">
        <v>2.033856373288319</v>
      </c>
      <c r="I31" s="198">
        <v>3.269974022814351</v>
      </c>
      <c r="J31" s="327">
        <v>2.732863701025731</v>
      </c>
      <c r="K31" s="33"/>
    </row>
    <row r="32" spans="1:13" ht="12.75">
      <c r="A32" s="165"/>
      <c r="B32" s="165"/>
      <c r="C32" s="199"/>
      <c r="D32" s="200"/>
      <c r="E32" s="165"/>
      <c r="F32" s="165"/>
      <c r="G32" s="165"/>
      <c r="H32" s="165"/>
      <c r="I32" s="165"/>
      <c r="J32" s="165"/>
      <c r="L32" s="528"/>
      <c r="M32" s="528"/>
    </row>
    <row r="33" spans="1:10" ht="12.75">
      <c r="A33" s="200" t="s">
        <v>215</v>
      </c>
      <c r="B33" s="200"/>
      <c r="C33" s="200"/>
      <c r="D33" s="200"/>
      <c r="E33" s="165"/>
      <c r="F33" s="165"/>
      <c r="G33" s="165"/>
      <c r="H33" s="165"/>
      <c r="I33" s="165"/>
      <c r="J33" s="165"/>
    </row>
    <row r="34" spans="1:10" ht="12.75">
      <c r="A34" s="165"/>
      <c r="B34" s="9"/>
      <c r="C34" s="165"/>
      <c r="D34" s="165"/>
      <c r="E34" s="165"/>
      <c r="F34" s="165"/>
      <c r="G34" s="165"/>
      <c r="H34" s="165"/>
      <c r="I34" s="165"/>
      <c r="J34" s="165"/>
    </row>
    <row r="35" spans="1:10" ht="15">
      <c r="A35" s="527"/>
      <c r="B35" s="527"/>
      <c r="C35" s="527"/>
      <c r="D35" s="527"/>
      <c r="E35" s="527"/>
      <c r="F35" s="527"/>
      <c r="G35" s="527"/>
      <c r="H35" s="527"/>
      <c r="I35" s="527"/>
      <c r="J35" s="527"/>
    </row>
    <row r="36" spans="1:17" ht="15">
      <c r="A36" s="527" t="s">
        <v>216</v>
      </c>
      <c r="B36" s="527"/>
      <c r="C36" s="527"/>
      <c r="D36" s="527"/>
      <c r="E36" s="527"/>
      <c r="F36" s="527"/>
      <c r="G36" s="527"/>
      <c r="H36" s="527"/>
      <c r="I36" s="527"/>
      <c r="J36" s="527"/>
      <c r="K36" s="190"/>
      <c r="L36" s="190"/>
      <c r="M36" s="190"/>
      <c r="N36" s="190"/>
      <c r="O36" s="190"/>
      <c r="P36" s="190"/>
      <c r="Q36" s="190"/>
    </row>
    <row r="37" spans="1:10" ht="12.75">
      <c r="A37" s="330"/>
      <c r="B37" s="330"/>
      <c r="C37" s="330"/>
      <c r="D37" s="330"/>
      <c r="E37" s="330"/>
      <c r="F37" s="330"/>
      <c r="G37" s="330"/>
      <c r="H37" s="330"/>
      <c r="I37" s="330"/>
      <c r="J37" s="330"/>
    </row>
    <row r="38" spans="1:10" ht="12.75">
      <c r="A38" s="24" t="s">
        <v>151</v>
      </c>
      <c r="B38" s="328" t="s">
        <v>189</v>
      </c>
      <c r="C38" s="328" t="s">
        <v>190</v>
      </c>
      <c r="D38" s="328" t="s">
        <v>191</v>
      </c>
      <c r="E38" s="328" t="s">
        <v>192</v>
      </c>
      <c r="F38" s="328" t="s">
        <v>193</v>
      </c>
      <c r="G38" s="328" t="s">
        <v>194</v>
      </c>
      <c r="H38" s="328" t="s">
        <v>195</v>
      </c>
      <c r="I38" s="328" t="s">
        <v>196</v>
      </c>
      <c r="J38" s="329" t="s">
        <v>148</v>
      </c>
    </row>
    <row r="39" spans="1:10" ht="13.5" thickBot="1">
      <c r="A39" s="40"/>
      <c r="B39" s="191" t="s">
        <v>197</v>
      </c>
      <c r="C39" s="191" t="s">
        <v>198</v>
      </c>
      <c r="D39" s="191"/>
      <c r="E39" s="191"/>
      <c r="F39" s="191"/>
      <c r="G39" s="191"/>
      <c r="H39" s="191"/>
      <c r="I39" s="191"/>
      <c r="J39" s="323"/>
    </row>
    <row r="40" spans="1:10" ht="12.75">
      <c r="A40" s="192" t="s">
        <v>120</v>
      </c>
      <c r="B40" s="193">
        <v>6.233309057239919</v>
      </c>
      <c r="C40" s="193">
        <v>4.359807149942949</v>
      </c>
      <c r="D40" s="193">
        <v>5.2245642041834355</v>
      </c>
      <c r="E40" s="193">
        <v>2.0478263137037223</v>
      </c>
      <c r="F40" s="193">
        <v>14.68173230170266</v>
      </c>
      <c r="G40" s="324">
        <v>61.01484033949887</v>
      </c>
      <c r="H40" s="193">
        <v>2.1374039724366543</v>
      </c>
      <c r="I40" s="193">
        <v>2.6006169863342787</v>
      </c>
      <c r="J40" s="325">
        <v>1.6998996749575919</v>
      </c>
    </row>
    <row r="41" spans="1:10" ht="12.75">
      <c r="A41" s="194" t="s">
        <v>199</v>
      </c>
      <c r="B41" s="195">
        <v>13.939439516953112</v>
      </c>
      <c r="C41" s="195">
        <v>3.613107233229723</v>
      </c>
      <c r="D41" s="195">
        <v>3.37891867002117</v>
      </c>
      <c r="E41" s="195">
        <v>0.10853931714925875</v>
      </c>
      <c r="F41" s="195">
        <v>17.497444355831952</v>
      </c>
      <c r="G41" s="324">
        <v>54.894960115667104</v>
      </c>
      <c r="H41" s="195">
        <v>1.4275861577878382</v>
      </c>
      <c r="I41" s="195">
        <v>2.5359775562304154</v>
      </c>
      <c r="J41" s="326">
        <v>2.6040270771294334</v>
      </c>
    </row>
    <row r="42" spans="1:10" ht="12.75">
      <c r="A42" s="194" t="s">
        <v>200</v>
      </c>
      <c r="B42" s="195">
        <v>12.18371650423314</v>
      </c>
      <c r="C42" s="195">
        <v>2.5308184750009564</v>
      </c>
      <c r="D42" s="195">
        <v>2.992754222020742</v>
      </c>
      <c r="E42" s="195">
        <v>0.23756295643274492</v>
      </c>
      <c r="F42" s="195">
        <v>10.970368533828315</v>
      </c>
      <c r="G42" s="324">
        <v>55.67154313628476</v>
      </c>
      <c r="H42" s="195">
        <v>0.035290813765746075</v>
      </c>
      <c r="I42" s="195">
        <v>1.042487050687978</v>
      </c>
      <c r="J42" s="326">
        <v>14.335458307745643</v>
      </c>
    </row>
    <row r="43" spans="1:10" ht="12.75">
      <c r="A43" s="194" t="s">
        <v>201</v>
      </c>
      <c r="B43" s="195">
        <v>1.293157984269974</v>
      </c>
      <c r="C43" s="195">
        <v>5.034419244745131</v>
      </c>
      <c r="D43" s="195">
        <v>7.125339698674682</v>
      </c>
      <c r="E43" s="195">
        <v>0.2722353623244935</v>
      </c>
      <c r="F43" s="195">
        <v>15.503529496008278</v>
      </c>
      <c r="G43" s="324">
        <v>64.48214768775057</v>
      </c>
      <c r="H43" s="195">
        <v>2.3394779246011166</v>
      </c>
      <c r="I43" s="195">
        <v>2.860261574035877</v>
      </c>
      <c r="J43" s="326">
        <v>1.0894310275899686</v>
      </c>
    </row>
    <row r="44" spans="1:10" ht="12.75">
      <c r="A44" s="194" t="s">
        <v>202</v>
      </c>
      <c r="B44" s="195">
        <v>4.522037066261667</v>
      </c>
      <c r="C44" s="195">
        <v>3.029405079082167</v>
      </c>
      <c r="D44" s="195">
        <v>4.167391413535266</v>
      </c>
      <c r="E44" s="195">
        <v>0.15719851023947684</v>
      </c>
      <c r="F44" s="195">
        <v>9.146216280053485</v>
      </c>
      <c r="G44" s="324">
        <v>69.35308859854256</v>
      </c>
      <c r="H44" s="195">
        <v>5.1450861934985355</v>
      </c>
      <c r="I44" s="195">
        <v>2.004796384580051</v>
      </c>
      <c r="J44" s="326">
        <v>2.474780474206713</v>
      </c>
    </row>
    <row r="45" spans="1:10" ht="12.75">
      <c r="A45" s="194" t="s">
        <v>125</v>
      </c>
      <c r="B45" s="195">
        <v>24.2686665033336</v>
      </c>
      <c r="C45" s="195">
        <v>1.5377368252927401</v>
      </c>
      <c r="D45" s="195">
        <v>0.275603063785181</v>
      </c>
      <c r="E45" s="195">
        <v>0.002606468228091544</v>
      </c>
      <c r="F45" s="195">
        <v>4.815184297264822</v>
      </c>
      <c r="G45" s="324">
        <v>43.05300672688179</v>
      </c>
      <c r="H45" s="195">
        <v>24.806689293009658</v>
      </c>
      <c r="I45" s="195">
        <v>0.1335441154277234</v>
      </c>
      <c r="J45" s="326">
        <v>1.106962706776416</v>
      </c>
    </row>
    <row r="46" spans="1:10" ht="12.75">
      <c r="A46" s="194" t="s">
        <v>203</v>
      </c>
      <c r="B46" s="195">
        <v>18.031252310829142</v>
      </c>
      <c r="C46" s="195">
        <v>1.4025770134295588</v>
      </c>
      <c r="D46" s="195">
        <v>0.3770219367689605</v>
      </c>
      <c r="E46" s="195">
        <v>0.017690244371026974</v>
      </c>
      <c r="F46" s="195">
        <v>4.899464414847114</v>
      </c>
      <c r="G46" s="324">
        <v>38.72488899450478</v>
      </c>
      <c r="H46" s="195">
        <v>30.049238423156016</v>
      </c>
      <c r="I46" s="195">
        <v>0.37468018505017026</v>
      </c>
      <c r="J46" s="326">
        <v>6.123186477043225</v>
      </c>
    </row>
    <row r="47" spans="1:10" ht="12.75">
      <c r="A47" s="194" t="s">
        <v>129</v>
      </c>
      <c r="B47" s="195">
        <v>3.7428488701185967</v>
      </c>
      <c r="C47" s="195">
        <v>7.647124452680979</v>
      </c>
      <c r="D47" s="195">
        <v>11.198003873558061</v>
      </c>
      <c r="E47" s="195">
        <v>0.06390015054558701</v>
      </c>
      <c r="F47" s="195">
        <v>14.058687674451484</v>
      </c>
      <c r="G47" s="324">
        <v>53.26235472439834</v>
      </c>
      <c r="H47" s="195">
        <v>0.17619479173286806</v>
      </c>
      <c r="I47" s="195">
        <v>7.471633691161239</v>
      </c>
      <c r="J47" s="326">
        <v>2.379251771352842</v>
      </c>
    </row>
    <row r="48" spans="1:10" ht="12.75">
      <c r="A48" s="194" t="s">
        <v>204</v>
      </c>
      <c r="B48" s="195">
        <v>2.882012973563961</v>
      </c>
      <c r="C48" s="195">
        <v>3.715307483893048</v>
      </c>
      <c r="D48" s="195">
        <v>10.023823235465223</v>
      </c>
      <c r="E48" s="195">
        <v>0.6716509622001036</v>
      </c>
      <c r="F48" s="195">
        <v>11.085391964094113</v>
      </c>
      <c r="G48" s="324">
        <v>59.61293655017689</v>
      </c>
      <c r="H48" s="195">
        <v>0.12431949069210838</v>
      </c>
      <c r="I48" s="195">
        <v>9.486065846723013</v>
      </c>
      <c r="J48" s="326">
        <v>2.398491493191562</v>
      </c>
    </row>
    <row r="49" spans="1:10" ht="12.75">
      <c r="A49" s="194" t="s">
        <v>205</v>
      </c>
      <c r="B49" s="195">
        <v>3.3707782616961746</v>
      </c>
      <c r="C49" s="195">
        <v>5.6228763771095815</v>
      </c>
      <c r="D49" s="195">
        <v>7.021919791966004</v>
      </c>
      <c r="E49" s="195">
        <v>0.07887075053495031</v>
      </c>
      <c r="F49" s="195">
        <v>17.020672941593446</v>
      </c>
      <c r="G49" s="324">
        <v>47.032983113116636</v>
      </c>
      <c r="H49" s="195">
        <v>1.1261818863923139</v>
      </c>
      <c r="I49" s="195">
        <v>10.37392043366618</v>
      </c>
      <c r="J49" s="326">
        <v>8.351796443924723</v>
      </c>
    </row>
    <row r="50" spans="1:10" ht="12.75">
      <c r="A50" s="194" t="s">
        <v>206</v>
      </c>
      <c r="B50" s="195">
        <v>2.7404560537213944</v>
      </c>
      <c r="C50" s="195">
        <v>5.82552895087339</v>
      </c>
      <c r="D50" s="195">
        <v>7.9157052820798</v>
      </c>
      <c r="E50" s="195">
        <v>0.186426006325129</v>
      </c>
      <c r="F50" s="195">
        <v>15.870941569994864</v>
      </c>
      <c r="G50" s="324">
        <v>60.87364969475075</v>
      </c>
      <c r="H50" s="195">
        <v>0.8099005605472699</v>
      </c>
      <c r="I50" s="195">
        <v>4.9751551480158565</v>
      </c>
      <c r="J50" s="326">
        <v>0.8022367336915389</v>
      </c>
    </row>
    <row r="51" spans="1:10" ht="12.75">
      <c r="A51" s="194" t="s">
        <v>207</v>
      </c>
      <c r="B51" s="195">
        <v>9.18949117459911</v>
      </c>
      <c r="C51" s="195">
        <v>2.4313344286581633</v>
      </c>
      <c r="D51" s="195">
        <v>3.676183626948308</v>
      </c>
      <c r="E51" s="195">
        <v>0.5033669799314381</v>
      </c>
      <c r="F51" s="195">
        <v>17.907642098788813</v>
      </c>
      <c r="G51" s="324">
        <v>62.68646207259404</v>
      </c>
      <c r="H51" s="195">
        <v>1.0916079124089106</v>
      </c>
      <c r="I51" s="195">
        <v>1.53664492613716</v>
      </c>
      <c r="J51" s="326">
        <v>0.9772667799339843</v>
      </c>
    </row>
    <row r="52" spans="1:10" ht="12.75">
      <c r="A52" s="194" t="s">
        <v>208</v>
      </c>
      <c r="B52" s="195">
        <v>19.824696826068315</v>
      </c>
      <c r="C52" s="195">
        <v>4.966115101483922</v>
      </c>
      <c r="D52" s="195">
        <v>5.5940516352628995</v>
      </c>
      <c r="E52" s="195">
        <v>1.2695780078949932</v>
      </c>
      <c r="F52" s="195">
        <v>26.80086556782412</v>
      </c>
      <c r="G52" s="324">
        <v>33.274397862053384</v>
      </c>
      <c r="H52" s="195">
        <v>0.011580710572773526</v>
      </c>
      <c r="I52" s="195">
        <v>1.4613907575886815</v>
      </c>
      <c r="J52" s="326">
        <v>6.7973235312509095</v>
      </c>
    </row>
    <row r="53" spans="1:10" ht="12.75">
      <c r="A53" s="194" t="s">
        <v>209</v>
      </c>
      <c r="B53" s="195">
        <v>20.216384415831833</v>
      </c>
      <c r="C53" s="195">
        <v>5.662156278540134</v>
      </c>
      <c r="D53" s="195">
        <v>5.86504583718329</v>
      </c>
      <c r="E53" s="195">
        <v>0.42326350112452377</v>
      </c>
      <c r="F53" s="195">
        <v>23.13027835352371</v>
      </c>
      <c r="G53" s="324">
        <v>36.08152300917727</v>
      </c>
      <c r="H53" s="195">
        <v>0.04930837912896863</v>
      </c>
      <c r="I53" s="195">
        <v>1.6296557145098798</v>
      </c>
      <c r="J53" s="326">
        <v>6.942384510980386</v>
      </c>
    </row>
    <row r="54" spans="1:10" ht="12.75">
      <c r="A54" s="194" t="s">
        <v>210</v>
      </c>
      <c r="B54" s="195">
        <v>1.9559098390106424</v>
      </c>
      <c r="C54" s="195">
        <v>3.9075080848340207</v>
      </c>
      <c r="D54" s="195">
        <v>6.719923294364878</v>
      </c>
      <c r="E54" s="195">
        <v>0.2298952837978566</v>
      </c>
      <c r="F54" s="195">
        <v>13.516338210863815</v>
      </c>
      <c r="G54" s="324">
        <v>64.26660038817867</v>
      </c>
      <c r="H54" s="195">
        <v>0.10582812572976831</v>
      </c>
      <c r="I54" s="195">
        <v>6.835854810038946</v>
      </c>
      <c r="J54" s="326">
        <v>2.4621419631814017</v>
      </c>
    </row>
    <row r="55" spans="1:10" ht="14.25">
      <c r="A55" s="194" t="s">
        <v>219</v>
      </c>
      <c r="B55" s="195">
        <v>0.62644759122599</v>
      </c>
      <c r="C55" s="195">
        <v>0.8383445066734952</v>
      </c>
      <c r="D55" s="195">
        <v>3.159452108752929</v>
      </c>
      <c r="E55" s="195">
        <v>0.08326275341185567</v>
      </c>
      <c r="F55" s="195">
        <v>9.612524472683424</v>
      </c>
      <c r="G55" s="324">
        <v>83.20389240397567</v>
      </c>
      <c r="H55" s="195">
        <v>0.5625095918315888</v>
      </c>
      <c r="I55" s="195">
        <v>1.6290783945704772</v>
      </c>
      <c r="J55" s="326">
        <v>0.2844881768745171</v>
      </c>
    </row>
    <row r="56" spans="1:10" ht="12.75">
      <c r="A56" s="194" t="s">
        <v>211</v>
      </c>
      <c r="B56" s="195">
        <v>0.4387494012551758</v>
      </c>
      <c r="C56" s="195">
        <v>0.47165366487379623</v>
      </c>
      <c r="D56" s="195">
        <v>1.6981840980296183</v>
      </c>
      <c r="E56" s="195">
        <v>0.4389337027153307</v>
      </c>
      <c r="F56" s="195">
        <v>7.053586524700991</v>
      </c>
      <c r="G56" s="324">
        <v>86.60878638190967</v>
      </c>
      <c r="H56" s="195">
        <v>0.6313051117273369</v>
      </c>
      <c r="I56" s="195">
        <v>1.8726916441755634</v>
      </c>
      <c r="J56" s="326">
        <v>0.7861094706126405</v>
      </c>
    </row>
    <row r="57" spans="1:10" ht="12.75">
      <c r="A57" s="194" t="s">
        <v>142</v>
      </c>
      <c r="B57" s="195">
        <v>0.5510542336477724</v>
      </c>
      <c r="C57" s="195">
        <v>0</v>
      </c>
      <c r="D57" s="195">
        <v>0.10599983239834014</v>
      </c>
      <c r="E57" s="195">
        <v>0</v>
      </c>
      <c r="F57" s="195">
        <v>4.108305148667175</v>
      </c>
      <c r="G57" s="324">
        <v>92.44120068261206</v>
      </c>
      <c r="H57" s="195">
        <v>2.4637030807136653</v>
      </c>
      <c r="I57" s="195">
        <v>0.1401251210238386</v>
      </c>
      <c r="J57" s="326">
        <v>0.1896119009371354</v>
      </c>
    </row>
    <row r="58" spans="1:10" ht="12.75">
      <c r="A58" s="194" t="s">
        <v>50</v>
      </c>
      <c r="B58" s="195">
        <v>1.0839684644138157</v>
      </c>
      <c r="C58" s="195">
        <v>4.880681752446948</v>
      </c>
      <c r="D58" s="195">
        <v>8.930583314429223</v>
      </c>
      <c r="E58" s="195">
        <v>0.030021297956297467</v>
      </c>
      <c r="F58" s="195">
        <v>7.015752175684793</v>
      </c>
      <c r="G58" s="324">
        <v>64.2310261257329</v>
      </c>
      <c r="H58" s="195">
        <v>0.057479232112934237</v>
      </c>
      <c r="I58" s="195">
        <v>13.180134801017623</v>
      </c>
      <c r="J58" s="326">
        <v>0.5903528362055785</v>
      </c>
    </row>
    <row r="59" spans="1:10" ht="12.75">
      <c r="A59" s="194" t="s">
        <v>212</v>
      </c>
      <c r="B59" s="195">
        <v>0.21150757806101414</v>
      </c>
      <c r="C59" s="195">
        <v>0.5942002954937137</v>
      </c>
      <c r="D59" s="195">
        <v>1.5191721158883522</v>
      </c>
      <c r="E59" s="195">
        <v>0.13663579611249146</v>
      </c>
      <c r="F59" s="195">
        <v>4.512727704546906</v>
      </c>
      <c r="G59" s="324">
        <v>90.64083421208977</v>
      </c>
      <c r="H59" s="195">
        <v>0.05102998068731485</v>
      </c>
      <c r="I59" s="195">
        <v>2.0829196594941712</v>
      </c>
      <c r="J59" s="326">
        <v>0.25097265762626586</v>
      </c>
    </row>
    <row r="60" spans="1:10" ht="12.75">
      <c r="A60" s="194" t="s">
        <v>213</v>
      </c>
      <c r="B60" s="195">
        <v>0.22564368223606102</v>
      </c>
      <c r="C60" s="195">
        <v>0.3855177511527669</v>
      </c>
      <c r="D60" s="195">
        <v>1.1769487377963856</v>
      </c>
      <c r="E60" s="195">
        <v>0</v>
      </c>
      <c r="F60" s="195">
        <v>6.273889425956168</v>
      </c>
      <c r="G60" s="324">
        <v>89.52789292338346</v>
      </c>
      <c r="H60" s="195">
        <v>0.3400317976105874</v>
      </c>
      <c r="I60" s="195">
        <v>1.7896306744213326</v>
      </c>
      <c r="J60" s="326">
        <v>0.28044500744323614</v>
      </c>
    </row>
    <row r="61" spans="1:10" ht="12.75">
      <c r="A61" s="194" t="s">
        <v>217</v>
      </c>
      <c r="B61" s="195">
        <v>0.208341699773621</v>
      </c>
      <c r="C61" s="195">
        <v>0.26609484168680214</v>
      </c>
      <c r="D61" s="195">
        <v>0.7320638556405725</v>
      </c>
      <c r="E61" s="195">
        <v>0.005506049229235939</v>
      </c>
      <c r="F61" s="195">
        <v>3.6174717305808533</v>
      </c>
      <c r="G61" s="324">
        <v>92.64285271620545</v>
      </c>
      <c r="H61" s="195">
        <v>1.1037089227180021</v>
      </c>
      <c r="I61" s="195">
        <v>1.1637474877037928</v>
      </c>
      <c r="J61" s="326">
        <v>0.26021269646158535</v>
      </c>
    </row>
    <row r="62" spans="1:10" ht="12.75">
      <c r="A62" s="194"/>
      <c r="B62" s="195"/>
      <c r="C62" s="195"/>
      <c r="D62" s="195"/>
      <c r="E62" s="195"/>
      <c r="F62" s="195"/>
      <c r="G62" s="324"/>
      <c r="H62" s="195"/>
      <c r="I62" s="195"/>
      <c r="J62" s="326"/>
    </row>
    <row r="63" spans="1:10" ht="13.5" thickBot="1">
      <c r="A63" s="196" t="s">
        <v>159</v>
      </c>
      <c r="B63" s="197">
        <v>6.344331313152327</v>
      </c>
      <c r="C63" s="197">
        <v>2.269696684848531</v>
      </c>
      <c r="D63" s="197">
        <v>3.1986582450251246</v>
      </c>
      <c r="E63" s="197">
        <v>0.1529451511739212</v>
      </c>
      <c r="F63" s="197">
        <v>9.87591612562561</v>
      </c>
      <c r="G63" s="197">
        <v>69.70249105347676</v>
      </c>
      <c r="H63" s="197">
        <v>2.6964368232490075</v>
      </c>
      <c r="I63" s="198">
        <v>2.570797535093127</v>
      </c>
      <c r="J63" s="327">
        <v>3.188727068355567</v>
      </c>
    </row>
    <row r="64" spans="1:2" ht="14.25">
      <c r="A64" s="200" t="s">
        <v>220</v>
      </c>
      <c r="B64" s="200"/>
    </row>
  </sheetData>
  <mergeCells count="6">
    <mergeCell ref="A1:J1"/>
    <mergeCell ref="A36:J36"/>
    <mergeCell ref="A35:J35"/>
    <mergeCell ref="L32:M32"/>
    <mergeCell ref="A3:J3"/>
    <mergeCell ref="A4:J4"/>
  </mergeCells>
  <printOptions horizontalCentered="1"/>
  <pageMargins left="0.75" right="0.75" top="0.5905511811023623" bottom="1" header="0" footer="0"/>
  <pageSetup horizontalDpi="600" verticalDpi="600" orientation="portrait" paperSize="9" scale="69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7"/>
  <dimension ref="A1:U67"/>
  <sheetViews>
    <sheetView showGridLines="0" zoomScale="75" zoomScaleNormal="75" zoomScaleSheetLayoutView="25" workbookViewId="0" topLeftCell="A1">
      <selection activeCell="A1" sqref="A1:F1"/>
    </sheetView>
  </sheetViews>
  <sheetFormatPr defaultColWidth="11.421875" defaultRowHeight="12.75"/>
  <cols>
    <col min="1" max="1" width="28.7109375" style="12" customWidth="1"/>
    <col min="2" max="6" width="9.7109375" style="12" customWidth="1"/>
    <col min="7" max="8" width="7.7109375" style="12" customWidth="1"/>
    <col min="9" max="9" width="10.28125" style="12" customWidth="1"/>
    <col min="10" max="12" width="7.7109375" style="12" customWidth="1"/>
    <col min="13" max="13" width="9.7109375" style="12" customWidth="1"/>
    <col min="14" max="15" width="7.7109375" style="12" customWidth="1"/>
    <col min="16" max="16" width="9.7109375" style="12" customWidth="1"/>
    <col min="17" max="18" width="7.7109375" style="12" customWidth="1"/>
    <col min="19" max="19" width="10.28125" style="12" customWidth="1"/>
    <col min="20" max="21" width="7.7109375" style="12" customWidth="1"/>
    <col min="22" max="16384" width="11.421875" style="12" customWidth="1"/>
  </cols>
  <sheetData>
    <row r="1" spans="1:21" s="65" customFormat="1" ht="18">
      <c r="A1" s="440" t="s">
        <v>160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152"/>
      <c r="M1" s="152"/>
      <c r="N1" s="152"/>
      <c r="O1" s="152"/>
      <c r="P1" s="152"/>
      <c r="Q1" s="152"/>
      <c r="R1" s="152"/>
      <c r="S1" s="152"/>
      <c r="T1" s="152"/>
      <c r="U1" s="152"/>
    </row>
    <row r="2" spans="1:21" ht="12.75">
      <c r="A2" s="201"/>
      <c r="B2" s="201"/>
      <c r="C2" s="201"/>
      <c r="D2" s="201"/>
      <c r="E2" s="201"/>
      <c r="F2" s="201"/>
      <c r="G2" s="201"/>
      <c r="H2" s="201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</row>
    <row r="3" spans="1:21" ht="15">
      <c r="A3" s="445" t="s">
        <v>221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2.75">
      <c r="A4" s="409" t="s">
        <v>222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11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2.75">
      <c r="A6" s="20"/>
      <c r="B6" s="331" t="s">
        <v>223</v>
      </c>
      <c r="C6" s="331" t="s">
        <v>224</v>
      </c>
      <c r="D6" s="331" t="s">
        <v>225</v>
      </c>
      <c r="E6" s="332" t="s">
        <v>422</v>
      </c>
      <c r="F6" s="332" t="s">
        <v>226</v>
      </c>
      <c r="G6" s="332" t="s">
        <v>227</v>
      </c>
      <c r="H6" s="332" t="s">
        <v>228</v>
      </c>
      <c r="I6" s="332" t="s">
        <v>229</v>
      </c>
      <c r="J6" s="332" t="s">
        <v>230</v>
      </c>
      <c r="K6" s="333" t="s">
        <v>231</v>
      </c>
    </row>
    <row r="7" spans="1:11" ht="12.75">
      <c r="A7" s="205" t="s">
        <v>113</v>
      </c>
      <c r="B7" s="203" t="s">
        <v>232</v>
      </c>
      <c r="C7" s="203" t="s">
        <v>233</v>
      </c>
      <c r="D7" s="203"/>
      <c r="E7" s="204"/>
      <c r="F7" s="204" t="s">
        <v>234</v>
      </c>
      <c r="G7" s="204"/>
      <c r="H7" s="204"/>
      <c r="I7" s="204" t="s">
        <v>235</v>
      </c>
      <c r="J7" s="204" t="s">
        <v>236</v>
      </c>
      <c r="K7" s="45"/>
    </row>
    <row r="8" spans="1:11" ht="12.75" customHeight="1" thickBot="1">
      <c r="A8" s="231"/>
      <c r="B8" s="206" t="s">
        <v>237</v>
      </c>
      <c r="C8" s="206" t="s">
        <v>237</v>
      </c>
      <c r="D8" s="206" t="s">
        <v>238</v>
      </c>
      <c r="E8" s="207" t="s">
        <v>239</v>
      </c>
      <c r="F8" s="207" t="s">
        <v>239</v>
      </c>
      <c r="G8" s="207" t="s">
        <v>239</v>
      </c>
      <c r="H8" s="207" t="s">
        <v>239</v>
      </c>
      <c r="I8" s="207" t="s">
        <v>239</v>
      </c>
      <c r="J8" s="207" t="s">
        <v>239</v>
      </c>
      <c r="K8" s="208" t="s">
        <v>239</v>
      </c>
    </row>
    <row r="9" spans="1:11" ht="15.75" customHeight="1">
      <c r="A9" s="209" t="s">
        <v>120</v>
      </c>
      <c r="B9" s="146">
        <v>37.71020643318452</v>
      </c>
      <c r="C9" s="146">
        <v>33.18498166120237</v>
      </c>
      <c r="D9" s="146">
        <v>55.41891937420796</v>
      </c>
      <c r="E9" s="146">
        <v>4.280862634295105</v>
      </c>
      <c r="F9" s="146">
        <v>0.2322948716284166</v>
      </c>
      <c r="G9" s="146">
        <v>0</v>
      </c>
      <c r="H9" s="146">
        <v>3.7167179460546658</v>
      </c>
      <c r="I9" s="146">
        <v>0.4944562267519153</v>
      </c>
      <c r="J9" s="146">
        <v>0.1931365932681978</v>
      </c>
      <c r="K9" s="210">
        <v>0.2953463367847011</v>
      </c>
    </row>
    <row r="10" spans="1:11" ht="12.75">
      <c r="A10" s="211" t="s">
        <v>131</v>
      </c>
      <c r="B10" s="138">
        <v>1.4010008777077754</v>
      </c>
      <c r="C10" s="138">
        <v>1.4010008777077756</v>
      </c>
      <c r="D10" s="138">
        <v>4.231022650677483</v>
      </c>
      <c r="E10" s="138">
        <v>0.005323803335289547</v>
      </c>
      <c r="F10" s="138">
        <v>1.0521516591585394</v>
      </c>
      <c r="G10" s="138">
        <v>0</v>
      </c>
      <c r="H10" s="138">
        <v>0</v>
      </c>
      <c r="I10" s="138">
        <v>0</v>
      </c>
      <c r="J10" s="138">
        <v>0</v>
      </c>
      <c r="K10" s="212">
        <v>0</v>
      </c>
    </row>
    <row r="11" spans="1:11" ht="12.75">
      <c r="A11" s="211" t="s">
        <v>240</v>
      </c>
      <c r="B11" s="138">
        <v>181.01813150582126</v>
      </c>
      <c r="C11" s="138">
        <v>148.96850211848667</v>
      </c>
      <c r="D11" s="138">
        <v>372.9107921266922</v>
      </c>
      <c r="E11" s="138">
        <v>28.21099863360307</v>
      </c>
      <c r="F11" s="138">
        <v>0.3667995308234095</v>
      </c>
      <c r="G11" s="138">
        <v>0</v>
      </c>
      <c r="H11" s="138">
        <v>26.4659318644902</v>
      </c>
      <c r="I11" s="138">
        <v>2.29993762397246</v>
      </c>
      <c r="J11" s="138">
        <v>0.17226323295185064</v>
      </c>
      <c r="K11" s="212">
        <v>2.6047582802467684</v>
      </c>
    </row>
    <row r="12" spans="1:11" ht="12.75">
      <c r="A12" s="23" t="s">
        <v>241</v>
      </c>
      <c r="B12" s="138">
        <v>96.66082088870662</v>
      </c>
      <c r="C12" s="138">
        <v>65.26311604080831</v>
      </c>
      <c r="D12" s="138">
        <v>75.80255277285974</v>
      </c>
      <c r="E12" s="138">
        <v>11.394472896721743</v>
      </c>
      <c r="F12" s="138">
        <v>0.5052758862033901</v>
      </c>
      <c r="G12" s="138">
        <v>0</v>
      </c>
      <c r="H12" s="138">
        <v>2.8831726538493387</v>
      </c>
      <c r="I12" s="138">
        <v>0.28742051225851645</v>
      </c>
      <c r="J12" s="138">
        <v>0.04240592385896106</v>
      </c>
      <c r="K12" s="212">
        <v>1.102613213476145</v>
      </c>
    </row>
    <row r="13" spans="1:11" ht="12.75">
      <c r="A13" s="213" t="s">
        <v>201</v>
      </c>
      <c r="B13" s="138">
        <v>309.7681898886128</v>
      </c>
      <c r="C13" s="138">
        <v>309.7681898886128</v>
      </c>
      <c r="D13" s="138">
        <v>157.62488458103022</v>
      </c>
      <c r="E13" s="138">
        <v>10.157200166010636</v>
      </c>
      <c r="F13" s="138">
        <v>14.788292457669229</v>
      </c>
      <c r="G13" s="138">
        <v>0</v>
      </c>
      <c r="H13" s="138">
        <v>6.717098088995589</v>
      </c>
      <c r="I13" s="138">
        <v>0.2657986620032261</v>
      </c>
      <c r="J13" s="138">
        <v>0.019047215735278095</v>
      </c>
      <c r="K13" s="212">
        <v>0.8153086146749531</v>
      </c>
    </row>
    <row r="14" spans="1:11" ht="12.75">
      <c r="A14" s="211" t="s">
        <v>242</v>
      </c>
      <c r="B14" s="138">
        <v>2.3764734320942686</v>
      </c>
      <c r="C14" s="138">
        <v>2.3764734320942686</v>
      </c>
      <c r="D14" s="138">
        <v>7.776102101408261</v>
      </c>
      <c r="E14" s="138">
        <v>0.4447690344816381</v>
      </c>
      <c r="F14" s="138">
        <v>1.1223857438057108</v>
      </c>
      <c r="G14" s="138">
        <v>0</v>
      </c>
      <c r="H14" s="138">
        <v>0.14417061381008373</v>
      </c>
      <c r="I14" s="138">
        <v>0.004227329957644407</v>
      </c>
      <c r="J14" s="138">
        <v>0.0004479467992512944</v>
      </c>
      <c r="K14" s="212">
        <v>0.034748257051155404</v>
      </c>
    </row>
    <row r="15" spans="1:11" ht="12.75">
      <c r="A15" s="23" t="s">
        <v>243</v>
      </c>
      <c r="B15" s="138">
        <v>95.05272446889155</v>
      </c>
      <c r="C15" s="138">
        <v>94.33858331448519</v>
      </c>
      <c r="D15" s="138">
        <v>183.85951386108198</v>
      </c>
      <c r="E15" s="138">
        <v>6.839880281998076</v>
      </c>
      <c r="F15" s="138">
        <v>4.084038488763478</v>
      </c>
      <c r="G15" s="138">
        <v>0</v>
      </c>
      <c r="H15" s="138">
        <v>15.062921678927879</v>
      </c>
      <c r="I15" s="138">
        <v>0.47056971593671804</v>
      </c>
      <c r="J15" s="138">
        <v>0.04845225837889204</v>
      </c>
      <c r="K15" s="212">
        <v>0.6647624983769952</v>
      </c>
    </row>
    <row r="16" spans="1:11" ht="12.75">
      <c r="A16" s="211" t="s">
        <v>125</v>
      </c>
      <c r="B16" s="138">
        <v>159.07968669913936</v>
      </c>
      <c r="C16" s="138">
        <v>159.07968669913936</v>
      </c>
      <c r="D16" s="138">
        <v>392.92682614687425</v>
      </c>
      <c r="E16" s="138">
        <v>13.044534309329427</v>
      </c>
      <c r="F16" s="138">
        <v>79.06260428947226</v>
      </c>
      <c r="G16" s="138">
        <v>4.613310914275042</v>
      </c>
      <c r="H16" s="138">
        <v>1.9089562403896723</v>
      </c>
      <c r="I16" s="138">
        <v>0</v>
      </c>
      <c r="J16" s="138">
        <v>0</v>
      </c>
      <c r="K16" s="212">
        <v>0.3499753107381066</v>
      </c>
    </row>
    <row r="17" spans="1:11" ht="12.75">
      <c r="A17" s="211" t="s">
        <v>244</v>
      </c>
      <c r="B17" s="138">
        <v>35.477206611298435</v>
      </c>
      <c r="C17" s="138">
        <v>35.477206611298435</v>
      </c>
      <c r="D17" s="138">
        <v>131.97520859403016</v>
      </c>
      <c r="E17" s="138">
        <v>2.7317449090699792</v>
      </c>
      <c r="F17" s="138">
        <v>19.831758495715825</v>
      </c>
      <c r="G17" s="138">
        <v>0.5853739090864242</v>
      </c>
      <c r="H17" s="138">
        <v>4.399173619801005</v>
      </c>
      <c r="I17" s="138">
        <v>2.586288361963656</v>
      </c>
      <c r="J17" s="138">
        <v>0.005676353057807749</v>
      </c>
      <c r="K17" s="212">
        <v>0.07450213388372671</v>
      </c>
    </row>
    <row r="18" spans="1:11" ht="12.75">
      <c r="A18" s="211" t="s">
        <v>245</v>
      </c>
      <c r="B18" s="138">
        <v>8.63089513627456</v>
      </c>
      <c r="C18" s="138">
        <v>8.63089513627456</v>
      </c>
      <c r="D18" s="138">
        <v>42.291386167745344</v>
      </c>
      <c r="E18" s="138">
        <v>0.45743744222255167</v>
      </c>
      <c r="F18" s="138">
        <v>4.056520714049044</v>
      </c>
      <c r="G18" s="138">
        <v>0</v>
      </c>
      <c r="H18" s="138">
        <v>2.5892685408823684</v>
      </c>
      <c r="I18" s="138">
        <v>0.04419018309772575</v>
      </c>
      <c r="J18" s="138">
        <v>0</v>
      </c>
      <c r="K18" s="212">
        <v>0.017434408175274613</v>
      </c>
    </row>
    <row r="19" spans="1:11" ht="12.75">
      <c r="A19" s="211" t="s">
        <v>129</v>
      </c>
      <c r="B19" s="138">
        <v>16.540876353854216</v>
      </c>
      <c r="C19" s="138">
        <v>16.540876353854216</v>
      </c>
      <c r="D19" s="138">
        <v>58.0584760020283</v>
      </c>
      <c r="E19" s="138">
        <v>1.1578613447697952</v>
      </c>
      <c r="F19" s="138">
        <v>12.968047061421705</v>
      </c>
      <c r="G19" s="138">
        <v>0.23157226895395902</v>
      </c>
      <c r="H19" s="138">
        <v>0.10255343339389614</v>
      </c>
      <c r="I19" s="138">
        <v>0.03837483314094178</v>
      </c>
      <c r="J19" s="138">
        <v>0</v>
      </c>
      <c r="K19" s="212">
        <v>0.049622629061562645</v>
      </c>
    </row>
    <row r="20" spans="1:11" ht="12.75">
      <c r="A20" s="211" t="s">
        <v>61</v>
      </c>
      <c r="B20" s="138">
        <v>11.388977610502955</v>
      </c>
      <c r="C20" s="138">
        <v>11.388977610502955</v>
      </c>
      <c r="D20" s="138">
        <v>40.316980741180465</v>
      </c>
      <c r="E20" s="138">
        <v>1.514734022196893</v>
      </c>
      <c r="F20" s="138">
        <v>7.607837043815975</v>
      </c>
      <c r="G20" s="138">
        <v>0.3872252387571005</v>
      </c>
      <c r="H20" s="138">
        <v>0.31661357757198216</v>
      </c>
      <c r="I20" s="138">
        <v>0.10318413715115678</v>
      </c>
      <c r="J20" s="138">
        <v>0.010682860998651771</v>
      </c>
      <c r="K20" s="212">
        <v>0.055805990291464484</v>
      </c>
    </row>
    <row r="21" spans="1:11" ht="12.75">
      <c r="A21" s="211" t="s">
        <v>130</v>
      </c>
      <c r="B21" s="138">
        <v>20.402991431956792</v>
      </c>
      <c r="C21" s="138">
        <v>20.402991431956792</v>
      </c>
      <c r="D21" s="138">
        <v>81.4079358135076</v>
      </c>
      <c r="E21" s="138">
        <v>0</v>
      </c>
      <c r="F21" s="138">
        <v>20.362185449092877</v>
      </c>
      <c r="G21" s="138">
        <v>0</v>
      </c>
      <c r="H21" s="138">
        <v>0</v>
      </c>
      <c r="I21" s="138">
        <v>0</v>
      </c>
      <c r="J21" s="138">
        <v>0</v>
      </c>
      <c r="K21" s="212">
        <v>0</v>
      </c>
    </row>
    <row r="22" spans="1:11" ht="12.75">
      <c r="A22" s="211" t="s">
        <v>132</v>
      </c>
      <c r="B22" s="138">
        <v>12.988954505096796</v>
      </c>
      <c r="C22" s="138">
        <v>12.947624032307843</v>
      </c>
      <c r="D22" s="138">
        <v>40.39191776482815</v>
      </c>
      <c r="E22" s="138">
        <v>2.766821811381228</v>
      </c>
      <c r="F22" s="138">
        <v>6.344134870107868</v>
      </c>
      <c r="G22" s="138">
        <v>1.251727361466267</v>
      </c>
      <c r="H22" s="138">
        <v>0.2899107465384553</v>
      </c>
      <c r="I22" s="138">
        <v>0</v>
      </c>
      <c r="J22" s="138">
        <v>0</v>
      </c>
      <c r="K22" s="212">
        <v>0.21777200096617447</v>
      </c>
    </row>
    <row r="23" spans="1:11" ht="12.75">
      <c r="A23" s="211" t="s">
        <v>136</v>
      </c>
      <c r="B23" s="138">
        <v>274.4873173973549</v>
      </c>
      <c r="C23" s="138">
        <v>229.50320130934603</v>
      </c>
      <c r="D23" s="138">
        <v>93.56454216597854</v>
      </c>
      <c r="E23" s="138">
        <v>3.672596641625548</v>
      </c>
      <c r="F23" s="138">
        <v>19.006313161619666</v>
      </c>
      <c r="G23" s="138">
        <v>5.735768756725951</v>
      </c>
      <c r="H23" s="138">
        <v>0.4233326928054243</v>
      </c>
      <c r="I23" s="138">
        <v>0.09741150593380885</v>
      </c>
      <c r="J23" s="138">
        <v>0</v>
      </c>
      <c r="K23" s="212">
        <v>0.18930014193355446</v>
      </c>
    </row>
    <row r="24" spans="1:11" ht="12.75">
      <c r="A24" s="211" t="s">
        <v>137</v>
      </c>
      <c r="B24" s="138">
        <v>264.44027679195773</v>
      </c>
      <c r="C24" s="138">
        <v>200.01878922014885</v>
      </c>
      <c r="D24" s="138">
        <v>101.29512185582863</v>
      </c>
      <c r="E24" s="138">
        <v>1.4769455213915026</v>
      </c>
      <c r="F24" s="138">
        <v>22.647757937457083</v>
      </c>
      <c r="G24" s="138">
        <v>4.021996298243481</v>
      </c>
      <c r="H24" s="138">
        <v>0.49830739611584</v>
      </c>
      <c r="I24" s="138">
        <v>0</v>
      </c>
      <c r="J24" s="138">
        <v>0</v>
      </c>
      <c r="K24" s="212">
        <v>0.0023063925778893184</v>
      </c>
    </row>
    <row r="25" spans="1:11" ht="12.75">
      <c r="A25" s="211" t="s">
        <v>139</v>
      </c>
      <c r="B25" s="138">
        <v>7.813840704726565</v>
      </c>
      <c r="C25" s="138">
        <v>4.390381312284387</v>
      </c>
      <c r="D25" s="138">
        <v>28.169692245963272</v>
      </c>
      <c r="E25" s="138">
        <v>0.8304778240560704</v>
      </c>
      <c r="F25" s="138">
        <v>0.49202672710437984</v>
      </c>
      <c r="G25" s="138">
        <v>0.29514981314701794</v>
      </c>
      <c r="H25" s="138">
        <v>2.4189600333720187</v>
      </c>
      <c r="I25" s="138">
        <v>0.7712777111885704</v>
      </c>
      <c r="J25" s="138">
        <v>0</v>
      </c>
      <c r="K25" s="212">
        <v>0.027841469910828368</v>
      </c>
    </row>
    <row r="26" spans="1:11" ht="12.75">
      <c r="A26" s="23" t="s">
        <v>246</v>
      </c>
      <c r="B26" s="138">
        <v>60.772280752851806</v>
      </c>
      <c r="C26" s="138">
        <v>57.2843111920663</v>
      </c>
      <c r="D26" s="138">
        <v>34.330461469338296</v>
      </c>
      <c r="E26" s="138">
        <v>1.195296824787525</v>
      </c>
      <c r="F26" s="138">
        <v>3.2194094220370895</v>
      </c>
      <c r="G26" s="138">
        <v>0.5351943943525274</v>
      </c>
      <c r="H26" s="138">
        <v>1.8724370971998867</v>
      </c>
      <c r="I26" s="138">
        <v>0.16213975678794795</v>
      </c>
      <c r="J26" s="138">
        <v>0</v>
      </c>
      <c r="K26" s="212">
        <v>0.06159802329597186</v>
      </c>
    </row>
    <row r="27" spans="1:11" ht="12.75">
      <c r="A27" s="211" t="s">
        <v>247</v>
      </c>
      <c r="B27" s="138">
        <v>22.12349164134154</v>
      </c>
      <c r="C27" s="138">
        <v>21.42396288141059</v>
      </c>
      <c r="D27" s="138">
        <v>48.86666343949135</v>
      </c>
      <c r="E27" s="138">
        <v>2.7903542567845374</v>
      </c>
      <c r="F27" s="138">
        <v>7.190455398510583</v>
      </c>
      <c r="G27" s="138">
        <v>0.4586734235905066</v>
      </c>
      <c r="H27" s="138">
        <v>0.8242107768398753</v>
      </c>
      <c r="I27" s="138">
        <v>0.12351964134071367</v>
      </c>
      <c r="J27" s="138">
        <v>0.00997418589833636</v>
      </c>
      <c r="K27" s="212">
        <v>0.18504699503051059</v>
      </c>
    </row>
    <row r="28" spans="1:11" ht="12.75">
      <c r="A28" s="211" t="s">
        <v>248</v>
      </c>
      <c r="B28" s="138">
        <v>59.44486530147224</v>
      </c>
      <c r="C28" s="138">
        <v>59.44486530147224</v>
      </c>
      <c r="D28" s="138">
        <v>546.0003869449439</v>
      </c>
      <c r="E28" s="138">
        <v>0.0053035208376411526</v>
      </c>
      <c r="F28" s="138">
        <v>0.07736761810806186</v>
      </c>
      <c r="G28" s="138">
        <v>0</v>
      </c>
      <c r="H28" s="138">
        <v>58.71772341005539</v>
      </c>
      <c r="I28" s="138">
        <v>17.48374557764275</v>
      </c>
      <c r="J28" s="138">
        <v>0</v>
      </c>
      <c r="K28" s="212">
        <v>0</v>
      </c>
    </row>
    <row r="29" spans="1:11" ht="12.75">
      <c r="A29" s="211" t="s">
        <v>249</v>
      </c>
      <c r="B29" s="138">
        <v>246.52075589521752</v>
      </c>
      <c r="C29" s="138">
        <v>246.52075589521752</v>
      </c>
      <c r="D29" s="138">
        <v>162.65549768150572</v>
      </c>
      <c r="E29" s="138">
        <v>0.901654398041345</v>
      </c>
      <c r="F29" s="138">
        <v>19.094677007605164</v>
      </c>
      <c r="G29" s="138">
        <v>0</v>
      </c>
      <c r="H29" s="138">
        <v>0</v>
      </c>
      <c r="I29" s="138">
        <v>0</v>
      </c>
      <c r="J29" s="138">
        <v>0</v>
      </c>
      <c r="K29" s="212">
        <v>0</v>
      </c>
    </row>
    <row r="30" spans="1:11" ht="12.75">
      <c r="A30" s="211" t="s">
        <v>250</v>
      </c>
      <c r="B30" s="138">
        <v>395.1168810267858</v>
      </c>
      <c r="C30" s="138">
        <v>395.1168810267858</v>
      </c>
      <c r="D30" s="138">
        <v>28.58325799465938</v>
      </c>
      <c r="E30" s="138">
        <v>0.15910052890202095</v>
      </c>
      <c r="F30" s="138">
        <v>6.993602313688343</v>
      </c>
      <c r="G30" s="138">
        <v>0</v>
      </c>
      <c r="H30" s="138">
        <v>0.03567667989969595</v>
      </c>
      <c r="I30" s="138">
        <v>0</v>
      </c>
      <c r="J30" s="138">
        <v>0</v>
      </c>
      <c r="K30" s="212">
        <v>0.0008474041348974987</v>
      </c>
    </row>
    <row r="31" spans="1:11" ht="12.75">
      <c r="A31" s="211" t="s">
        <v>251</v>
      </c>
      <c r="B31" s="138">
        <v>53.30316656725692</v>
      </c>
      <c r="C31" s="138">
        <v>50.36340779151257</v>
      </c>
      <c r="D31" s="138">
        <v>122.31800896622968</v>
      </c>
      <c r="E31" s="138">
        <v>3.0668858732812043</v>
      </c>
      <c r="F31" s="138">
        <v>4.370099138836676</v>
      </c>
      <c r="G31" s="138">
        <v>0.3103184413911317</v>
      </c>
      <c r="H31" s="138">
        <v>9.811990346279003</v>
      </c>
      <c r="I31" s="138">
        <v>1.755202534533658</v>
      </c>
      <c r="J31" s="138">
        <v>0.007271765010884347</v>
      </c>
      <c r="K31" s="212">
        <v>0.1257533802515498</v>
      </c>
    </row>
    <row r="32" spans="1:11" ht="15.75" customHeight="1" thickBot="1">
      <c r="A32" s="185" t="s">
        <v>37</v>
      </c>
      <c r="B32" s="214">
        <v>2372.520011922107</v>
      </c>
      <c r="C32" s="214">
        <v>2183.835661138976</v>
      </c>
      <c r="D32" s="214">
        <v>2810.7761514620906</v>
      </c>
      <c r="E32" s="214">
        <v>97.10525667912282</v>
      </c>
      <c r="F32" s="214">
        <v>255.4760352866948</v>
      </c>
      <c r="G32" s="214">
        <v>18.426310819989407</v>
      </c>
      <c r="H32" s="214">
        <v>139.19912743727227</v>
      </c>
      <c r="I32" s="214">
        <v>26.987744313661413</v>
      </c>
      <c r="J32" s="214">
        <v>0.5093583359581111</v>
      </c>
      <c r="K32" s="215">
        <v>6.875343480862228</v>
      </c>
    </row>
    <row r="37" spans="1:11" ht="15">
      <c r="A37" s="445"/>
      <c r="B37" s="445"/>
      <c r="C37" s="445"/>
      <c r="D37" s="445"/>
      <c r="E37" s="445"/>
      <c r="F37" s="445"/>
      <c r="G37" s="445"/>
      <c r="H37" s="445"/>
      <c r="I37" s="445"/>
      <c r="J37" s="445"/>
      <c r="K37" s="445"/>
    </row>
    <row r="38" spans="1:11" ht="12.75">
      <c r="A38" s="409"/>
      <c r="B38" s="409"/>
      <c r="C38" s="409"/>
      <c r="D38" s="409"/>
      <c r="E38" s="409"/>
      <c r="F38" s="409"/>
      <c r="G38" s="409"/>
      <c r="H38" s="409"/>
      <c r="I38" s="409"/>
      <c r="J38" s="409"/>
      <c r="K38" s="409"/>
    </row>
    <row r="39" spans="1:11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 ht="12.75">
      <c r="A40" s="20"/>
      <c r="B40" s="332" t="s">
        <v>252</v>
      </c>
      <c r="C40" s="331" t="s">
        <v>253</v>
      </c>
      <c r="D40" s="332" t="s">
        <v>253</v>
      </c>
      <c r="E40" s="332" t="s">
        <v>253</v>
      </c>
      <c r="F40" s="332" t="s">
        <v>254</v>
      </c>
      <c r="G40" s="332" t="s">
        <v>255</v>
      </c>
      <c r="H40" s="332" t="s">
        <v>256</v>
      </c>
      <c r="I40" s="332" t="s">
        <v>257</v>
      </c>
      <c r="J40" s="331" t="s">
        <v>258</v>
      </c>
      <c r="K40" s="333" t="s">
        <v>259</v>
      </c>
    </row>
    <row r="41" spans="1:11" ht="12.75">
      <c r="A41" s="205" t="s">
        <v>113</v>
      </c>
      <c r="B41" s="204" t="s">
        <v>260</v>
      </c>
      <c r="C41" s="203" t="s">
        <v>261</v>
      </c>
      <c r="D41" s="204" t="s">
        <v>262</v>
      </c>
      <c r="E41" s="204" t="s">
        <v>263</v>
      </c>
      <c r="F41" s="204" t="s">
        <v>264</v>
      </c>
      <c r="G41" s="216"/>
      <c r="H41" s="216"/>
      <c r="I41" s="216"/>
      <c r="J41" s="216"/>
      <c r="K41" s="334"/>
    </row>
    <row r="42" spans="1:11" ht="13.5" thickBot="1">
      <c r="A42" s="23"/>
      <c r="B42" s="207" t="s">
        <v>239</v>
      </c>
      <c r="C42" s="206" t="s">
        <v>265</v>
      </c>
      <c r="D42" s="207" t="s">
        <v>266</v>
      </c>
      <c r="E42" s="207" t="s">
        <v>266</v>
      </c>
      <c r="F42" s="207" t="s">
        <v>266</v>
      </c>
      <c r="G42" s="207" t="s">
        <v>266</v>
      </c>
      <c r="H42" s="207" t="s">
        <v>266</v>
      </c>
      <c r="I42" s="207" t="s">
        <v>266</v>
      </c>
      <c r="J42" s="207" t="s">
        <v>265</v>
      </c>
      <c r="K42" s="208" t="s">
        <v>266</v>
      </c>
    </row>
    <row r="43" spans="1:11" ht="12.75">
      <c r="A43" s="209" t="s">
        <v>120</v>
      </c>
      <c r="B43" s="146">
        <v>0.252205860625138</v>
      </c>
      <c r="C43" s="146">
        <v>73.00695965464523</v>
      </c>
      <c r="D43" s="146">
        <v>0.03318498166120237</v>
      </c>
      <c r="E43" s="146">
        <v>0.10287344314972735</v>
      </c>
      <c r="F43" s="146">
        <v>0.0265479853289619</v>
      </c>
      <c r="G43" s="146">
        <v>18.583589730273328</v>
      </c>
      <c r="H43" s="146">
        <v>0.6968846148852498</v>
      </c>
      <c r="I43" s="146">
        <v>3.9821977993442847</v>
      </c>
      <c r="J43" s="146">
        <v>3.2189432211366302</v>
      </c>
      <c r="K43" s="210">
        <v>0.447997252426232</v>
      </c>
    </row>
    <row r="44" spans="1:11" ht="12.75">
      <c r="A44" s="211" t="s">
        <v>131</v>
      </c>
      <c r="B44" s="138">
        <v>0</v>
      </c>
      <c r="C44" s="138">
        <v>0</v>
      </c>
      <c r="D44" s="138">
        <v>4.203002633123327E-05</v>
      </c>
      <c r="E44" s="138">
        <v>0.0007005004388538878</v>
      </c>
      <c r="F44" s="138">
        <v>0.0018213011410201083</v>
      </c>
      <c r="G44" s="138">
        <v>0.0630450394968499</v>
      </c>
      <c r="H44" s="138">
        <v>0.018213011410201083</v>
      </c>
      <c r="I44" s="138">
        <v>0.07705504827392766</v>
      </c>
      <c r="J44" s="138">
        <v>0</v>
      </c>
      <c r="K44" s="212">
        <v>0</v>
      </c>
    </row>
    <row r="45" spans="1:11" ht="12.75">
      <c r="A45" s="211" t="s">
        <v>240</v>
      </c>
      <c r="B45" s="138">
        <v>1.1288837718748663</v>
      </c>
      <c r="C45" s="138">
        <v>439.705475594681</v>
      </c>
      <c r="D45" s="138">
        <v>0.42834897145981693</v>
      </c>
      <c r="E45" s="138">
        <v>0.49318128240420184</v>
      </c>
      <c r="F45" s="138">
        <v>9.248618585433356</v>
      </c>
      <c r="G45" s="138">
        <v>17.059905541028694</v>
      </c>
      <c r="H45" s="138">
        <v>4.594559899792595</v>
      </c>
      <c r="I45" s="138">
        <v>36.19948311688034</v>
      </c>
      <c r="J45" s="138">
        <v>8.56129762627706</v>
      </c>
      <c r="K45" s="212">
        <v>2.9080384958594623</v>
      </c>
    </row>
    <row r="46" spans="1:11" ht="12.75">
      <c r="A46" s="23" t="s">
        <v>241</v>
      </c>
      <c r="B46" s="138">
        <v>0.4822325976639731</v>
      </c>
      <c r="C46" s="138">
        <v>48.71933366518793</v>
      </c>
      <c r="D46" s="138">
        <v>0.054891071273227066</v>
      </c>
      <c r="E46" s="138">
        <v>0.11216498133450511</v>
      </c>
      <c r="F46" s="138">
        <v>2.5186734062824265</v>
      </c>
      <c r="G46" s="138">
        <v>38.681509999323154</v>
      </c>
      <c r="H46" s="138">
        <v>0.7820796763364566</v>
      </c>
      <c r="I46" s="138">
        <v>25.410954062228118</v>
      </c>
      <c r="J46" s="138">
        <v>36.00331116528865</v>
      </c>
      <c r="K46" s="212">
        <v>0.30629695236464416</v>
      </c>
    </row>
    <row r="47" spans="1:11" ht="12.75">
      <c r="A47" s="213" t="s">
        <v>201</v>
      </c>
      <c r="B47" s="138">
        <v>0.34936744009035675</v>
      </c>
      <c r="C47" s="138">
        <v>67.00063489665084</v>
      </c>
      <c r="D47" s="138">
        <v>0.11540588629293413</v>
      </c>
      <c r="E47" s="138">
        <v>0.5496661814580293</v>
      </c>
      <c r="F47" s="138">
        <v>0.2867079312412254</v>
      </c>
      <c r="G47" s="138">
        <v>370.55579010579896</v>
      </c>
      <c r="H47" s="138">
        <v>0.1411186924343463</v>
      </c>
      <c r="I47" s="138">
        <v>37.172182786633535</v>
      </c>
      <c r="J47" s="138">
        <v>34.07450088774741</v>
      </c>
      <c r="K47" s="212">
        <v>1.1633723724325726</v>
      </c>
    </row>
    <row r="48" spans="1:11" ht="12.75">
      <c r="A48" s="211" t="s">
        <v>242</v>
      </c>
      <c r="B48" s="138">
        <v>0.01500164222924903</v>
      </c>
      <c r="C48" s="138">
        <v>1.2052215631190866</v>
      </c>
      <c r="D48" s="138">
        <v>0.004361118561726165</v>
      </c>
      <c r="E48" s="138">
        <v>0.025224166526949435</v>
      </c>
      <c r="F48" s="138">
        <v>0.011676862806033037</v>
      </c>
      <c r="G48" s="138">
        <v>15.703061963448976</v>
      </c>
      <c r="H48" s="138">
        <v>0.010616671110828231</v>
      </c>
      <c r="I48" s="138">
        <v>1.442833777379037</v>
      </c>
      <c r="J48" s="138">
        <v>0.6448550997526693</v>
      </c>
      <c r="K48" s="212">
        <v>0.05263335371134548</v>
      </c>
    </row>
    <row r="49" spans="1:11" ht="12.75">
      <c r="A49" s="23" t="s">
        <v>243</v>
      </c>
      <c r="B49" s="138">
        <v>0.27121324804977737</v>
      </c>
      <c r="C49" s="138">
        <v>127.6066598193335</v>
      </c>
      <c r="D49" s="138">
        <v>0.08336535699989336</v>
      </c>
      <c r="E49" s="138">
        <v>0.25167342362109457</v>
      </c>
      <c r="F49" s="138">
        <v>0.08131807241690611</v>
      </c>
      <c r="G49" s="138">
        <v>193.36366263687682</v>
      </c>
      <c r="H49" s="138">
        <v>0.1446598760970279</v>
      </c>
      <c r="I49" s="138">
        <v>21.166605077300275</v>
      </c>
      <c r="J49" s="138">
        <v>5.5248341012652205</v>
      </c>
      <c r="K49" s="212">
        <v>0.5511854692720093</v>
      </c>
    </row>
    <row r="50" spans="1:11" ht="12.75">
      <c r="A50" s="211" t="s">
        <v>125</v>
      </c>
      <c r="B50" s="138">
        <v>0.5249629661071599</v>
      </c>
      <c r="C50" s="138">
        <v>0</v>
      </c>
      <c r="D50" s="138">
        <v>0.13680853056125986</v>
      </c>
      <c r="E50" s="138">
        <v>0.0954478120194836</v>
      </c>
      <c r="F50" s="138">
        <v>1.3680853056125983</v>
      </c>
      <c r="G50" s="138">
        <v>92.26621828550083</v>
      </c>
      <c r="H50" s="138">
        <v>1.511257023641824</v>
      </c>
      <c r="I50" s="138">
        <v>38.17912480779344</v>
      </c>
      <c r="J50" s="138">
        <v>9.226621828550083</v>
      </c>
      <c r="K50" s="212">
        <v>0.7953984334956967</v>
      </c>
    </row>
    <row r="51" spans="1:11" ht="12.75">
      <c r="A51" s="211" t="s">
        <v>244</v>
      </c>
      <c r="B51" s="138">
        <v>0.12417022313954452</v>
      </c>
      <c r="C51" s="138">
        <v>2.8381765289038747</v>
      </c>
      <c r="D51" s="138">
        <v>0.021286323966779062</v>
      </c>
      <c r="E51" s="138">
        <v>0.010643161983389531</v>
      </c>
      <c r="F51" s="138">
        <v>0.46475140660800945</v>
      </c>
      <c r="G51" s="138">
        <v>14.190882644519373</v>
      </c>
      <c r="H51" s="138">
        <v>0.6918055289203194</v>
      </c>
      <c r="I51" s="138">
        <v>3.5477206611298433</v>
      </c>
      <c r="J51" s="138">
        <v>2.6607904958473827</v>
      </c>
      <c r="K51" s="212">
        <v>0.3902492727242828</v>
      </c>
    </row>
    <row r="52" spans="1:11" ht="12.75">
      <c r="A52" s="211" t="s">
        <v>245</v>
      </c>
      <c r="B52" s="138">
        <v>0.016398700758921664</v>
      </c>
      <c r="C52" s="138">
        <v>0</v>
      </c>
      <c r="D52" s="138">
        <v>0.0034523580545098246</v>
      </c>
      <c r="E52" s="138">
        <v>0.01122016367715693</v>
      </c>
      <c r="F52" s="138">
        <v>0.08889821990362798</v>
      </c>
      <c r="G52" s="138">
        <v>5.437463935852973</v>
      </c>
      <c r="H52" s="138">
        <v>0.27618864436078594</v>
      </c>
      <c r="I52" s="138">
        <v>8.63089513627456</v>
      </c>
      <c r="J52" s="138">
        <v>0.4746992324951008</v>
      </c>
      <c r="K52" s="212">
        <v>0.1726179027254912</v>
      </c>
    </row>
    <row r="53" spans="1:11" ht="12.75">
      <c r="A53" s="211" t="s">
        <v>129</v>
      </c>
      <c r="B53" s="138">
        <v>0.046314453790791806</v>
      </c>
      <c r="C53" s="138">
        <v>0</v>
      </c>
      <c r="D53" s="138">
        <v>0.00992452581231253</v>
      </c>
      <c r="E53" s="138">
        <v>0.00529308043323335</v>
      </c>
      <c r="F53" s="138">
        <v>0.21668548023549022</v>
      </c>
      <c r="G53" s="138">
        <v>0.9924525812312529</v>
      </c>
      <c r="H53" s="138">
        <v>0.09924525812312529</v>
      </c>
      <c r="I53" s="138">
        <v>10.586160866466699</v>
      </c>
      <c r="J53" s="138">
        <v>0.36389927978479275</v>
      </c>
      <c r="K53" s="212">
        <v>0.08270438176927108</v>
      </c>
    </row>
    <row r="54" spans="1:11" ht="12.75">
      <c r="A54" s="211" t="s">
        <v>61</v>
      </c>
      <c r="B54" s="138">
        <v>0.05011150148621301</v>
      </c>
      <c r="C54" s="138">
        <v>7.175055894616862</v>
      </c>
      <c r="D54" s="138">
        <v>0.019361261937855024</v>
      </c>
      <c r="E54" s="138">
        <v>0.008313953655667158</v>
      </c>
      <c r="F54" s="138">
        <v>0.21866837012165674</v>
      </c>
      <c r="G54" s="138">
        <v>3.0750239548357983</v>
      </c>
      <c r="H54" s="138">
        <v>0.18222364176804728</v>
      </c>
      <c r="I54" s="138">
        <v>7.630614999036981</v>
      </c>
      <c r="J54" s="138">
        <v>0.2277795522100591</v>
      </c>
      <c r="K54" s="212">
        <v>0.18222364176804728</v>
      </c>
    </row>
    <row r="55" spans="1:11" ht="12.75">
      <c r="A55" s="211" t="s">
        <v>130</v>
      </c>
      <c r="B55" s="138">
        <v>0</v>
      </c>
      <c r="C55" s="138">
        <v>0</v>
      </c>
      <c r="D55" s="138">
        <v>0</v>
      </c>
      <c r="E55" s="138">
        <v>0</v>
      </c>
      <c r="F55" s="138">
        <v>0</v>
      </c>
      <c r="G55" s="138">
        <v>0.12241794859174075</v>
      </c>
      <c r="H55" s="138">
        <v>0.059168675152674696</v>
      </c>
      <c r="I55" s="138">
        <v>0.040805982863913584</v>
      </c>
      <c r="J55" s="138">
        <v>0</v>
      </c>
      <c r="K55" s="212">
        <v>0</v>
      </c>
    </row>
    <row r="56" spans="1:11" ht="12.75">
      <c r="A56" s="211" t="s">
        <v>132</v>
      </c>
      <c r="B56" s="138">
        <v>0.06619290225439511</v>
      </c>
      <c r="C56" s="138">
        <v>4.820702283539962</v>
      </c>
      <c r="D56" s="138">
        <v>0.05941381279260395</v>
      </c>
      <c r="E56" s="138">
        <v>0.02555368261893673</v>
      </c>
      <c r="F56" s="138">
        <v>0.19329544564775314</v>
      </c>
      <c r="G56" s="138">
        <v>12.698881538392628</v>
      </c>
      <c r="H56" s="138">
        <v>0.8757214102514804</v>
      </c>
      <c r="I56" s="138">
        <v>13.777253683581494</v>
      </c>
      <c r="J56" s="138">
        <v>0.15849190417222409</v>
      </c>
      <c r="K56" s="212">
        <v>0.507133143644086</v>
      </c>
    </row>
    <row r="57" spans="1:11" ht="12.75">
      <c r="A57" s="211" t="s">
        <v>136</v>
      </c>
      <c r="B57" s="138">
        <v>0.07467964440297456</v>
      </c>
      <c r="C57" s="138">
        <v>902.83861474263</v>
      </c>
      <c r="D57" s="138">
        <v>0.18103172181000388</v>
      </c>
      <c r="E57" s="138">
        <v>0.12834535958555557</v>
      </c>
      <c r="F57" s="138">
        <v>2.015321906067021</v>
      </c>
      <c r="G57" s="138">
        <v>50.26695512716836</v>
      </c>
      <c r="H57" s="138">
        <v>2.2592347077837944</v>
      </c>
      <c r="I57" s="138">
        <v>44.6698687850154</v>
      </c>
      <c r="J57" s="138">
        <v>12.010309500856494</v>
      </c>
      <c r="K57" s="212">
        <v>1.0199160935312743</v>
      </c>
    </row>
    <row r="58" spans="1:11" ht="12.75">
      <c r="A58" s="211" t="s">
        <v>137</v>
      </c>
      <c r="B58" s="138">
        <v>0.0014744313327048192</v>
      </c>
      <c r="C58" s="138">
        <v>99.70708670219501</v>
      </c>
      <c r="D58" s="138">
        <v>0.10464976373254534</v>
      </c>
      <c r="E58" s="138">
        <v>0.0766667198681586</v>
      </c>
      <c r="F58" s="138">
        <v>0.7810173679166365</v>
      </c>
      <c r="G58" s="138">
        <v>36.49699639175258</v>
      </c>
      <c r="H58" s="138">
        <v>0.8370946030689528</v>
      </c>
      <c r="I58" s="138">
        <v>26.541838109446573</v>
      </c>
      <c r="J58" s="138">
        <v>3.051973583589326</v>
      </c>
      <c r="K58" s="212">
        <v>0.2603065643555896</v>
      </c>
    </row>
    <row r="59" spans="1:11" ht="12.75">
      <c r="A59" s="211" t="s">
        <v>139</v>
      </c>
      <c r="B59" s="138">
        <v>0.024795011413683753</v>
      </c>
      <c r="C59" s="138">
        <v>0.6779602941694379</v>
      </c>
      <c r="D59" s="138">
        <v>0.0228878476821788</v>
      </c>
      <c r="E59" s="138">
        <v>0.010978708750153825</v>
      </c>
      <c r="F59" s="138">
        <v>0.22361260249964937</v>
      </c>
      <c r="G59" s="138">
        <v>6.110574960968868</v>
      </c>
      <c r="H59" s="138">
        <v>0.2002548898718502</v>
      </c>
      <c r="I59" s="138">
        <v>6.71393091997297</v>
      </c>
      <c r="J59" s="138">
        <v>0.1446851079953134</v>
      </c>
      <c r="K59" s="212">
        <v>0.11060224721171658</v>
      </c>
    </row>
    <row r="60" spans="1:11" ht="12.75">
      <c r="A60" s="23" t="s">
        <v>246</v>
      </c>
      <c r="B60" s="138">
        <v>0.022242110087555077</v>
      </c>
      <c r="C60" s="138">
        <v>118.43070168125367</v>
      </c>
      <c r="D60" s="138">
        <v>0.049304266101162154</v>
      </c>
      <c r="E60" s="138">
        <v>0.062001430759077145</v>
      </c>
      <c r="F60" s="138">
        <v>0.5201222619802485</v>
      </c>
      <c r="G60" s="138">
        <v>33.44188506198784</v>
      </c>
      <c r="H60" s="138">
        <v>0.9568509484612937</v>
      </c>
      <c r="I60" s="138">
        <v>19.158943439296845</v>
      </c>
      <c r="J60" s="138">
        <v>4.6697165587635405</v>
      </c>
      <c r="K60" s="212">
        <v>0.2813563038707758</v>
      </c>
    </row>
    <row r="61" spans="1:11" ht="12.75">
      <c r="A61" s="211" t="s">
        <v>247</v>
      </c>
      <c r="B61" s="138">
        <v>0.09731239270109471</v>
      </c>
      <c r="C61" s="138">
        <v>7.255547375852421</v>
      </c>
      <c r="D61" s="138">
        <v>0.03161403702182185</v>
      </c>
      <c r="E61" s="138">
        <v>0.022270275390006984</v>
      </c>
      <c r="F61" s="138">
        <v>0.5292623641487968</v>
      </c>
      <c r="G61" s="138">
        <v>6.574701634400812</v>
      </c>
      <c r="H61" s="138">
        <v>0.2824191025409526</v>
      </c>
      <c r="I61" s="138">
        <v>8.525692170271185</v>
      </c>
      <c r="J61" s="138">
        <v>11.74951385244733</v>
      </c>
      <c r="K61" s="212">
        <v>0.22076801133145035</v>
      </c>
    </row>
    <row r="62" spans="1:11" ht="12.75">
      <c r="A62" s="211" t="s">
        <v>248</v>
      </c>
      <c r="B62" s="138">
        <v>0</v>
      </c>
      <c r="C62" s="138">
        <v>63.974454159795584</v>
      </c>
      <c r="D62" s="138">
        <v>0</v>
      </c>
      <c r="E62" s="138">
        <v>0</v>
      </c>
      <c r="F62" s="138">
        <v>0</v>
      </c>
      <c r="G62" s="138">
        <v>0.15415332613734134</v>
      </c>
      <c r="H62" s="138">
        <v>0.135981582080047</v>
      </c>
      <c r="I62" s="138">
        <v>0</v>
      </c>
      <c r="J62" s="138">
        <v>1.669014410819489</v>
      </c>
      <c r="K62" s="212">
        <v>0.0020553776818312175</v>
      </c>
    </row>
    <row r="63" spans="1:11" ht="12.75">
      <c r="A63" s="211" t="s">
        <v>249</v>
      </c>
      <c r="B63" s="138">
        <v>0</v>
      </c>
      <c r="C63" s="138">
        <v>0</v>
      </c>
      <c r="D63" s="138">
        <v>0.005957899910854659</v>
      </c>
      <c r="E63" s="138">
        <v>0.05751974826294367</v>
      </c>
      <c r="F63" s="138">
        <v>1.4094682509948822</v>
      </c>
      <c r="G63" s="138">
        <v>12.879824226730875</v>
      </c>
      <c r="H63" s="138">
        <v>0.6145424893764756</v>
      </c>
      <c r="I63" s="138">
        <v>21.42515644158059</v>
      </c>
      <c r="J63" s="138">
        <v>1.0426324843995654</v>
      </c>
      <c r="K63" s="212">
        <v>0.11518604522644772</v>
      </c>
    </row>
    <row r="64" spans="1:11" ht="12.75">
      <c r="A64" s="211" t="s">
        <v>250</v>
      </c>
      <c r="B64" s="138">
        <v>0.00010762555591073911</v>
      </c>
      <c r="C64" s="138">
        <v>0.3459086790274869</v>
      </c>
      <c r="D64" s="138">
        <v>0.02678802340006315</v>
      </c>
      <c r="E64" s="138">
        <v>0.02362102133803196</v>
      </c>
      <c r="F64" s="138">
        <v>0.08474041348974988</v>
      </c>
      <c r="G64" s="138">
        <v>5.144633688113438</v>
      </c>
      <c r="H64" s="138">
        <v>0.18907989729949976</v>
      </c>
      <c r="I64" s="138">
        <v>3.152016788382489</v>
      </c>
      <c r="J64" s="138">
        <v>0.10181792673595078</v>
      </c>
      <c r="K64" s="212">
        <v>0.02675935408654352</v>
      </c>
    </row>
    <row r="65" spans="1:11" ht="12.75">
      <c r="A65" s="211" t="s">
        <v>251</v>
      </c>
      <c r="B65" s="138">
        <v>0.05314622127058875</v>
      </c>
      <c r="C65" s="138">
        <v>18.900002854070312</v>
      </c>
      <c r="D65" s="138">
        <v>0.03149903695475927</v>
      </c>
      <c r="E65" s="138">
        <v>0.05675598826279721</v>
      </c>
      <c r="F65" s="138">
        <v>0.7857659166157462</v>
      </c>
      <c r="G65" s="138">
        <v>32.72484709198663</v>
      </c>
      <c r="H65" s="138">
        <v>2.067840820761265</v>
      </c>
      <c r="I65" s="138">
        <v>27.860702877123412</v>
      </c>
      <c r="J65" s="138">
        <v>4.170000896145584</v>
      </c>
      <c r="K65" s="212">
        <v>0.10211086150531201</v>
      </c>
    </row>
    <row r="66" spans="1:11" ht="12.75">
      <c r="A66" s="211"/>
      <c r="B66" s="138"/>
      <c r="C66" s="138"/>
      <c r="D66" s="138"/>
      <c r="E66" s="138"/>
      <c r="F66" s="138"/>
      <c r="G66" s="138"/>
      <c r="H66" s="138"/>
      <c r="I66" s="138"/>
      <c r="J66" s="138"/>
      <c r="K66" s="212"/>
    </row>
    <row r="67" spans="1:11" ht="13.5" thickBot="1">
      <c r="A67" s="185" t="s">
        <v>37</v>
      </c>
      <c r="B67" s="214">
        <v>3.6008127448348994</v>
      </c>
      <c r="C67" s="214">
        <v>1984.2084963896723</v>
      </c>
      <c r="D67" s="214">
        <v>1.423578826013841</v>
      </c>
      <c r="E67" s="214">
        <v>2.130115085537954</v>
      </c>
      <c r="F67" s="214">
        <v>21.07505945649179</v>
      </c>
      <c r="G67" s="214">
        <v>966.5884774144181</v>
      </c>
      <c r="H67" s="214">
        <v>17.62704166552909</v>
      </c>
      <c r="I67" s="214">
        <v>365.89203733627585</v>
      </c>
      <c r="J67" s="214">
        <v>139.7496887162799</v>
      </c>
      <c r="K67" s="215">
        <v>9.698911530994081</v>
      </c>
    </row>
  </sheetData>
  <mergeCells count="5">
    <mergeCell ref="A38:K38"/>
    <mergeCell ref="A4:K4"/>
    <mergeCell ref="A3:K3"/>
    <mergeCell ref="A1:K1"/>
    <mergeCell ref="A37:K37"/>
  </mergeCells>
  <printOptions horizontalCentered="1"/>
  <pageMargins left="0.75" right="0.75" top="0.5905511811023623" bottom="1" header="0" footer="0"/>
  <pageSetup horizontalDpi="600" verticalDpi="600" orientation="portrait" paperSize="9" scale="5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/>
  <dimension ref="A1:G20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8.8515625" style="12" customWidth="1"/>
    <col min="2" max="7" width="12.7109375" style="4" customWidth="1"/>
    <col min="8" max="9" width="12.7109375" style="12" customWidth="1"/>
    <col min="10" max="16384" width="11.421875" style="12" customWidth="1"/>
  </cols>
  <sheetData>
    <row r="1" spans="1:7" s="65" customFormat="1" ht="21.75" customHeight="1">
      <c r="A1" s="450" t="s">
        <v>85</v>
      </c>
      <c r="B1" s="450"/>
      <c r="C1" s="450"/>
      <c r="D1" s="450"/>
      <c r="E1" s="450"/>
      <c r="F1" s="450"/>
      <c r="G1" s="450"/>
    </row>
    <row r="2" spans="1:7" ht="12.75">
      <c r="A2" s="45"/>
      <c r="B2" s="9"/>
      <c r="C2" s="9"/>
      <c r="D2" s="9"/>
      <c r="E2" s="9"/>
      <c r="F2" s="9"/>
      <c r="G2" s="9"/>
    </row>
    <row r="3" spans="1:7" ht="15">
      <c r="A3" s="441" t="s">
        <v>418</v>
      </c>
      <c r="B3" s="441"/>
      <c r="C3" s="441"/>
      <c r="D3" s="441"/>
      <c r="E3" s="441"/>
      <c r="F3" s="441"/>
      <c r="G3" s="451"/>
    </row>
    <row r="4" spans="1:7" ht="15">
      <c r="A4" s="67"/>
      <c r="B4" s="66"/>
      <c r="C4" s="66"/>
      <c r="D4" s="71"/>
      <c r="E4" s="66"/>
      <c r="F4" s="70"/>
      <c r="G4" s="9"/>
    </row>
    <row r="5" spans="1:7" ht="12.75">
      <c r="A5" s="446" t="s">
        <v>32</v>
      </c>
      <c r="B5" s="448" t="s">
        <v>1</v>
      </c>
      <c r="C5" s="449"/>
      <c r="D5" s="446"/>
      <c r="E5" s="448" t="s">
        <v>2</v>
      </c>
      <c r="F5" s="449"/>
      <c r="G5" s="449"/>
    </row>
    <row r="6" spans="1:7" ht="13.5" thickBot="1">
      <c r="A6" s="447"/>
      <c r="B6" s="21">
        <v>2001</v>
      </c>
      <c r="C6" s="21">
        <v>2000</v>
      </c>
      <c r="D6" s="74" t="s">
        <v>111</v>
      </c>
      <c r="E6" s="21">
        <v>2001</v>
      </c>
      <c r="F6" s="21">
        <v>2000</v>
      </c>
      <c r="G6" s="75" t="s">
        <v>111</v>
      </c>
    </row>
    <row r="7" spans="1:7" ht="12.75">
      <c r="A7" s="61" t="s">
        <v>23</v>
      </c>
      <c r="B7" s="79">
        <v>4567</v>
      </c>
      <c r="C7" s="79">
        <v>4518</v>
      </c>
      <c r="D7" s="146">
        <f>(B7-C7)*100/C7</f>
        <v>1.0845506861443117</v>
      </c>
      <c r="E7" s="79">
        <v>5206</v>
      </c>
      <c r="F7" s="79">
        <v>5079</v>
      </c>
      <c r="G7" s="210">
        <f>(E7-F7)*100/F7</f>
        <v>2.5004922228785196</v>
      </c>
    </row>
    <row r="8" spans="1:7" ht="12.75">
      <c r="A8" s="39" t="s">
        <v>24</v>
      </c>
      <c r="B8" s="46">
        <v>776</v>
      </c>
      <c r="C8" s="46">
        <v>767</v>
      </c>
      <c r="D8" s="138">
        <f aca="true" t="shared" si="0" ref="D8:D16">(B8-C8)*100/C8</f>
        <v>1.1734028683181226</v>
      </c>
      <c r="E8" s="46">
        <v>950</v>
      </c>
      <c r="F8" s="46">
        <v>926</v>
      </c>
      <c r="G8" s="212">
        <f aca="true" t="shared" si="1" ref="G8:G16">(E8-F8)*100/F8</f>
        <v>2.591792656587473</v>
      </c>
    </row>
    <row r="9" spans="1:7" ht="12.75">
      <c r="A9" s="39" t="s">
        <v>25</v>
      </c>
      <c r="B9" s="46">
        <v>655</v>
      </c>
      <c r="C9" s="46">
        <v>603</v>
      </c>
      <c r="D9" s="138">
        <f t="shared" si="0"/>
        <v>8.623548922056385</v>
      </c>
      <c r="E9" s="46">
        <v>706</v>
      </c>
      <c r="F9" s="46">
        <v>506</v>
      </c>
      <c r="G9" s="212">
        <f t="shared" si="1"/>
        <v>39.52569169960474</v>
      </c>
    </row>
    <row r="10" spans="1:7" ht="12.75">
      <c r="A10" s="39" t="s">
        <v>26</v>
      </c>
      <c r="B10" s="46">
        <v>1754</v>
      </c>
      <c r="C10" s="46">
        <v>1703</v>
      </c>
      <c r="D10" s="138">
        <f t="shared" si="0"/>
        <v>2.9947152084556663</v>
      </c>
      <c r="E10" s="46">
        <v>1994</v>
      </c>
      <c r="F10" s="46">
        <v>1909</v>
      </c>
      <c r="G10" s="212">
        <f t="shared" si="1"/>
        <v>4.452592980618125</v>
      </c>
    </row>
    <row r="11" spans="1:7" ht="12.75">
      <c r="A11" s="39" t="s">
        <v>27</v>
      </c>
      <c r="B11" s="46">
        <v>1695</v>
      </c>
      <c r="C11" s="46">
        <v>1651</v>
      </c>
      <c r="D11" s="138">
        <f t="shared" si="0"/>
        <v>2.6650514839491217</v>
      </c>
      <c r="E11" s="46">
        <v>1878</v>
      </c>
      <c r="F11" s="46">
        <v>1821</v>
      </c>
      <c r="G11" s="212">
        <f t="shared" si="1"/>
        <v>3.1301482701812193</v>
      </c>
    </row>
    <row r="12" spans="1:7" ht="12.75">
      <c r="A12" s="39" t="s">
        <v>28</v>
      </c>
      <c r="B12" s="46">
        <v>926</v>
      </c>
      <c r="C12" s="46">
        <v>970</v>
      </c>
      <c r="D12" s="138">
        <f t="shared" si="0"/>
        <v>-4.536082474226804</v>
      </c>
      <c r="E12" s="46">
        <v>1032</v>
      </c>
      <c r="F12" s="46">
        <v>1078</v>
      </c>
      <c r="G12" s="212">
        <f t="shared" si="1"/>
        <v>-4.267161410018553</v>
      </c>
    </row>
    <row r="13" spans="1:7" ht="12.75">
      <c r="A13" s="39" t="s">
        <v>29</v>
      </c>
      <c r="B13" s="46">
        <v>977</v>
      </c>
      <c r="C13" s="46">
        <v>934</v>
      </c>
      <c r="D13" s="138">
        <f t="shared" si="0"/>
        <v>4.6038543897216275</v>
      </c>
      <c r="E13" s="46">
        <v>1200</v>
      </c>
      <c r="F13" s="46">
        <v>1120</v>
      </c>
      <c r="G13" s="212">
        <f t="shared" si="1"/>
        <v>7.142857142857143</v>
      </c>
    </row>
    <row r="14" spans="1:7" ht="12.75">
      <c r="A14" s="23" t="s">
        <v>76</v>
      </c>
      <c r="B14" s="46">
        <v>17303</v>
      </c>
      <c r="C14" s="46">
        <v>16944</v>
      </c>
      <c r="D14" s="138">
        <f t="shared" si="0"/>
        <v>2.1187440982058545</v>
      </c>
      <c r="E14" s="46">
        <v>19113</v>
      </c>
      <c r="F14" s="46">
        <v>18567</v>
      </c>
      <c r="G14" s="212">
        <f t="shared" si="1"/>
        <v>2.940701244142834</v>
      </c>
    </row>
    <row r="15" spans="1:7" ht="12.75">
      <c r="A15" s="23" t="s">
        <v>77</v>
      </c>
      <c r="B15" s="46">
        <v>5179</v>
      </c>
      <c r="C15" s="46">
        <v>5117</v>
      </c>
      <c r="D15" s="138">
        <f t="shared" si="0"/>
        <v>1.2116474496775453</v>
      </c>
      <c r="E15" s="46">
        <v>5874</v>
      </c>
      <c r="F15" s="46">
        <v>5777</v>
      </c>
      <c r="G15" s="212">
        <f t="shared" si="1"/>
        <v>1.6790721827938377</v>
      </c>
    </row>
    <row r="16" spans="1:7" ht="15.75" customHeight="1" thickBot="1">
      <c r="A16" s="60" t="s">
        <v>33</v>
      </c>
      <c r="B16" s="80">
        <f>SUM(B7:B15)</f>
        <v>33832</v>
      </c>
      <c r="C16" s="80">
        <f>SUM(C7:C15)</f>
        <v>33207</v>
      </c>
      <c r="D16" s="100">
        <f t="shared" si="0"/>
        <v>1.8821332851507213</v>
      </c>
      <c r="E16" s="80">
        <f>SUM(E7:E15)</f>
        <v>37953</v>
      </c>
      <c r="F16" s="80">
        <f>SUM(F7:F15)</f>
        <v>36783</v>
      </c>
      <c r="G16" s="297">
        <f t="shared" si="1"/>
        <v>3.1808172253486666</v>
      </c>
    </row>
    <row r="17" spans="1:7" ht="12.75">
      <c r="A17" s="51" t="s">
        <v>98</v>
      </c>
      <c r="B17" s="78"/>
      <c r="C17" s="78"/>
      <c r="D17" s="78"/>
      <c r="E17" s="78"/>
      <c r="F17" s="1"/>
      <c r="G17" s="33"/>
    </row>
    <row r="18" spans="1:7" ht="12.75">
      <c r="A18" s="109"/>
      <c r="B18" s="1"/>
      <c r="C18" s="1"/>
      <c r="D18" s="33"/>
      <c r="E18" s="1"/>
      <c r="F18" s="1"/>
      <c r="G18" s="33"/>
    </row>
    <row r="19" spans="1:5" ht="12.75">
      <c r="A19" s="2"/>
      <c r="B19" s="34"/>
      <c r="C19" s="34"/>
      <c r="D19" s="34"/>
      <c r="E19" s="34"/>
    </row>
    <row r="20" spans="1:5" ht="12.75">
      <c r="A20" s="2"/>
      <c r="B20" s="34"/>
      <c r="C20" s="34"/>
      <c r="D20" s="34"/>
      <c r="E20" s="34"/>
    </row>
  </sheetData>
  <mergeCells count="5">
    <mergeCell ref="A5:A6"/>
    <mergeCell ref="B5:D5"/>
    <mergeCell ref="E5:G5"/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L25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8.8515625" style="12" customWidth="1"/>
    <col min="2" max="7" width="12.7109375" style="4" customWidth="1"/>
    <col min="8" max="9" width="12.7109375" style="12" customWidth="1"/>
    <col min="10" max="16384" width="11.421875" style="12" customWidth="1"/>
  </cols>
  <sheetData>
    <row r="1" spans="1:12" s="65" customFormat="1" ht="21.75" customHeight="1">
      <c r="A1" s="450" t="s">
        <v>85</v>
      </c>
      <c r="B1" s="450"/>
      <c r="C1" s="450"/>
      <c r="D1" s="450"/>
      <c r="E1" s="450"/>
      <c r="F1" s="450"/>
      <c r="G1" s="450"/>
      <c r="H1" s="450"/>
      <c r="I1" s="450"/>
      <c r="J1" s="12"/>
      <c r="K1" s="12"/>
      <c r="L1" s="12"/>
    </row>
    <row r="2" spans="1:9" ht="12.75">
      <c r="A2" s="45"/>
      <c r="B2" s="9"/>
      <c r="C2" s="9"/>
      <c r="D2" s="9"/>
      <c r="E2" s="9"/>
      <c r="F2" s="9"/>
      <c r="G2" s="9"/>
      <c r="H2" s="45"/>
      <c r="I2" s="45"/>
    </row>
    <row r="3" spans="1:9" ht="15">
      <c r="A3" s="441" t="s">
        <v>419</v>
      </c>
      <c r="B3" s="441"/>
      <c r="C3" s="441"/>
      <c r="D3" s="441"/>
      <c r="E3" s="441"/>
      <c r="F3" s="441"/>
      <c r="G3" s="441"/>
      <c r="H3" s="441"/>
      <c r="I3" s="441"/>
    </row>
    <row r="4" spans="1:9" ht="12.75">
      <c r="A4" s="298"/>
      <c r="B4" s="1"/>
      <c r="C4" s="37"/>
      <c r="D4" s="1"/>
      <c r="E4" s="37"/>
      <c r="F4" s="1"/>
      <c r="G4" s="37"/>
      <c r="H4" s="1"/>
      <c r="I4" s="37"/>
    </row>
    <row r="5" spans="1:9" ht="12.75" customHeight="1">
      <c r="A5" s="24" t="s">
        <v>32</v>
      </c>
      <c r="B5" s="458" t="s">
        <v>34</v>
      </c>
      <c r="C5" s="459"/>
      <c r="D5" s="458" t="s">
        <v>35</v>
      </c>
      <c r="E5" s="459"/>
      <c r="F5" s="458" t="s">
        <v>36</v>
      </c>
      <c r="G5" s="459"/>
      <c r="H5" s="458" t="s">
        <v>37</v>
      </c>
      <c r="I5" s="460"/>
    </row>
    <row r="6" spans="1:9" ht="13.5" thickBot="1">
      <c r="A6" s="40"/>
      <c r="B6" s="76" t="s">
        <v>3</v>
      </c>
      <c r="C6" s="54" t="s">
        <v>38</v>
      </c>
      <c r="D6" s="76" t="s">
        <v>3</v>
      </c>
      <c r="E6" s="54" t="s">
        <v>38</v>
      </c>
      <c r="F6" s="76" t="s">
        <v>3</v>
      </c>
      <c r="G6" s="54" t="s">
        <v>38</v>
      </c>
      <c r="H6" s="76" t="s">
        <v>21</v>
      </c>
      <c r="I6" s="77" t="s">
        <v>38</v>
      </c>
    </row>
    <row r="7" spans="1:9" ht="12.75">
      <c r="A7" s="61" t="s">
        <v>23</v>
      </c>
      <c r="B7" s="147">
        <v>4339</v>
      </c>
      <c r="C7" s="81">
        <f>B7*100/$B$16</f>
        <v>13.27114237651017</v>
      </c>
      <c r="D7" s="79">
        <v>190</v>
      </c>
      <c r="E7" s="146">
        <f>D7*100/$D$16</f>
        <v>21.42051860202931</v>
      </c>
      <c r="F7" s="79">
        <v>38</v>
      </c>
      <c r="G7" s="146">
        <f>F7*100/$F$16</f>
        <v>15.2</v>
      </c>
      <c r="H7" s="79">
        <v>4567</v>
      </c>
      <c r="I7" s="210">
        <f>H7*100/$H$16</f>
        <v>13.499054149917239</v>
      </c>
    </row>
    <row r="8" spans="1:9" ht="12.75">
      <c r="A8" s="39" t="s">
        <v>24</v>
      </c>
      <c r="B8" s="148">
        <v>676</v>
      </c>
      <c r="C8" s="72">
        <f aca="true" t="shared" si="0" ref="C8:C16">B8*100/$B$16</f>
        <v>2.0675944333996026</v>
      </c>
      <c r="D8" s="46">
        <v>78</v>
      </c>
      <c r="E8" s="138">
        <f aca="true" t="shared" si="1" ref="E8:E16">D8*100/$D$16</f>
        <v>8.793686583990981</v>
      </c>
      <c r="F8" s="46">
        <v>22</v>
      </c>
      <c r="G8" s="138">
        <f aca="true" t="shared" si="2" ref="G8:G16">F8*100/$F$16</f>
        <v>8.8</v>
      </c>
      <c r="H8" s="46">
        <v>776</v>
      </c>
      <c r="I8" s="212">
        <f aca="true" t="shared" si="3" ref="I8:I16">H8*100/$H$16</f>
        <v>2.2936864506975643</v>
      </c>
    </row>
    <row r="9" spans="1:9" ht="12.75">
      <c r="A9" s="39" t="s">
        <v>39</v>
      </c>
      <c r="B9" s="148">
        <v>479</v>
      </c>
      <c r="C9" s="72">
        <f t="shared" si="0"/>
        <v>1.4650558189325584</v>
      </c>
      <c r="D9" s="46">
        <v>129</v>
      </c>
      <c r="E9" s="138">
        <f t="shared" si="1"/>
        <v>14.543404735062007</v>
      </c>
      <c r="F9" s="46">
        <v>47</v>
      </c>
      <c r="G9" s="138">
        <f t="shared" si="2"/>
        <v>18.8</v>
      </c>
      <c r="H9" s="46">
        <v>655</v>
      </c>
      <c r="I9" s="212">
        <f t="shared" si="3"/>
        <v>1.9360368881532277</v>
      </c>
    </row>
    <row r="10" spans="1:9" ht="12.75">
      <c r="A10" s="39" t="s">
        <v>409</v>
      </c>
      <c r="B10" s="148">
        <v>1718</v>
      </c>
      <c r="C10" s="72">
        <f t="shared" si="0"/>
        <v>5.254626089616149</v>
      </c>
      <c r="D10" s="46">
        <v>28</v>
      </c>
      <c r="E10" s="138">
        <f t="shared" si="1"/>
        <v>3.156708004509583</v>
      </c>
      <c r="F10" s="46">
        <v>8</v>
      </c>
      <c r="G10" s="138">
        <f t="shared" si="2"/>
        <v>3.2</v>
      </c>
      <c r="H10" s="46">
        <v>1754</v>
      </c>
      <c r="I10" s="212">
        <f t="shared" si="3"/>
        <v>5.184440766138567</v>
      </c>
    </row>
    <row r="11" spans="1:9" ht="12.75">
      <c r="A11" s="39" t="s">
        <v>27</v>
      </c>
      <c r="B11" s="148">
        <v>1631</v>
      </c>
      <c r="C11" s="72">
        <f t="shared" si="0"/>
        <v>4.988530356323597</v>
      </c>
      <c r="D11" s="46">
        <v>41</v>
      </c>
      <c r="E11" s="138">
        <f t="shared" si="1"/>
        <v>4.6223224351747465</v>
      </c>
      <c r="F11" s="46">
        <v>23</v>
      </c>
      <c r="G11" s="138">
        <f t="shared" si="2"/>
        <v>9.2</v>
      </c>
      <c r="H11" s="46">
        <v>1695</v>
      </c>
      <c r="I11" s="212">
        <f t="shared" si="3"/>
        <v>5.010049657129345</v>
      </c>
    </row>
    <row r="12" spans="1:9" ht="12.75">
      <c r="A12" s="39" t="s">
        <v>28</v>
      </c>
      <c r="B12" s="148">
        <v>898</v>
      </c>
      <c r="C12" s="72">
        <f t="shared" si="0"/>
        <v>2.7465973390426672</v>
      </c>
      <c r="D12" s="46">
        <v>22</v>
      </c>
      <c r="E12" s="138">
        <f t="shared" si="1"/>
        <v>2.480270574971815</v>
      </c>
      <c r="F12" s="46">
        <v>6</v>
      </c>
      <c r="G12" s="138">
        <f t="shared" si="2"/>
        <v>2.4</v>
      </c>
      <c r="H12" s="46">
        <v>926</v>
      </c>
      <c r="I12" s="212">
        <f t="shared" si="3"/>
        <v>2.737053676992197</v>
      </c>
    </row>
    <row r="13" spans="1:9" ht="12.75">
      <c r="A13" s="39" t="s">
        <v>29</v>
      </c>
      <c r="B13" s="148">
        <v>934</v>
      </c>
      <c r="C13" s="72">
        <f t="shared" si="0"/>
        <v>2.856705918336137</v>
      </c>
      <c r="D13" s="46">
        <v>36</v>
      </c>
      <c r="E13" s="138">
        <f t="shared" si="1"/>
        <v>4.058624577226607</v>
      </c>
      <c r="F13" s="46">
        <v>7</v>
      </c>
      <c r="G13" s="138">
        <f t="shared" si="2"/>
        <v>2.8</v>
      </c>
      <c r="H13" s="46">
        <v>977</v>
      </c>
      <c r="I13" s="212">
        <f t="shared" si="3"/>
        <v>2.8877985339323717</v>
      </c>
    </row>
    <row r="14" spans="1:9" ht="12.75">
      <c r="A14" s="23" t="s">
        <v>76</v>
      </c>
      <c r="B14" s="148">
        <v>16983</v>
      </c>
      <c r="C14" s="72">
        <f t="shared" si="0"/>
        <v>51.94372228169445</v>
      </c>
      <c r="D14" s="46">
        <v>257</v>
      </c>
      <c r="E14" s="138">
        <f t="shared" si="1"/>
        <v>28.974069898534385</v>
      </c>
      <c r="F14" s="46">
        <v>63</v>
      </c>
      <c r="G14" s="138">
        <f t="shared" si="2"/>
        <v>25.2</v>
      </c>
      <c r="H14" s="46">
        <v>17303</v>
      </c>
      <c r="I14" s="212">
        <f t="shared" si="3"/>
        <v>51.14388744384015</v>
      </c>
    </row>
    <row r="15" spans="1:9" ht="12.75">
      <c r="A15" s="23" t="s">
        <v>77</v>
      </c>
      <c r="B15" s="148">
        <v>5037</v>
      </c>
      <c r="C15" s="72">
        <f t="shared" si="0"/>
        <v>15.40602538614467</v>
      </c>
      <c r="D15" s="46">
        <v>106</v>
      </c>
      <c r="E15" s="138">
        <f t="shared" si="1"/>
        <v>11.950394588500563</v>
      </c>
      <c r="F15" s="46">
        <v>36</v>
      </c>
      <c r="G15" s="138">
        <f t="shared" si="2"/>
        <v>14.4</v>
      </c>
      <c r="H15" s="46">
        <v>5179</v>
      </c>
      <c r="I15" s="212">
        <f t="shared" si="3"/>
        <v>15.307992433199338</v>
      </c>
    </row>
    <row r="16" spans="1:9" ht="15.75" customHeight="1" thickBot="1">
      <c r="A16" s="60" t="s">
        <v>33</v>
      </c>
      <c r="B16" s="149">
        <f>SUM(B7:B15)</f>
        <v>32695</v>
      </c>
      <c r="C16" s="89">
        <f t="shared" si="0"/>
        <v>100</v>
      </c>
      <c r="D16" s="80">
        <f>SUM(D7:D15)</f>
        <v>887</v>
      </c>
      <c r="E16" s="100">
        <f t="shared" si="1"/>
        <v>100</v>
      </c>
      <c r="F16" s="80">
        <f>SUM(F7:F15)</f>
        <v>250</v>
      </c>
      <c r="G16" s="100">
        <f t="shared" si="2"/>
        <v>100</v>
      </c>
      <c r="H16" s="80">
        <f>SUM(H7:H15)</f>
        <v>33832</v>
      </c>
      <c r="I16" s="297">
        <f t="shared" si="3"/>
        <v>100</v>
      </c>
    </row>
    <row r="17" spans="1:5" ht="12.75">
      <c r="A17" s="452" t="s">
        <v>98</v>
      </c>
      <c r="B17" s="452"/>
      <c r="C17" s="452"/>
      <c r="D17" s="452"/>
      <c r="E17" s="452"/>
    </row>
    <row r="19" spans="1:5" ht="12.75">
      <c r="A19" s="14" t="s">
        <v>83</v>
      </c>
      <c r="B19" s="453" t="s">
        <v>78</v>
      </c>
      <c r="C19" s="454"/>
      <c r="D19" s="454"/>
      <c r="E19" s="454"/>
    </row>
    <row r="20" spans="1:5" ht="12.75">
      <c r="A20" s="2"/>
      <c r="B20" s="453" t="s">
        <v>410</v>
      </c>
      <c r="C20" s="454"/>
      <c r="D20" s="454"/>
      <c r="E20" s="454"/>
    </row>
    <row r="21" spans="1:5" ht="12.75">
      <c r="A21" s="2"/>
      <c r="B21" s="456" t="s">
        <v>79</v>
      </c>
      <c r="C21" s="457"/>
      <c r="D21" s="457"/>
      <c r="E21" s="1"/>
    </row>
    <row r="22" spans="1:5" ht="12.75">
      <c r="A22" s="2"/>
      <c r="B22" s="1"/>
      <c r="C22" s="1"/>
      <c r="D22" s="33"/>
      <c r="E22" s="1"/>
    </row>
    <row r="23" spans="1:5" ht="12.75">
      <c r="A23" s="14" t="s">
        <v>84</v>
      </c>
      <c r="B23" s="453" t="s">
        <v>80</v>
      </c>
      <c r="C23" s="454"/>
      <c r="D23" s="454"/>
      <c r="E23" s="454"/>
    </row>
    <row r="24" spans="1:5" ht="12.75">
      <c r="A24" s="2"/>
      <c r="B24" s="453" t="s">
        <v>81</v>
      </c>
      <c r="C24" s="454"/>
      <c r="D24" s="454"/>
      <c r="E24" s="454"/>
    </row>
    <row r="25" spans="1:5" ht="12.75" customHeight="1">
      <c r="A25" s="2"/>
      <c r="B25" s="455" t="s">
        <v>82</v>
      </c>
      <c r="C25" s="455"/>
      <c r="D25" s="455"/>
      <c r="E25" s="455"/>
    </row>
  </sheetData>
  <mergeCells count="13">
    <mergeCell ref="F5:G5"/>
    <mergeCell ref="A3:I3"/>
    <mergeCell ref="H5:I5"/>
    <mergeCell ref="A1:I1"/>
    <mergeCell ref="B5:C5"/>
    <mergeCell ref="D5:E5"/>
    <mergeCell ref="A17:E17"/>
    <mergeCell ref="B24:E24"/>
    <mergeCell ref="B25:E25"/>
    <mergeCell ref="B19:E19"/>
    <mergeCell ref="B20:E20"/>
    <mergeCell ref="B21:D21"/>
    <mergeCell ref="B23:E2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1"/>
  <dimension ref="A1:G25"/>
  <sheetViews>
    <sheetView showGridLines="0" zoomScale="75" zoomScaleNormal="75" workbookViewId="0" topLeftCell="A1">
      <selection activeCell="A1" sqref="A1:F1"/>
    </sheetView>
  </sheetViews>
  <sheetFormatPr defaultColWidth="11.421875" defaultRowHeight="15" customHeight="1"/>
  <cols>
    <col min="1" max="1" width="30.7109375" style="12" customWidth="1"/>
    <col min="2" max="3" width="14.7109375" style="16" customWidth="1"/>
    <col min="4" max="7" width="14.7109375" style="4" customWidth="1"/>
    <col min="8" max="16384" width="8.421875" style="12" customWidth="1"/>
  </cols>
  <sheetData>
    <row r="1" spans="1:7" s="65" customFormat="1" ht="18" customHeight="1">
      <c r="A1" s="450" t="s">
        <v>85</v>
      </c>
      <c r="B1" s="450"/>
      <c r="C1" s="450"/>
      <c r="D1" s="450"/>
      <c r="E1" s="450"/>
      <c r="F1" s="450"/>
      <c r="G1" s="450"/>
    </row>
    <row r="2" spans="1:7" ht="12.75" customHeight="1">
      <c r="A2" s="9"/>
      <c r="B2" s="9"/>
      <c r="C2" s="9"/>
      <c r="D2" s="9"/>
      <c r="E2" s="9"/>
      <c r="F2" s="9"/>
      <c r="G2" s="9"/>
    </row>
    <row r="3" spans="1:7" ht="12.75" customHeight="1">
      <c r="A3" s="441" t="s">
        <v>420</v>
      </c>
      <c r="B3" s="441"/>
      <c r="C3" s="441"/>
      <c r="D3" s="441"/>
      <c r="E3" s="441"/>
      <c r="F3" s="441"/>
      <c r="G3" s="441"/>
    </row>
    <row r="4" spans="1:7" ht="12.75" customHeight="1">
      <c r="A4" s="70"/>
      <c r="B4" s="70"/>
      <c r="C4" s="70"/>
      <c r="D4" s="70"/>
      <c r="E4" s="70"/>
      <c r="F4" s="70"/>
      <c r="G4" s="9"/>
    </row>
    <row r="5" spans="1:7" ht="12.75" customHeight="1">
      <c r="A5" s="50"/>
      <c r="B5" s="414" t="s">
        <v>41</v>
      </c>
      <c r="C5" s="414" t="s">
        <v>42</v>
      </c>
      <c r="D5" s="427" t="s">
        <v>43</v>
      </c>
      <c r="E5" s="412" t="s">
        <v>44</v>
      </c>
      <c r="F5" s="414" t="s">
        <v>412</v>
      </c>
      <c r="G5" s="416" t="s">
        <v>45</v>
      </c>
    </row>
    <row r="6" spans="1:7" ht="12.75" customHeight="1">
      <c r="A6" s="9" t="s">
        <v>40</v>
      </c>
      <c r="B6" s="415"/>
      <c r="C6" s="415"/>
      <c r="D6" s="428"/>
      <c r="E6" s="413"/>
      <c r="F6" s="415"/>
      <c r="G6" s="417"/>
    </row>
    <row r="7" spans="1:7" ht="12.75" customHeight="1" thickBot="1">
      <c r="A7" s="45"/>
      <c r="B7" s="83" t="s">
        <v>108</v>
      </c>
      <c r="C7" s="83" t="s">
        <v>108</v>
      </c>
      <c r="D7" s="84" t="s">
        <v>46</v>
      </c>
      <c r="E7" s="83" t="s">
        <v>108</v>
      </c>
      <c r="F7" s="83" t="s">
        <v>108</v>
      </c>
      <c r="G7" s="299" t="s">
        <v>108</v>
      </c>
    </row>
    <row r="8" spans="1:7" ht="12.75" customHeight="1">
      <c r="A8" s="85" t="s">
        <v>23</v>
      </c>
      <c r="B8" s="110">
        <v>13222.332</v>
      </c>
      <c r="C8" s="111">
        <v>9476.584</v>
      </c>
      <c r="D8" s="114">
        <v>72479</v>
      </c>
      <c r="E8" s="110">
        <v>1457.116</v>
      </c>
      <c r="F8" s="110">
        <v>419.164</v>
      </c>
      <c r="G8" s="118">
        <v>2462.402</v>
      </c>
    </row>
    <row r="9" spans="1:7" ht="12.75" customHeight="1">
      <c r="A9" s="45" t="s">
        <v>24</v>
      </c>
      <c r="B9" s="112">
        <v>2619.316</v>
      </c>
      <c r="C9" s="113">
        <v>1627.808</v>
      </c>
      <c r="D9" s="115">
        <v>22148</v>
      </c>
      <c r="E9" s="112">
        <v>347.896</v>
      </c>
      <c r="F9" s="112">
        <v>111.084</v>
      </c>
      <c r="G9" s="119">
        <v>589.145</v>
      </c>
    </row>
    <row r="10" spans="1:7" ht="12.75" customHeight="1">
      <c r="A10" s="51" t="s">
        <v>39</v>
      </c>
      <c r="B10" s="112">
        <v>4339.189</v>
      </c>
      <c r="C10" s="113">
        <v>2333.272</v>
      </c>
      <c r="D10" s="115">
        <v>30861</v>
      </c>
      <c r="E10" s="112">
        <v>563.995</v>
      </c>
      <c r="F10" s="112">
        <v>238.788</v>
      </c>
      <c r="G10" s="119">
        <v>881.631</v>
      </c>
    </row>
    <row r="11" spans="1:7" ht="12.75" customHeight="1">
      <c r="A11" s="45" t="s">
        <v>26</v>
      </c>
      <c r="B11" s="112">
        <v>4632.395</v>
      </c>
      <c r="C11" s="113">
        <v>3707.759</v>
      </c>
      <c r="D11" s="115">
        <v>12876</v>
      </c>
      <c r="E11" s="112">
        <v>265.022</v>
      </c>
      <c r="F11" s="112">
        <v>168.222</v>
      </c>
      <c r="G11" s="119">
        <v>564.148</v>
      </c>
    </row>
    <row r="12" spans="1:7" ht="12.75" customHeight="1">
      <c r="A12" s="45" t="s">
        <v>27</v>
      </c>
      <c r="B12" s="112">
        <v>6574.994</v>
      </c>
      <c r="C12" s="113">
        <v>3650.291</v>
      </c>
      <c r="D12" s="115">
        <v>26110</v>
      </c>
      <c r="E12" s="112">
        <v>740.802</v>
      </c>
      <c r="F12" s="112">
        <v>229.294</v>
      </c>
      <c r="G12" s="119">
        <v>1364.066</v>
      </c>
    </row>
    <row r="13" spans="1:7" ht="12.75" customHeight="1">
      <c r="A13" s="45" t="s">
        <v>28</v>
      </c>
      <c r="B13" s="112">
        <v>2194.115</v>
      </c>
      <c r="C13" s="113">
        <v>1556.717</v>
      </c>
      <c r="D13" s="115">
        <v>7335</v>
      </c>
      <c r="E13" s="112">
        <v>191.536</v>
      </c>
      <c r="F13" s="112">
        <v>84.444</v>
      </c>
      <c r="G13" s="119">
        <v>401.715</v>
      </c>
    </row>
    <row r="14" spans="1:7" ht="12.75" customHeight="1">
      <c r="A14" s="45" t="s">
        <v>29</v>
      </c>
      <c r="B14" s="112">
        <v>5938.336</v>
      </c>
      <c r="C14" s="113">
        <v>4565.724</v>
      </c>
      <c r="D14" s="115">
        <v>14739</v>
      </c>
      <c r="E14" s="112">
        <v>378.045</v>
      </c>
      <c r="F14" s="112">
        <v>185.015</v>
      </c>
      <c r="G14" s="119">
        <v>791.825</v>
      </c>
    </row>
    <row r="15" spans="1:7" ht="12.75" customHeight="1">
      <c r="A15" s="51" t="s">
        <v>47</v>
      </c>
      <c r="B15" s="112">
        <v>4499.157</v>
      </c>
      <c r="C15" s="113">
        <v>1544.369</v>
      </c>
      <c r="D15" s="115">
        <v>85184</v>
      </c>
      <c r="E15" s="112">
        <v>1329.976</v>
      </c>
      <c r="F15" s="112">
        <v>265.524</v>
      </c>
      <c r="G15" s="119">
        <v>1921.721</v>
      </c>
    </row>
    <row r="16" spans="1:7" ht="12.75" customHeight="1">
      <c r="A16" s="51" t="s">
        <v>99</v>
      </c>
      <c r="B16" s="112">
        <v>3041.514</v>
      </c>
      <c r="C16" s="113">
        <v>1414.075</v>
      </c>
      <c r="D16" s="115">
        <v>19634</v>
      </c>
      <c r="E16" s="112">
        <v>486.662</v>
      </c>
      <c r="F16" s="112">
        <v>146.032</v>
      </c>
      <c r="G16" s="119">
        <v>919.208</v>
      </c>
    </row>
    <row r="17" spans="1:7" ht="12.75" customHeight="1">
      <c r="A17" s="51" t="s">
        <v>48</v>
      </c>
      <c r="B17" s="112">
        <v>3184.242</v>
      </c>
      <c r="C17" s="113">
        <v>1396.869</v>
      </c>
      <c r="D17" s="115">
        <v>22312</v>
      </c>
      <c r="E17" s="112">
        <v>649.734</v>
      </c>
      <c r="F17" s="112">
        <v>121.575</v>
      </c>
      <c r="G17" s="119">
        <v>1107.056</v>
      </c>
    </row>
    <row r="18" spans="1:7" ht="12.75" customHeight="1">
      <c r="A18" s="36" t="s">
        <v>49</v>
      </c>
      <c r="B18" s="112">
        <v>4844.811</v>
      </c>
      <c r="C18" s="113">
        <v>2467.307</v>
      </c>
      <c r="D18" s="115">
        <v>21255</v>
      </c>
      <c r="E18" s="112">
        <v>498.062</v>
      </c>
      <c r="F18" s="112">
        <v>447.411</v>
      </c>
      <c r="G18" s="119">
        <v>1478.284</v>
      </c>
    </row>
    <row r="19" spans="1:7" ht="12.75" customHeight="1">
      <c r="A19" s="51" t="s">
        <v>50</v>
      </c>
      <c r="B19" s="112">
        <v>3391.835</v>
      </c>
      <c r="C19" s="113">
        <v>1068.944</v>
      </c>
      <c r="D19" s="115">
        <v>13350</v>
      </c>
      <c r="E19" s="112">
        <v>584.009</v>
      </c>
      <c r="F19" s="112">
        <v>83.123</v>
      </c>
      <c r="G19" s="119">
        <v>1378.967</v>
      </c>
    </row>
    <row r="20" spans="1:7" ht="12.75" customHeight="1">
      <c r="A20" s="51" t="s">
        <v>51</v>
      </c>
      <c r="B20" s="112">
        <v>3941.219</v>
      </c>
      <c r="C20" s="113">
        <v>1784.581</v>
      </c>
      <c r="D20" s="115">
        <v>13842</v>
      </c>
      <c r="E20" s="112">
        <v>497.665</v>
      </c>
      <c r="F20" s="112">
        <v>198.492</v>
      </c>
      <c r="G20" s="119">
        <v>1088.584</v>
      </c>
    </row>
    <row r="21" spans="1:7" ht="15.75" customHeight="1" thickBot="1">
      <c r="A21" s="86" t="s">
        <v>33</v>
      </c>
      <c r="B21" s="120">
        <v>62423.455</v>
      </c>
      <c r="C21" s="121">
        <v>36594.301</v>
      </c>
      <c r="D21" s="122">
        <v>362126</v>
      </c>
      <c r="E21" s="123">
        <v>7990.519</v>
      </c>
      <c r="F21" s="121">
        <v>2698.167</v>
      </c>
      <c r="G21" s="121">
        <v>14948.753</v>
      </c>
    </row>
    <row r="22" spans="1:7" ht="12" customHeight="1">
      <c r="A22" s="51" t="s">
        <v>109</v>
      </c>
      <c r="B22" s="15"/>
      <c r="C22" s="15"/>
      <c r="D22" s="15"/>
      <c r="E22" s="15"/>
      <c r="F22" s="9"/>
      <c r="G22" s="9"/>
    </row>
    <row r="23" spans="1:7" ht="12.75" customHeight="1">
      <c r="A23" s="32"/>
      <c r="B23" s="15"/>
      <c r="C23" s="15"/>
      <c r="D23" s="15"/>
      <c r="E23" s="15"/>
      <c r="F23" s="9"/>
      <c r="G23" s="9"/>
    </row>
    <row r="24" spans="1:7" ht="12.75" customHeight="1">
      <c r="A24" s="32"/>
      <c r="B24" s="15"/>
      <c r="C24" s="15"/>
      <c r="D24" s="15"/>
      <c r="E24" s="15"/>
      <c r="F24" s="9"/>
      <c r="G24" s="9"/>
    </row>
    <row r="25" spans="1:7" ht="12.75" customHeight="1">
      <c r="A25" s="32"/>
      <c r="B25" s="15"/>
      <c r="C25" s="15"/>
      <c r="D25" s="15"/>
      <c r="E25" s="15"/>
      <c r="F25" s="9"/>
      <c r="G25" s="9"/>
    </row>
  </sheetData>
  <mergeCells count="8">
    <mergeCell ref="A3:G3"/>
    <mergeCell ref="D5:D6"/>
    <mergeCell ref="E5:E6"/>
    <mergeCell ref="A1:G1"/>
    <mergeCell ref="F5:F6"/>
    <mergeCell ref="G5:G6"/>
    <mergeCell ref="B5:B6"/>
    <mergeCell ref="C5:C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/>
  <dimension ref="A1:G26"/>
  <sheetViews>
    <sheetView showGridLines="0" zoomScale="75" zoomScaleNormal="75" workbookViewId="0" topLeftCell="A1">
      <selection activeCell="A1" sqref="A1:F1"/>
    </sheetView>
  </sheetViews>
  <sheetFormatPr defaultColWidth="11.421875" defaultRowHeight="15" customHeight="1"/>
  <cols>
    <col min="1" max="1" width="30.7109375" style="12" customWidth="1"/>
    <col min="2" max="3" width="14.7109375" style="16" customWidth="1"/>
    <col min="4" max="7" width="14.7109375" style="4" customWidth="1"/>
    <col min="8" max="16384" width="8.421875" style="12" customWidth="1"/>
  </cols>
  <sheetData>
    <row r="1" spans="1:7" s="65" customFormat="1" ht="18" customHeight="1">
      <c r="A1" s="450" t="s">
        <v>85</v>
      </c>
      <c r="B1" s="450"/>
      <c r="C1" s="450"/>
      <c r="D1" s="450"/>
      <c r="E1" s="450"/>
      <c r="F1" s="450"/>
      <c r="G1" s="450"/>
    </row>
    <row r="2" spans="1:7" ht="12.75" customHeight="1">
      <c r="A2" s="9"/>
      <c r="B2" s="9"/>
      <c r="C2" s="9"/>
      <c r="D2" s="9"/>
      <c r="E2" s="9"/>
      <c r="F2" s="9"/>
      <c r="G2" s="9"/>
    </row>
    <row r="3" spans="1:7" ht="12.75" customHeight="1">
      <c r="A3" s="441" t="s">
        <v>411</v>
      </c>
      <c r="B3" s="441"/>
      <c r="C3" s="441"/>
      <c r="D3" s="441"/>
      <c r="E3" s="441"/>
      <c r="F3" s="441"/>
      <c r="G3" s="441"/>
    </row>
    <row r="4" spans="1:7" ht="12.75" customHeight="1">
      <c r="A4" s="13"/>
      <c r="B4" s="13"/>
      <c r="C4" s="13"/>
      <c r="D4" s="13"/>
      <c r="E4" s="13"/>
      <c r="F4" s="13"/>
      <c r="G4" s="13"/>
    </row>
    <row r="5" spans="1:7" ht="12.75" customHeight="1">
      <c r="A5" s="50"/>
      <c r="B5" s="414" t="s">
        <v>41</v>
      </c>
      <c r="C5" s="414" t="s">
        <v>42</v>
      </c>
      <c r="D5" s="427" t="s">
        <v>43</v>
      </c>
      <c r="E5" s="412" t="s">
        <v>44</v>
      </c>
      <c r="F5" s="414" t="s">
        <v>412</v>
      </c>
      <c r="G5" s="416" t="s">
        <v>89</v>
      </c>
    </row>
    <row r="6" spans="1:7" ht="12.75" customHeight="1">
      <c r="A6" s="40" t="s">
        <v>0</v>
      </c>
      <c r="B6" s="415"/>
      <c r="C6" s="415"/>
      <c r="D6" s="428"/>
      <c r="E6" s="413"/>
      <c r="F6" s="415"/>
      <c r="G6" s="417"/>
    </row>
    <row r="7" spans="1:7" ht="12.75" customHeight="1" thickBot="1">
      <c r="A7" s="45"/>
      <c r="B7" s="83" t="s">
        <v>108</v>
      </c>
      <c r="C7" s="83" t="s">
        <v>108</v>
      </c>
      <c r="D7" s="84" t="s">
        <v>46</v>
      </c>
      <c r="E7" s="83" t="s">
        <v>108</v>
      </c>
      <c r="F7" s="83" t="s">
        <v>108</v>
      </c>
      <c r="G7" s="299" t="s">
        <v>108</v>
      </c>
    </row>
    <row r="8" spans="1:7" ht="12.75" customHeight="1">
      <c r="A8" s="58" t="s">
        <v>5</v>
      </c>
      <c r="B8" s="116">
        <v>9011.639</v>
      </c>
      <c r="C8" s="124">
        <v>5706.147</v>
      </c>
      <c r="D8" s="125">
        <v>52577</v>
      </c>
      <c r="E8" s="116">
        <v>1068.344</v>
      </c>
      <c r="F8" s="116">
        <v>265.797</v>
      </c>
      <c r="G8" s="126">
        <v>1963.383</v>
      </c>
    </row>
    <row r="9" spans="1:7" ht="12.75" customHeight="1">
      <c r="A9" s="23" t="s">
        <v>6</v>
      </c>
      <c r="B9" s="117">
        <v>2186.736</v>
      </c>
      <c r="C9" s="127">
        <v>1504.166</v>
      </c>
      <c r="D9" s="128">
        <v>11232</v>
      </c>
      <c r="E9" s="117">
        <v>235.015</v>
      </c>
      <c r="F9" s="117">
        <v>106.483</v>
      </c>
      <c r="G9" s="129">
        <v>403.057</v>
      </c>
    </row>
    <row r="10" spans="1:7" ht="12.75" customHeight="1">
      <c r="A10" s="38" t="s">
        <v>7</v>
      </c>
      <c r="B10" s="117">
        <v>1361.975</v>
      </c>
      <c r="C10" s="127">
        <v>747.437</v>
      </c>
      <c r="D10" s="128">
        <v>7714</v>
      </c>
      <c r="E10" s="117">
        <v>174.745</v>
      </c>
      <c r="F10" s="117">
        <v>66.236</v>
      </c>
      <c r="G10" s="129">
        <v>286.691</v>
      </c>
    </row>
    <row r="11" spans="1:7" ht="12.75" customHeight="1">
      <c r="A11" s="23" t="s">
        <v>8</v>
      </c>
      <c r="B11" s="117">
        <v>601.154</v>
      </c>
      <c r="C11" s="127">
        <v>344.891</v>
      </c>
      <c r="D11" s="128">
        <v>5690</v>
      </c>
      <c r="E11" s="117">
        <v>109.849</v>
      </c>
      <c r="F11" s="117">
        <v>29.935</v>
      </c>
      <c r="G11" s="129">
        <v>165.38</v>
      </c>
    </row>
    <row r="12" spans="1:7" ht="12.75" customHeight="1">
      <c r="A12" s="23" t="s">
        <v>9</v>
      </c>
      <c r="B12" s="117">
        <v>1130.302</v>
      </c>
      <c r="C12" s="127">
        <v>498.15</v>
      </c>
      <c r="D12" s="128">
        <v>11269</v>
      </c>
      <c r="E12" s="117">
        <v>239.708</v>
      </c>
      <c r="F12" s="117">
        <v>68.223</v>
      </c>
      <c r="G12" s="129">
        <v>418.697</v>
      </c>
    </row>
    <row r="13" spans="1:7" ht="12.75" customHeight="1">
      <c r="A13" s="23" t="s">
        <v>10</v>
      </c>
      <c r="B13" s="117">
        <v>721.54</v>
      </c>
      <c r="C13" s="127">
        <v>383.932</v>
      </c>
      <c r="D13" s="128">
        <v>5711</v>
      </c>
      <c r="E13" s="117">
        <v>119.717</v>
      </c>
      <c r="F13" s="117">
        <v>24.125</v>
      </c>
      <c r="G13" s="129">
        <v>176.919</v>
      </c>
    </row>
    <row r="14" spans="1:7" ht="12.75" customHeight="1">
      <c r="A14" s="23" t="s">
        <v>11</v>
      </c>
      <c r="B14" s="117">
        <v>5421.283</v>
      </c>
      <c r="C14" s="127">
        <v>3368.91</v>
      </c>
      <c r="D14" s="128">
        <v>29595</v>
      </c>
      <c r="E14" s="117">
        <v>651.54</v>
      </c>
      <c r="F14" s="117">
        <v>269.256</v>
      </c>
      <c r="G14" s="129">
        <v>1303.193</v>
      </c>
    </row>
    <row r="15" spans="1:7" ht="12.75" customHeight="1">
      <c r="A15" s="38" t="s">
        <v>12</v>
      </c>
      <c r="B15" s="117">
        <v>4255.574</v>
      </c>
      <c r="C15" s="127">
        <v>2767.517</v>
      </c>
      <c r="D15" s="128">
        <v>20208</v>
      </c>
      <c r="E15" s="117">
        <v>448.837</v>
      </c>
      <c r="F15" s="117">
        <v>207.47</v>
      </c>
      <c r="G15" s="129">
        <v>930.504</v>
      </c>
    </row>
    <row r="16" spans="1:7" ht="12.75" customHeight="1">
      <c r="A16" s="38" t="s">
        <v>13</v>
      </c>
      <c r="B16" s="117">
        <v>14827.937</v>
      </c>
      <c r="C16" s="127">
        <v>8740.559</v>
      </c>
      <c r="D16" s="128">
        <v>75667</v>
      </c>
      <c r="E16" s="117">
        <v>1958.764</v>
      </c>
      <c r="F16" s="117">
        <v>579.262</v>
      </c>
      <c r="G16" s="129">
        <v>3575.378</v>
      </c>
    </row>
    <row r="17" spans="1:7" ht="12.75" customHeight="1">
      <c r="A17" s="38" t="s">
        <v>19</v>
      </c>
      <c r="B17" s="117">
        <v>4785.746</v>
      </c>
      <c r="C17" s="127">
        <v>2680.036</v>
      </c>
      <c r="D17" s="128">
        <v>31339</v>
      </c>
      <c r="E17" s="117">
        <v>641.979</v>
      </c>
      <c r="F17" s="117">
        <v>247.164</v>
      </c>
      <c r="G17" s="129">
        <v>1163.318</v>
      </c>
    </row>
    <row r="18" spans="1:7" ht="12.75" customHeight="1">
      <c r="A18" s="38" t="s">
        <v>14</v>
      </c>
      <c r="B18" s="117">
        <v>1294.777</v>
      </c>
      <c r="C18" s="127">
        <v>901.435</v>
      </c>
      <c r="D18" s="128">
        <v>9419</v>
      </c>
      <c r="E18" s="117">
        <v>153.571</v>
      </c>
      <c r="F18" s="117">
        <v>102.751</v>
      </c>
      <c r="G18" s="129">
        <v>281.804</v>
      </c>
    </row>
    <row r="19" spans="1:7" ht="12.75" customHeight="1">
      <c r="A19" s="38" t="s">
        <v>15</v>
      </c>
      <c r="B19" s="117">
        <v>4389.655</v>
      </c>
      <c r="C19" s="127">
        <v>2579.37</v>
      </c>
      <c r="D19" s="128">
        <v>27188</v>
      </c>
      <c r="E19" s="117">
        <v>469.523</v>
      </c>
      <c r="F19" s="117">
        <v>186.568</v>
      </c>
      <c r="G19" s="129">
        <v>877.828</v>
      </c>
    </row>
    <row r="20" spans="1:7" ht="12.75" customHeight="1">
      <c r="A20" s="39" t="s">
        <v>105</v>
      </c>
      <c r="B20" s="117">
        <v>3969.531</v>
      </c>
      <c r="C20" s="127">
        <v>1892.32</v>
      </c>
      <c r="D20" s="128">
        <v>24095</v>
      </c>
      <c r="E20" s="117">
        <v>641.9</v>
      </c>
      <c r="F20" s="117">
        <v>126.005</v>
      </c>
      <c r="G20" s="129">
        <v>1193.184</v>
      </c>
    </row>
    <row r="21" spans="1:7" ht="12.75" customHeight="1">
      <c r="A21" s="39" t="s">
        <v>16</v>
      </c>
      <c r="B21" s="117">
        <v>2848.523</v>
      </c>
      <c r="C21" s="127">
        <v>1610.248</v>
      </c>
      <c r="D21" s="128">
        <v>18941</v>
      </c>
      <c r="E21" s="117">
        <v>354.342</v>
      </c>
      <c r="F21" s="117">
        <v>109.5</v>
      </c>
      <c r="G21" s="129">
        <v>635.242</v>
      </c>
    </row>
    <row r="22" spans="1:7" ht="12.75" customHeight="1">
      <c r="A22" s="38" t="s">
        <v>106</v>
      </c>
      <c r="B22" s="117">
        <v>1644.274</v>
      </c>
      <c r="C22" s="127">
        <v>897.94</v>
      </c>
      <c r="D22" s="128">
        <v>10601</v>
      </c>
      <c r="E22" s="117">
        <v>227.253</v>
      </c>
      <c r="F22" s="117">
        <v>95.808</v>
      </c>
      <c r="G22" s="129">
        <v>398.081</v>
      </c>
    </row>
    <row r="23" spans="1:7" ht="12.75" customHeight="1">
      <c r="A23" s="38" t="s">
        <v>17</v>
      </c>
      <c r="B23" s="117">
        <v>2496.735</v>
      </c>
      <c r="C23" s="127">
        <v>1264.835</v>
      </c>
      <c r="D23" s="128">
        <v>14479</v>
      </c>
      <c r="E23" s="117">
        <v>351.297</v>
      </c>
      <c r="F23" s="117">
        <v>129.544</v>
      </c>
      <c r="G23" s="129">
        <v>691.984</v>
      </c>
    </row>
    <row r="24" spans="1:7" ht="12.75" customHeight="1">
      <c r="A24" s="38" t="s">
        <v>18</v>
      </c>
      <c r="B24" s="117">
        <v>1476.076</v>
      </c>
      <c r="C24" s="127">
        <v>706.41</v>
      </c>
      <c r="D24" s="128">
        <v>6402</v>
      </c>
      <c r="E24" s="117">
        <v>144.134</v>
      </c>
      <c r="F24" s="117">
        <v>84.04</v>
      </c>
      <c r="G24" s="129">
        <v>484.11</v>
      </c>
    </row>
    <row r="25" spans="1:7" ht="15.75" customHeight="1" thickBot="1">
      <c r="A25" s="87" t="s">
        <v>33</v>
      </c>
      <c r="B25" s="130">
        <f aca="true" t="shared" si="0" ref="B25:G25">SUM(B8:B24)</f>
        <v>62423.457</v>
      </c>
      <c r="C25" s="131">
        <f t="shared" si="0"/>
        <v>36594.30300000001</v>
      </c>
      <c r="D25" s="122">
        <f t="shared" si="0"/>
        <v>362127</v>
      </c>
      <c r="E25" s="132">
        <f t="shared" si="0"/>
        <v>7990.517999999998</v>
      </c>
      <c r="F25" s="131">
        <f t="shared" si="0"/>
        <v>2698.167</v>
      </c>
      <c r="G25" s="131">
        <f t="shared" si="0"/>
        <v>14948.752999999999</v>
      </c>
    </row>
    <row r="26" spans="1:5" ht="12.75" customHeight="1">
      <c r="A26" s="51" t="s">
        <v>109</v>
      </c>
      <c r="B26" s="15"/>
      <c r="C26" s="15"/>
      <c r="D26" s="15"/>
      <c r="E26" s="15"/>
    </row>
    <row r="27" ht="12.75" customHeight="1"/>
    <row r="28" ht="12" customHeight="1"/>
    <row r="29" ht="12" customHeight="1"/>
    <row r="30" ht="12.75"/>
    <row r="31" ht="12.75"/>
    <row r="32" ht="12.75"/>
    <row r="33" ht="12.75"/>
    <row r="34" ht="12.75"/>
  </sheetData>
  <mergeCells count="8">
    <mergeCell ref="A1:G1"/>
    <mergeCell ref="A3:G3"/>
    <mergeCell ref="B5:B6"/>
    <mergeCell ref="F5:F6"/>
    <mergeCell ref="G5:G6"/>
    <mergeCell ref="C5:C6"/>
    <mergeCell ref="D5:D6"/>
    <mergeCell ref="E5:E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G26"/>
  <sheetViews>
    <sheetView showGridLines="0" zoomScale="75" zoomScaleNormal="75" workbookViewId="0" topLeftCell="A1">
      <selection activeCell="A1" sqref="A1:F1"/>
    </sheetView>
  </sheetViews>
  <sheetFormatPr defaultColWidth="11.421875" defaultRowHeight="15" customHeight="1"/>
  <cols>
    <col min="1" max="1" width="30.7109375" style="12" customWidth="1"/>
    <col min="2" max="2" width="14.7109375" style="18" customWidth="1"/>
    <col min="3" max="3" width="15.8515625" style="18" customWidth="1"/>
    <col min="4" max="7" width="14.7109375" style="18" customWidth="1"/>
    <col min="8" max="16384" width="8.421875" style="12" customWidth="1"/>
  </cols>
  <sheetData>
    <row r="1" spans="1:7" s="65" customFormat="1" ht="15.75" customHeight="1">
      <c r="A1" s="440" t="s">
        <v>85</v>
      </c>
      <c r="B1" s="440"/>
      <c r="C1" s="440"/>
      <c r="D1" s="440"/>
      <c r="E1" s="440"/>
      <c r="F1" s="440"/>
      <c r="G1" s="440"/>
    </row>
    <row r="2" ht="13.5" customHeight="1"/>
    <row r="3" spans="1:7" ht="13.5" customHeight="1">
      <c r="A3" s="445" t="s">
        <v>110</v>
      </c>
      <c r="B3" s="445"/>
      <c r="C3" s="445"/>
      <c r="D3" s="445"/>
      <c r="E3" s="445"/>
      <c r="F3" s="445"/>
      <c r="G3" s="409"/>
    </row>
    <row r="4" spans="1:6" ht="13.5" customHeight="1">
      <c r="A4" s="68"/>
      <c r="B4" s="69"/>
      <c r="C4" s="69"/>
      <c r="D4" s="69"/>
      <c r="E4" s="69"/>
      <c r="F4" s="69"/>
    </row>
    <row r="5" spans="1:7" s="26" customFormat="1" ht="13.5" customHeight="1">
      <c r="A5" s="427" t="s">
        <v>0</v>
      </c>
      <c r="B5" s="410" t="s">
        <v>92</v>
      </c>
      <c r="C5" s="410" t="s">
        <v>90</v>
      </c>
      <c r="D5" s="410" t="s">
        <v>91</v>
      </c>
      <c r="E5" s="410" t="s">
        <v>96</v>
      </c>
      <c r="F5" s="410" t="s">
        <v>93</v>
      </c>
      <c r="G5" s="407" t="s">
        <v>94</v>
      </c>
    </row>
    <row r="6" spans="1:7" s="26" customFormat="1" ht="13.5" customHeight="1">
      <c r="A6" s="418"/>
      <c r="B6" s="411"/>
      <c r="C6" s="411"/>
      <c r="D6" s="411"/>
      <c r="E6" s="411"/>
      <c r="F6" s="411"/>
      <c r="G6" s="408"/>
    </row>
    <row r="7" spans="1:7" s="4" customFormat="1" ht="13.5" customHeight="1" thickBot="1">
      <c r="A7" s="40"/>
      <c r="B7" s="411"/>
      <c r="C7" s="411"/>
      <c r="D7" s="411"/>
      <c r="E7" s="411"/>
      <c r="F7" s="411"/>
      <c r="G7" s="408"/>
    </row>
    <row r="8" spans="1:7" ht="13.5" customHeight="1">
      <c r="A8" s="58" t="s">
        <v>5</v>
      </c>
      <c r="B8" s="81">
        <v>14.436302828800487</v>
      </c>
      <c r="C8" s="81">
        <v>15.592993564762994</v>
      </c>
      <c r="D8" s="81">
        <v>14.518979581692559</v>
      </c>
      <c r="E8" s="81">
        <v>13.370145293440888</v>
      </c>
      <c r="F8" s="81">
        <v>9.851021082090176</v>
      </c>
      <c r="G8" s="82">
        <v>13.134092188157767</v>
      </c>
    </row>
    <row r="9" spans="1:7" ht="13.5" customHeight="1">
      <c r="A9" s="23" t="s">
        <v>6</v>
      </c>
      <c r="B9" s="72">
        <v>3.503067877290675</v>
      </c>
      <c r="C9" s="72">
        <v>4.11038319873906</v>
      </c>
      <c r="D9" s="72">
        <v>3.1016828396745884</v>
      </c>
      <c r="E9" s="72">
        <v>2.941173157838683</v>
      </c>
      <c r="F9" s="72">
        <v>3.9464940457725564</v>
      </c>
      <c r="G9" s="73">
        <v>2.6962583434216887</v>
      </c>
    </row>
    <row r="10" spans="1:7" ht="13.5" customHeight="1">
      <c r="A10" s="23" t="s">
        <v>75</v>
      </c>
      <c r="B10" s="72">
        <v>2.1818321334504795</v>
      </c>
      <c r="C10" s="72">
        <v>2.042495633404775</v>
      </c>
      <c r="D10" s="72">
        <v>2.1301977764645454</v>
      </c>
      <c r="E10" s="72">
        <v>2.1869042549050945</v>
      </c>
      <c r="F10" s="72">
        <v>2.4548517567667236</v>
      </c>
      <c r="G10" s="73">
        <v>1.9178255202959067</v>
      </c>
    </row>
    <row r="11" spans="1:7" ht="13.5" customHeight="1">
      <c r="A11" s="23" t="s">
        <v>74</v>
      </c>
      <c r="B11" s="72">
        <v>0.9630258370030944</v>
      </c>
      <c r="C11" s="72">
        <v>0.9424718892704086</v>
      </c>
      <c r="D11" s="72">
        <v>1.571276296095834</v>
      </c>
      <c r="E11" s="72">
        <v>1.3747417408055722</v>
      </c>
      <c r="F11" s="72">
        <v>1.1094569016669464</v>
      </c>
      <c r="G11" s="73">
        <v>1.1063130148715414</v>
      </c>
    </row>
    <row r="12" spans="1:7" ht="13.5" customHeight="1">
      <c r="A12" s="23" t="s">
        <v>9</v>
      </c>
      <c r="B12" s="72">
        <v>1.8107008014855954</v>
      </c>
      <c r="C12" s="72">
        <v>1.3612775388167682</v>
      </c>
      <c r="D12" s="72">
        <v>3.1119002778038585</v>
      </c>
      <c r="E12" s="72">
        <v>2.999905262724486</v>
      </c>
      <c r="F12" s="72">
        <v>2.5284943444938732</v>
      </c>
      <c r="G12" s="73">
        <v>2.8008824548776743</v>
      </c>
    </row>
    <row r="13" spans="1:7" ht="13.5" customHeight="1">
      <c r="A13" s="23" t="s">
        <v>10</v>
      </c>
      <c r="B13" s="72">
        <v>1.1558796288991053</v>
      </c>
      <c r="C13" s="72">
        <v>1.049157900297098</v>
      </c>
      <c r="D13" s="72">
        <v>1.5770753826016357</v>
      </c>
      <c r="E13" s="72">
        <v>1.4982380994275841</v>
      </c>
      <c r="F13" s="72">
        <v>0.8941255304063833</v>
      </c>
      <c r="G13" s="73">
        <v>1.1835033999156985</v>
      </c>
    </row>
    <row r="14" spans="1:7" ht="13.5" customHeight="1">
      <c r="A14" s="23" t="s">
        <v>11</v>
      </c>
      <c r="B14" s="72">
        <v>8.684689112449801</v>
      </c>
      <c r="C14" s="72">
        <v>9.206105617374684</v>
      </c>
      <c r="D14" s="72">
        <v>8.172569768533604</v>
      </c>
      <c r="E14" s="72">
        <v>8.153913406626028</v>
      </c>
      <c r="F14" s="72">
        <v>9.979219225496418</v>
      </c>
      <c r="G14" s="73">
        <v>8.717737191858076</v>
      </c>
    </row>
    <row r="15" spans="1:7" ht="13.5" customHeight="1">
      <c r="A15" s="23" t="s">
        <v>12</v>
      </c>
      <c r="B15" s="72">
        <v>6.817267644028995</v>
      </c>
      <c r="C15" s="72">
        <v>7.562699448747496</v>
      </c>
      <c r="D15" s="72">
        <v>5.5803781004401785</v>
      </c>
      <c r="E15" s="72">
        <v>5.617119488734086</v>
      </c>
      <c r="F15" s="72">
        <v>7.689294250504139</v>
      </c>
      <c r="G15" s="73">
        <v>6.224626228020491</v>
      </c>
    </row>
    <row r="16" spans="1:7" ht="13.5" customHeight="1">
      <c r="A16" s="23" t="s">
        <v>13</v>
      </c>
      <c r="B16" s="72">
        <v>23.75379094284352</v>
      </c>
      <c r="C16" s="72">
        <v>23.885027889998497</v>
      </c>
      <c r="D16" s="72">
        <v>20.895213268309927</v>
      </c>
      <c r="E16" s="72">
        <v>24.51360168219361</v>
      </c>
      <c r="F16" s="72">
        <v>21.468723025668908</v>
      </c>
      <c r="G16" s="73">
        <v>23.91756690340659</v>
      </c>
    </row>
    <row r="17" spans="1:7" ht="13.5" customHeight="1">
      <c r="A17" s="23" t="s">
        <v>19</v>
      </c>
      <c r="B17" s="72">
        <v>7.666583017553258</v>
      </c>
      <c r="C17" s="72">
        <v>7.323643099508856</v>
      </c>
      <c r="D17" s="72">
        <v>8.654170095491624</v>
      </c>
      <c r="E17" s="72">
        <v>8.03425910131745</v>
      </c>
      <c r="F17" s="72">
        <v>9.160441143932157</v>
      </c>
      <c r="G17" s="73">
        <v>7.782040415009867</v>
      </c>
    </row>
    <row r="18" spans="1:7" ht="13.5" customHeight="1">
      <c r="A18" s="23" t="s">
        <v>14</v>
      </c>
      <c r="B18" s="72">
        <v>2.0741834940087824</v>
      </c>
      <c r="C18" s="72">
        <v>2.4633207230819902</v>
      </c>
      <c r="D18" s="72">
        <v>2.6010283713403624</v>
      </c>
      <c r="E18" s="72">
        <v>1.9219152097629704</v>
      </c>
      <c r="F18" s="72">
        <v>3.808177922270935</v>
      </c>
      <c r="G18" s="73">
        <v>1.8851338302265077</v>
      </c>
    </row>
    <row r="19" spans="1:7" ht="13.5" customHeight="1">
      <c r="A19" s="23" t="s">
        <v>15</v>
      </c>
      <c r="B19" s="72">
        <v>7.0320603048966115</v>
      </c>
      <c r="C19" s="72">
        <v>7.048556549829986</v>
      </c>
      <c r="D19" s="72">
        <v>7.507883996178126</v>
      </c>
      <c r="E19" s="72">
        <v>5.876001296035964</v>
      </c>
      <c r="F19" s="72">
        <v>6.914620184740233</v>
      </c>
      <c r="G19" s="73">
        <v>5.872249009666559</v>
      </c>
    </row>
    <row r="20" spans="1:7" ht="13.5" customHeight="1">
      <c r="A20" s="23" t="s">
        <v>105</v>
      </c>
      <c r="B20" s="72">
        <v>6.35903764057917</v>
      </c>
      <c r="C20" s="72">
        <v>5.171078414641668</v>
      </c>
      <c r="D20" s="72">
        <v>6.653761397966454</v>
      </c>
      <c r="E20" s="72">
        <v>8.0332704296179</v>
      </c>
      <c r="F20" s="72">
        <v>4.670022278087309</v>
      </c>
      <c r="G20" s="73">
        <v>7.981829654955165</v>
      </c>
    </row>
    <row r="21" spans="1:7" ht="13.5" customHeight="1">
      <c r="A21" s="23" t="s">
        <v>16</v>
      </c>
      <c r="B21" s="72">
        <v>4.563225473501907</v>
      </c>
      <c r="C21" s="72">
        <v>4.400269867157731</v>
      </c>
      <c r="D21" s="72">
        <v>5.230499881256801</v>
      </c>
      <c r="E21" s="72">
        <v>4.434530472926727</v>
      </c>
      <c r="F21" s="72">
        <v>4.058310697595812</v>
      </c>
      <c r="G21" s="73">
        <v>4.249464821580769</v>
      </c>
    </row>
    <row r="22" spans="1:7" ht="13.5" customHeight="1">
      <c r="A22" s="23" t="s">
        <v>106</v>
      </c>
      <c r="B22" s="72">
        <v>2.6340643913413633</v>
      </c>
      <c r="C22" s="72">
        <v>2.4537700556160376</v>
      </c>
      <c r="D22" s="72">
        <v>2.927434097524066</v>
      </c>
      <c r="E22" s="72">
        <v>2.84403303465019</v>
      </c>
      <c r="F22" s="72">
        <v>3.5508550805046544</v>
      </c>
      <c r="G22" s="73">
        <v>2.662971285966127</v>
      </c>
    </row>
    <row r="23" spans="1:7" ht="13.5" customHeight="1">
      <c r="A23" s="23" t="s">
        <v>17</v>
      </c>
      <c r="B23" s="72">
        <v>3.9996744813307754</v>
      </c>
      <c r="C23" s="72">
        <v>3.4563715262657975</v>
      </c>
      <c r="D23" s="72">
        <v>3.998332072262141</v>
      </c>
      <c r="E23" s="72">
        <v>4.396422810583393</v>
      </c>
      <c r="F23" s="72">
        <v>4.80118539734568</v>
      </c>
      <c r="G23" s="73">
        <v>4.629041633104782</v>
      </c>
    </row>
    <row r="24" spans="1:7" ht="13.5" customHeight="1">
      <c r="A24" s="23" t="s">
        <v>107</v>
      </c>
      <c r="B24" s="72">
        <v>2.364617594460287</v>
      </c>
      <c r="C24" s="72">
        <v>1.9303825478180332</v>
      </c>
      <c r="D24" s="72">
        <v>1.7678929433401633</v>
      </c>
      <c r="E24" s="72">
        <v>1.8038127435777325</v>
      </c>
      <c r="F24" s="72">
        <v>3.1147071326570965</v>
      </c>
      <c r="G24" s="73">
        <v>3.2384641046647835</v>
      </c>
    </row>
    <row r="25" spans="1:7" ht="18" customHeight="1" thickBot="1">
      <c r="A25" s="88" t="s">
        <v>33</v>
      </c>
      <c r="B25" s="89">
        <f aca="true" t="shared" si="0" ref="B25:G25">SUM(B8:B24)</f>
        <v>100.00000320392391</v>
      </c>
      <c r="C25" s="89">
        <f t="shared" si="0"/>
        <v>100.00000546533187</v>
      </c>
      <c r="D25" s="89">
        <f t="shared" si="0"/>
        <v>100.00027614697646</v>
      </c>
      <c r="E25" s="89">
        <f t="shared" si="0"/>
        <v>99.99998748516836</v>
      </c>
      <c r="F25" s="89">
        <f t="shared" si="0"/>
        <v>100.00000000000001</v>
      </c>
      <c r="G25" s="90">
        <f t="shared" si="0"/>
        <v>99.99999999999999</v>
      </c>
    </row>
    <row r="26" ht="13.5" customHeight="1">
      <c r="A26" s="12" t="s">
        <v>109</v>
      </c>
    </row>
    <row r="27" ht="13.5" customHeight="1"/>
  </sheetData>
  <mergeCells count="9">
    <mergeCell ref="A5:A6"/>
    <mergeCell ref="A1:G1"/>
    <mergeCell ref="A3:G3"/>
    <mergeCell ref="E5:E7"/>
    <mergeCell ref="F5:F7"/>
    <mergeCell ref="G5:G7"/>
    <mergeCell ref="B5:B7"/>
    <mergeCell ref="C5:C7"/>
    <mergeCell ref="D5:D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1"/>
  <dimension ref="A1:G29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2.7109375" style="12" customWidth="1"/>
    <col min="2" max="7" width="14.7109375" style="4" customWidth="1"/>
    <col min="8" max="16384" width="11.421875" style="12" customWidth="1"/>
  </cols>
  <sheetData>
    <row r="1" spans="1:7" s="65" customFormat="1" ht="18">
      <c r="A1" s="440" t="s">
        <v>85</v>
      </c>
      <c r="B1" s="440"/>
      <c r="C1" s="440"/>
      <c r="D1" s="440"/>
      <c r="E1" s="440"/>
      <c r="F1" s="440"/>
      <c r="G1" s="440"/>
    </row>
    <row r="2" spans="1:7" ht="12.75" customHeight="1">
      <c r="A2" s="10"/>
      <c r="B2" s="11"/>
      <c r="C2" s="11"/>
      <c r="D2" s="11"/>
      <c r="E2" s="11"/>
      <c r="F2" s="11"/>
      <c r="G2" s="11"/>
    </row>
    <row r="3" spans="1:7" ht="15.75" customHeight="1">
      <c r="A3" s="445" t="s">
        <v>101</v>
      </c>
      <c r="B3" s="445"/>
      <c r="C3" s="445"/>
      <c r="D3" s="445"/>
      <c r="E3" s="445"/>
      <c r="F3" s="445"/>
      <c r="G3" s="409"/>
    </row>
    <row r="4" spans="1:7" ht="12.75" customHeight="1">
      <c r="A4" s="67"/>
      <c r="B4" s="66"/>
      <c r="C4" s="66"/>
      <c r="D4" s="66"/>
      <c r="E4" s="66"/>
      <c r="F4" s="66"/>
      <c r="G4" s="13"/>
    </row>
    <row r="5" spans="1:7" ht="12.75" customHeight="1">
      <c r="A5" s="52"/>
      <c r="B5" s="376">
        <v>2001</v>
      </c>
      <c r="C5" s="376"/>
      <c r="D5" s="376"/>
      <c r="E5" s="376">
        <v>2002</v>
      </c>
      <c r="F5" s="376"/>
      <c r="G5" s="377"/>
    </row>
    <row r="6" spans="1:7" ht="12.75" customHeight="1" thickBot="1">
      <c r="A6" s="53" t="s">
        <v>40</v>
      </c>
      <c r="B6" s="91" t="s">
        <v>52</v>
      </c>
      <c r="C6" s="91" t="s">
        <v>53</v>
      </c>
      <c r="D6" s="91" t="s">
        <v>54</v>
      </c>
      <c r="E6" s="92" t="s">
        <v>52</v>
      </c>
      <c r="F6" s="91" t="s">
        <v>53</v>
      </c>
      <c r="G6" s="93" t="s">
        <v>54</v>
      </c>
    </row>
    <row r="7" spans="1:7" ht="12.75" customHeight="1">
      <c r="A7" s="94" t="s">
        <v>55</v>
      </c>
      <c r="B7" s="95">
        <v>47.61666666666667</v>
      </c>
      <c r="C7" s="95">
        <v>18.46666666666667</v>
      </c>
      <c r="D7" s="95">
        <v>33.04166666666667</v>
      </c>
      <c r="E7" s="400">
        <v>29.316666666666674</v>
      </c>
      <c r="F7" s="400">
        <v>12.3</v>
      </c>
      <c r="G7" s="404">
        <v>20.808333333333337</v>
      </c>
    </row>
    <row r="8" spans="1:7" ht="12.75" customHeight="1">
      <c r="A8" s="53" t="s">
        <v>56</v>
      </c>
      <c r="B8" s="30">
        <v>103.28333333333335</v>
      </c>
      <c r="C8" s="30">
        <v>106.85</v>
      </c>
      <c r="D8" s="30">
        <v>105.06666666666668</v>
      </c>
      <c r="E8" s="402">
        <v>102.85</v>
      </c>
      <c r="F8" s="402">
        <v>108.95</v>
      </c>
      <c r="G8" s="405">
        <v>105.9</v>
      </c>
    </row>
    <row r="9" spans="1:7" ht="12.75" customHeight="1">
      <c r="A9" s="53" t="s">
        <v>57</v>
      </c>
      <c r="B9" s="30">
        <v>111.75</v>
      </c>
      <c r="C9" s="30">
        <v>100.6</v>
      </c>
      <c r="D9" s="30">
        <v>106.175</v>
      </c>
      <c r="E9" s="402">
        <v>117.91666666666667</v>
      </c>
      <c r="F9" s="402">
        <v>103.96666666666665</v>
      </c>
      <c r="G9" s="405">
        <v>110.94166666666666</v>
      </c>
    </row>
    <row r="10" spans="1:7" ht="12.75" customHeight="1">
      <c r="A10" s="53" t="s">
        <v>58</v>
      </c>
      <c r="B10" s="30">
        <v>72.36666666666666</v>
      </c>
      <c r="C10" s="30">
        <v>83.85</v>
      </c>
      <c r="D10" s="30">
        <v>78.10833333333332</v>
      </c>
      <c r="E10" s="402">
        <v>81</v>
      </c>
      <c r="F10" s="402">
        <v>86.2</v>
      </c>
      <c r="G10" s="405">
        <v>83.6</v>
      </c>
    </row>
    <row r="11" spans="1:7" ht="12.75" customHeight="1">
      <c r="A11" s="53" t="s">
        <v>59</v>
      </c>
      <c r="B11" s="30">
        <v>112.35</v>
      </c>
      <c r="C11" s="30">
        <v>106.51666666666667</v>
      </c>
      <c r="D11" s="30">
        <v>109.43333333333334</v>
      </c>
      <c r="E11" s="402">
        <v>108.4</v>
      </c>
      <c r="F11" s="402">
        <v>100.08333333333333</v>
      </c>
      <c r="G11" s="405">
        <v>104.24166666666666</v>
      </c>
    </row>
    <row r="12" spans="1:7" ht="12.75" customHeight="1">
      <c r="A12" s="53" t="s">
        <v>60</v>
      </c>
      <c r="B12" s="30">
        <v>96.78333333333332</v>
      </c>
      <c r="C12" s="30">
        <v>98.38333333333333</v>
      </c>
      <c r="D12" s="30">
        <v>97.58333333333331</v>
      </c>
      <c r="E12" s="402">
        <v>97.3</v>
      </c>
      <c r="F12" s="402">
        <v>99.63333333333334</v>
      </c>
      <c r="G12" s="405">
        <v>98.46666666666667</v>
      </c>
    </row>
    <row r="13" spans="1:7" ht="12.75" customHeight="1">
      <c r="A13" s="53" t="s">
        <v>61</v>
      </c>
      <c r="B13" s="30">
        <v>169.9</v>
      </c>
      <c r="C13" s="30">
        <v>157.78333333333333</v>
      </c>
      <c r="D13" s="30">
        <v>163.84166666666667</v>
      </c>
      <c r="E13" s="402">
        <v>176.1833333333333</v>
      </c>
      <c r="F13" s="402">
        <v>169.23333333333335</v>
      </c>
      <c r="G13" s="405">
        <v>172.70833333333331</v>
      </c>
    </row>
    <row r="14" spans="1:7" ht="12.75" customHeight="1">
      <c r="A14" s="53" t="s">
        <v>62</v>
      </c>
      <c r="B14" s="30">
        <v>101.76666666666667</v>
      </c>
      <c r="C14" s="30">
        <v>107.43333333333334</v>
      </c>
      <c r="D14" s="30">
        <v>104.6</v>
      </c>
      <c r="E14" s="402">
        <v>109.25</v>
      </c>
      <c r="F14" s="402">
        <v>111.75</v>
      </c>
      <c r="G14" s="405">
        <v>110.5</v>
      </c>
    </row>
    <row r="15" spans="1:7" ht="12.75" customHeight="1">
      <c r="A15" s="53" t="s">
        <v>63</v>
      </c>
      <c r="B15" s="30">
        <v>107.5</v>
      </c>
      <c r="C15" s="30">
        <v>101.53333333333332</v>
      </c>
      <c r="D15" s="30">
        <v>104.51666666666667</v>
      </c>
      <c r="E15" s="402">
        <v>118.03333333333335</v>
      </c>
      <c r="F15" s="402">
        <v>112.81666666666666</v>
      </c>
      <c r="G15" s="405">
        <v>115.425</v>
      </c>
    </row>
    <row r="16" spans="1:7" ht="12.75" customHeight="1">
      <c r="A16" s="53" t="s">
        <v>64</v>
      </c>
      <c r="B16" s="30">
        <v>47.35</v>
      </c>
      <c r="C16" s="30">
        <v>133.08333333333334</v>
      </c>
      <c r="D16" s="30">
        <v>90.21666666666667</v>
      </c>
      <c r="E16" s="402">
        <v>24.01666666666667</v>
      </c>
      <c r="F16" s="402">
        <v>155.03333333333333</v>
      </c>
      <c r="G16" s="405">
        <v>89.525</v>
      </c>
    </row>
    <row r="17" spans="1:7" ht="12.75" customHeight="1">
      <c r="A17" s="53" t="s">
        <v>65</v>
      </c>
      <c r="B17" s="30">
        <v>112.58333333333333</v>
      </c>
      <c r="C17" s="30">
        <v>118.61666666666666</v>
      </c>
      <c r="D17" s="30">
        <v>115.6</v>
      </c>
      <c r="E17" s="402">
        <v>113.28333333333335</v>
      </c>
      <c r="F17" s="402">
        <v>125.53333333333332</v>
      </c>
      <c r="G17" s="405">
        <v>119.40833333333333</v>
      </c>
    </row>
    <row r="18" spans="1:7" ht="12.75" customHeight="1">
      <c r="A18" s="53" t="s">
        <v>66</v>
      </c>
      <c r="B18" s="30">
        <v>94.48333333333335</v>
      </c>
      <c r="C18" s="30">
        <v>95.8</v>
      </c>
      <c r="D18" s="30">
        <v>95.14166666666668</v>
      </c>
      <c r="E18" s="402">
        <v>92.58333333333333</v>
      </c>
      <c r="F18" s="402">
        <v>148.65</v>
      </c>
      <c r="G18" s="405">
        <v>120.61666666666667</v>
      </c>
    </row>
    <row r="19" spans="1:7" ht="12.75" customHeight="1">
      <c r="A19" s="53" t="s">
        <v>67</v>
      </c>
      <c r="B19" s="30">
        <v>114</v>
      </c>
      <c r="C19" s="30">
        <v>123.43333333333334</v>
      </c>
      <c r="D19" s="30">
        <v>118.71666666666667</v>
      </c>
      <c r="E19" s="402">
        <v>118.98333333333333</v>
      </c>
      <c r="F19" s="402">
        <v>124.78333333333332</v>
      </c>
      <c r="G19" s="405">
        <v>121.88333333333333</v>
      </c>
    </row>
    <row r="20" spans="1:7" ht="12.75" customHeight="1">
      <c r="A20" s="53" t="s">
        <v>68</v>
      </c>
      <c r="B20" s="30">
        <v>136.43333333333334</v>
      </c>
      <c r="C20" s="30">
        <v>130.75</v>
      </c>
      <c r="D20" s="30">
        <v>133.59166666666667</v>
      </c>
      <c r="E20" s="402">
        <v>131.16666666666666</v>
      </c>
      <c r="F20" s="402">
        <v>127.65</v>
      </c>
      <c r="G20" s="405">
        <v>129.40833333333333</v>
      </c>
    </row>
    <row r="21" spans="1:7" ht="12.75" customHeight="1">
      <c r="A21" s="53" t="s">
        <v>69</v>
      </c>
      <c r="B21" s="30">
        <v>135.46666666666667</v>
      </c>
      <c r="C21" s="30">
        <v>111.15</v>
      </c>
      <c r="D21" s="30">
        <v>123.30833333333334</v>
      </c>
      <c r="E21" s="402">
        <v>122.7</v>
      </c>
      <c r="F21" s="402">
        <v>101.9</v>
      </c>
      <c r="G21" s="405">
        <v>112.3</v>
      </c>
    </row>
    <row r="22" spans="1:7" ht="12.75" customHeight="1">
      <c r="A22" s="53" t="s">
        <v>70</v>
      </c>
      <c r="B22" s="30">
        <v>78.76666666666667</v>
      </c>
      <c r="C22" s="30">
        <v>85.95</v>
      </c>
      <c r="D22" s="30">
        <v>82.35833333333333</v>
      </c>
      <c r="E22" s="402">
        <v>90.81666666666666</v>
      </c>
      <c r="F22" s="402">
        <v>98.91666666666667</v>
      </c>
      <c r="G22" s="405">
        <v>94.86666666666667</v>
      </c>
    </row>
    <row r="23" spans="1:7" ht="12.75" customHeight="1">
      <c r="A23" s="53" t="s">
        <v>71</v>
      </c>
      <c r="B23" s="30">
        <v>146.93333333333334</v>
      </c>
      <c r="C23" s="30">
        <v>161.36666666666667</v>
      </c>
      <c r="D23" s="30">
        <v>154.15</v>
      </c>
      <c r="E23" s="402">
        <v>149.15</v>
      </c>
      <c r="F23" s="402">
        <v>163.3</v>
      </c>
      <c r="G23" s="405">
        <v>156.225</v>
      </c>
    </row>
    <row r="24" spans="1:7" ht="15.75" customHeight="1">
      <c r="A24" s="101" t="s">
        <v>72</v>
      </c>
      <c r="B24" s="102">
        <v>109.2</v>
      </c>
      <c r="C24" s="102">
        <v>112.05</v>
      </c>
      <c r="D24" s="102">
        <v>110.625</v>
      </c>
      <c r="E24" s="133">
        <v>111.33333333333333</v>
      </c>
      <c r="F24" s="133">
        <v>116.93333333333334</v>
      </c>
      <c r="G24" s="150">
        <v>114.13333333333333</v>
      </c>
    </row>
    <row r="25" spans="1:7" ht="15.75" customHeight="1" thickBot="1">
      <c r="A25" s="96" t="s">
        <v>73</v>
      </c>
      <c r="B25" s="97">
        <v>125.36666666666666</v>
      </c>
      <c r="C25" s="97">
        <v>117.31666666666666</v>
      </c>
      <c r="D25" s="97">
        <v>121.34166666666667</v>
      </c>
      <c r="E25" s="135">
        <v>123.56666666666666</v>
      </c>
      <c r="F25" s="135">
        <v>119.68333333333334</v>
      </c>
      <c r="G25" s="151">
        <v>121.625</v>
      </c>
    </row>
    <row r="26" spans="1:7" ht="12.75" customHeight="1">
      <c r="A26" s="51" t="s">
        <v>98</v>
      </c>
      <c r="B26" s="31"/>
      <c r="C26" s="31"/>
      <c r="D26" s="31"/>
      <c r="E26" s="31"/>
      <c r="F26" s="31"/>
      <c r="G26" s="31"/>
    </row>
    <row r="27" spans="2:7" ht="12.75" customHeight="1">
      <c r="B27" s="5"/>
      <c r="C27" s="5"/>
      <c r="D27" s="5"/>
      <c r="E27" s="5"/>
      <c r="F27" s="5"/>
      <c r="G27" s="5"/>
    </row>
    <row r="28" spans="2:7" ht="12.75" customHeight="1">
      <c r="B28" s="5"/>
      <c r="C28" s="5"/>
      <c r="D28" s="5"/>
      <c r="E28" s="5"/>
      <c r="F28" s="5"/>
      <c r="G28" s="5"/>
    </row>
    <row r="29" spans="2:7" ht="12.75" customHeight="1">
      <c r="B29" s="5"/>
      <c r="C29" s="5"/>
      <c r="D29" s="5"/>
      <c r="E29" s="5"/>
      <c r="F29" s="5"/>
      <c r="G29" s="5"/>
    </row>
  </sheetData>
  <mergeCells count="4"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G26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2.7109375" style="12" customWidth="1"/>
    <col min="2" max="7" width="14.7109375" style="4" customWidth="1"/>
    <col min="8" max="16384" width="11.421875" style="12" customWidth="1"/>
  </cols>
  <sheetData>
    <row r="1" spans="1:7" s="65" customFormat="1" ht="18">
      <c r="A1" s="440" t="s">
        <v>85</v>
      </c>
      <c r="B1" s="440"/>
      <c r="C1" s="440"/>
      <c r="D1" s="440"/>
      <c r="E1" s="440"/>
      <c r="F1" s="440"/>
      <c r="G1" s="440"/>
    </row>
    <row r="2" spans="1:7" ht="12.75" customHeight="1">
      <c r="A2" s="10"/>
      <c r="B2" s="11"/>
      <c r="C2" s="11"/>
      <c r="D2" s="11"/>
      <c r="E2" s="11"/>
      <c r="F2" s="11"/>
      <c r="G2" s="11"/>
    </row>
    <row r="3" spans="1:7" s="3" customFormat="1" ht="15.75" customHeight="1">
      <c r="A3" s="341" t="s">
        <v>102</v>
      </c>
      <c r="B3" s="342"/>
      <c r="C3" s="342"/>
      <c r="D3" s="342"/>
      <c r="E3" s="342"/>
      <c r="F3" s="342"/>
      <c r="G3" s="343"/>
    </row>
    <row r="4" spans="1:7" ht="12.75" customHeight="1">
      <c r="A4" s="13"/>
      <c r="B4" s="13"/>
      <c r="C4" s="13"/>
      <c r="D4" s="13"/>
      <c r="E4" s="13"/>
      <c r="F4" s="13"/>
      <c r="G4" s="13"/>
    </row>
    <row r="5" spans="1:7" ht="12.75" customHeight="1">
      <c r="A5" s="108" t="s">
        <v>97</v>
      </c>
      <c r="B5" s="376">
        <v>2001</v>
      </c>
      <c r="C5" s="376"/>
      <c r="D5" s="376"/>
      <c r="E5" s="376">
        <v>2002</v>
      </c>
      <c r="F5" s="376"/>
      <c r="G5" s="377"/>
    </row>
    <row r="6" spans="1:7" ht="12.75" customHeight="1" thickBot="1">
      <c r="A6" s="53" t="s">
        <v>40</v>
      </c>
      <c r="B6" s="91" t="s">
        <v>52</v>
      </c>
      <c r="C6" s="91" t="s">
        <v>53</v>
      </c>
      <c r="D6" s="91" t="s">
        <v>54</v>
      </c>
      <c r="E6" s="92" t="s">
        <v>52</v>
      </c>
      <c r="F6" s="91" t="s">
        <v>53</v>
      </c>
      <c r="G6" s="93" t="s">
        <v>54</v>
      </c>
    </row>
    <row r="7" spans="1:7" ht="12.75" customHeight="1">
      <c r="A7" s="94" t="s">
        <v>55</v>
      </c>
      <c r="B7" s="104">
        <v>-70.54639175257732</v>
      </c>
      <c r="C7" s="104">
        <v>-0.7168458781361982</v>
      </c>
      <c r="D7" s="104">
        <v>-63.34134615384615</v>
      </c>
      <c r="E7" s="400">
        <v>-38.43192159607979</v>
      </c>
      <c r="F7" s="400">
        <v>-30.31161473087819</v>
      </c>
      <c r="G7" s="401">
        <v>-36.23595505617976</v>
      </c>
    </row>
    <row r="8" spans="1:7" ht="12.75" customHeight="1">
      <c r="A8" s="53" t="s">
        <v>56</v>
      </c>
      <c r="B8" s="105">
        <v>3.162976527384722</v>
      </c>
      <c r="C8" s="105">
        <v>2.5760000000000036</v>
      </c>
      <c r="D8" s="105">
        <v>2.863669739740553</v>
      </c>
      <c r="E8" s="402">
        <v>-0.41955785057286143</v>
      </c>
      <c r="F8" s="402">
        <v>2.316481452496467</v>
      </c>
      <c r="G8" s="403">
        <v>0.9693310027014133</v>
      </c>
    </row>
    <row r="9" spans="1:7" ht="12.75" customHeight="1">
      <c r="A9" s="53" t="s">
        <v>57</v>
      </c>
      <c r="B9" s="105">
        <v>3.584118646686242</v>
      </c>
      <c r="C9" s="105">
        <v>3.8362291415792207</v>
      </c>
      <c r="D9" s="105">
        <v>3.7034022464594036</v>
      </c>
      <c r="E9" s="402">
        <v>5.518269947800154</v>
      </c>
      <c r="F9" s="402">
        <v>3.4494195688225417</v>
      </c>
      <c r="G9" s="403">
        <v>4.538672948566938</v>
      </c>
    </row>
    <row r="10" spans="1:7" ht="12.75" customHeight="1">
      <c r="A10" s="53" t="s">
        <v>58</v>
      </c>
      <c r="B10" s="105">
        <v>2.333254772566568</v>
      </c>
      <c r="C10" s="105">
        <v>6.072106261859579</v>
      </c>
      <c r="D10" s="105">
        <v>4.306699310037829</v>
      </c>
      <c r="E10" s="402">
        <v>11.929986181483217</v>
      </c>
      <c r="F10" s="402">
        <v>2.476718842876968</v>
      </c>
      <c r="G10" s="403">
        <v>6.848439663435955</v>
      </c>
    </row>
    <row r="11" spans="1:7" ht="12.75" customHeight="1">
      <c r="A11" s="53" t="s">
        <v>59</v>
      </c>
      <c r="B11" s="105">
        <v>-0.20725388601035094</v>
      </c>
      <c r="C11" s="105">
        <v>0.0782962730973961</v>
      </c>
      <c r="D11" s="105">
        <v>-0.06848793851304039</v>
      </c>
      <c r="E11" s="402">
        <v>-3.515798842901649</v>
      </c>
      <c r="F11" s="402">
        <v>-6.259756478301595</v>
      </c>
      <c r="G11" s="403">
        <v>-4.852818133414476</v>
      </c>
    </row>
    <row r="12" spans="1:7" ht="12.75" customHeight="1">
      <c r="A12" s="53" t="s">
        <v>60</v>
      </c>
      <c r="B12" s="105">
        <v>-6.444337038827149</v>
      </c>
      <c r="C12" s="105">
        <v>1.0441629578911322</v>
      </c>
      <c r="D12" s="105">
        <v>-2.81351149472987</v>
      </c>
      <c r="E12" s="402">
        <v>0.5338384708111038</v>
      </c>
      <c r="F12" s="402">
        <v>1.3735797863320272</v>
      </c>
      <c r="G12" s="403">
        <v>0.9569377990430662</v>
      </c>
    </row>
    <row r="13" spans="1:7" ht="12.75" customHeight="1">
      <c r="A13" s="53" t="s">
        <v>61</v>
      </c>
      <c r="B13" s="105">
        <v>7.293969055888862</v>
      </c>
      <c r="C13" s="105">
        <v>10.337995337995338</v>
      </c>
      <c r="D13" s="105">
        <v>8.738454731486083</v>
      </c>
      <c r="E13" s="402">
        <v>3.6982538748283127</v>
      </c>
      <c r="F13" s="402">
        <v>7.25678673286153</v>
      </c>
      <c r="G13" s="403">
        <v>5.411728803214473</v>
      </c>
    </row>
    <row r="14" spans="1:7" ht="12.75" customHeight="1">
      <c r="A14" s="53" t="s">
        <v>62</v>
      </c>
      <c r="B14" s="105">
        <v>3.702445652173905</v>
      </c>
      <c r="C14" s="105">
        <v>4.693844404742566</v>
      </c>
      <c r="D14" s="105">
        <v>4.209215442092148</v>
      </c>
      <c r="E14" s="402">
        <v>7.353422862757944</v>
      </c>
      <c r="F14" s="402">
        <v>3.937374050534802</v>
      </c>
      <c r="G14" s="403">
        <v>5.5984709723660115</v>
      </c>
    </row>
    <row r="15" spans="1:7" ht="12.75" customHeight="1">
      <c r="A15" s="53" t="s">
        <v>63</v>
      </c>
      <c r="B15" s="105">
        <v>2.445997458703949</v>
      </c>
      <c r="C15" s="105">
        <v>5.416161965738004</v>
      </c>
      <c r="D15" s="105">
        <v>3.8674948240165623</v>
      </c>
      <c r="E15" s="402">
        <v>9.798449612403113</v>
      </c>
      <c r="F15" s="402">
        <v>11.003607740242707</v>
      </c>
      <c r="G15" s="403">
        <v>10.384124960153027</v>
      </c>
    </row>
    <row r="16" spans="1:7" ht="12.75" customHeight="1">
      <c r="A16" s="53" t="s">
        <v>64</v>
      </c>
      <c r="B16" s="105">
        <v>23.79084967320262</v>
      </c>
      <c r="C16" s="105">
        <v>-1.5777147787501486</v>
      </c>
      <c r="D16" s="105">
        <v>4.016141429669486</v>
      </c>
      <c r="E16" s="402">
        <v>-49.2784230904611</v>
      </c>
      <c r="F16" s="402">
        <v>16.464254413421802</v>
      </c>
      <c r="G16" s="403">
        <v>-0.7850018470631643</v>
      </c>
    </row>
    <row r="17" spans="1:7" ht="12.75" customHeight="1">
      <c r="A17" s="53" t="s">
        <v>65</v>
      </c>
      <c r="B17" s="105">
        <v>6.613005050505051</v>
      </c>
      <c r="C17" s="105">
        <v>-0.12629806342969885</v>
      </c>
      <c r="D17" s="105">
        <v>3.045609864804627</v>
      </c>
      <c r="E17" s="402">
        <v>0.6217616580311033</v>
      </c>
      <c r="F17" s="402">
        <v>5.327926164172826</v>
      </c>
      <c r="G17" s="403">
        <v>3.04185243779664</v>
      </c>
    </row>
    <row r="18" spans="1:7" ht="12.75" customHeight="1">
      <c r="A18" s="53" t="s">
        <v>66</v>
      </c>
      <c r="B18" s="105">
        <v>5.332590115198824</v>
      </c>
      <c r="C18" s="105">
        <v>-7.48430709802028</v>
      </c>
      <c r="D18" s="105">
        <v>-1.5351444588184426</v>
      </c>
      <c r="E18" s="402">
        <v>-2.010936673134612</v>
      </c>
      <c r="F18" s="402">
        <v>55.30210691276339</v>
      </c>
      <c r="G18" s="403">
        <v>26.83140553803016</v>
      </c>
    </row>
    <row r="19" spans="1:7" ht="12.75" customHeight="1">
      <c r="A19" s="53" t="s">
        <v>67</v>
      </c>
      <c r="B19" s="105">
        <v>0.8106116433308811</v>
      </c>
      <c r="C19" s="105">
        <v>1.5772870662460727</v>
      </c>
      <c r="D19" s="105">
        <v>1.207729468599038</v>
      </c>
      <c r="E19" s="402">
        <v>4.371345029239767</v>
      </c>
      <c r="F19" s="402">
        <v>1.2167094768149251</v>
      </c>
      <c r="G19" s="403">
        <v>2.7323172016576596</v>
      </c>
    </row>
    <row r="20" spans="1:7" ht="12.75" customHeight="1">
      <c r="A20" s="53" t="s">
        <v>68</v>
      </c>
      <c r="B20" s="105">
        <v>9.453135445915226</v>
      </c>
      <c r="C20" s="105">
        <v>12.344264642703703</v>
      </c>
      <c r="D20" s="105">
        <v>10.84912183653712</v>
      </c>
      <c r="E20" s="402">
        <v>-3.860249205961407</v>
      </c>
      <c r="F20" s="402">
        <v>-2.6315789473684235</v>
      </c>
      <c r="G20" s="403">
        <v>-3.2581609768253084</v>
      </c>
    </row>
    <row r="21" spans="1:7" ht="12.75" customHeight="1">
      <c r="A21" s="53" t="s">
        <v>69</v>
      </c>
      <c r="B21" s="105">
        <v>0.8311623868006508</v>
      </c>
      <c r="C21" s="105">
        <v>1.9257221458046716</v>
      </c>
      <c r="D21" s="105">
        <v>1.3215557381539311</v>
      </c>
      <c r="E21" s="402">
        <v>-9.424212598425207</v>
      </c>
      <c r="F21" s="402">
        <v>-8.322087269455702</v>
      </c>
      <c r="G21" s="403">
        <v>-8.927485301074558</v>
      </c>
    </row>
    <row r="22" spans="1:7" ht="12.75" customHeight="1">
      <c r="A22" s="53" t="s">
        <v>70</v>
      </c>
      <c r="B22" s="105">
        <v>6.417473541995046</v>
      </c>
      <c r="C22" s="105">
        <v>1.2765121759622882</v>
      </c>
      <c r="D22" s="105">
        <v>3.671457043952592</v>
      </c>
      <c r="E22" s="402">
        <v>15.298349555649596</v>
      </c>
      <c r="F22" s="402">
        <v>15.086290478960636</v>
      </c>
      <c r="G22" s="403">
        <v>15.187696043711432</v>
      </c>
    </row>
    <row r="23" spans="1:7" ht="12.75" customHeight="1">
      <c r="A23" s="53" t="s">
        <v>71</v>
      </c>
      <c r="B23" s="105">
        <v>2.9906542056074863</v>
      </c>
      <c r="C23" s="105">
        <v>1.1808966454175072</v>
      </c>
      <c r="D23" s="105">
        <v>2.035412874400144</v>
      </c>
      <c r="E23" s="402">
        <v>1.5086206896551737</v>
      </c>
      <c r="F23" s="402">
        <v>0.9790786354735707</v>
      </c>
      <c r="G23" s="403">
        <v>1.2311679896322918</v>
      </c>
    </row>
    <row r="24" spans="1:7" ht="15.75" customHeight="1">
      <c r="A24" s="101" t="s">
        <v>72</v>
      </c>
      <c r="B24" s="106">
        <v>-0.9523809523809499</v>
      </c>
      <c r="C24" s="106">
        <v>1.6633902918494092</v>
      </c>
      <c r="D24" s="106">
        <v>0.35530692470518294</v>
      </c>
      <c r="E24" s="133">
        <v>1.9536019536019467</v>
      </c>
      <c r="F24" s="133">
        <v>4.31162652393697</v>
      </c>
      <c r="G24" s="134">
        <v>3.14806446754028</v>
      </c>
    </row>
    <row r="25" spans="1:7" ht="15.75" customHeight="1" thickBot="1">
      <c r="A25" s="96" t="s">
        <v>73</v>
      </c>
      <c r="B25" s="107">
        <v>-1.104391270049954</v>
      </c>
      <c r="C25" s="107">
        <v>-1.262449151353626</v>
      </c>
      <c r="D25" s="107">
        <v>-1.1808618934509578</v>
      </c>
      <c r="E25" s="135">
        <v>-1.4357883541611252</v>
      </c>
      <c r="F25" s="135">
        <v>1.9738710593581459</v>
      </c>
      <c r="G25" s="136">
        <v>0.21285361164515793</v>
      </c>
    </row>
    <row r="26" spans="1:7" ht="12.75" customHeight="1">
      <c r="A26" s="51" t="s">
        <v>98</v>
      </c>
      <c r="B26" s="31"/>
      <c r="C26" s="31"/>
      <c r="D26" s="31"/>
      <c r="E26" s="31"/>
      <c r="F26" s="31"/>
      <c r="G26" s="31"/>
    </row>
    <row r="27" ht="12.75" customHeight="1"/>
    <row r="28" ht="12.75" customHeight="1"/>
    <row r="29" ht="12.75" customHeight="1"/>
    <row r="30" ht="12.75" customHeight="1"/>
    <row r="31" ht="12.75" customHeight="1"/>
  </sheetData>
  <mergeCells count="4">
    <mergeCell ref="B5:D5"/>
    <mergeCell ref="E5:G5"/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2003-12-03T11:08:44Z</cp:lastPrinted>
  <dcterms:created xsi:type="dcterms:W3CDTF">2001-06-19T15:32:58Z</dcterms:created>
  <dcterms:modified xsi:type="dcterms:W3CDTF">2004-01-29T09:11:03Z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