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05" windowWidth="11940" windowHeight="6600" activeTab="0"/>
  </bookViews>
  <sheets>
    <sheet name="36.1" sheetId="1" r:id="rId1"/>
    <sheet name="36.2" sheetId="2" r:id="rId2"/>
    <sheet name="36.3" sheetId="3" r:id="rId3"/>
    <sheet name="36.4" sheetId="4" r:id="rId4"/>
    <sheet name="36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'36.1'!$A$1:$Q$24</definedName>
    <definedName name="_xlnm.Print_Area" localSheetId="3">'36.4'!$A$1:$H$78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<sst xmlns="http://schemas.openxmlformats.org/spreadsheetml/2006/main" count="465" uniqueCount="233">
  <si>
    <t>RED CONTABLE AGRARIA NACIONAL</t>
  </si>
  <si>
    <t>Cereales</t>
  </si>
  <si>
    <t xml:space="preserve">Raíces </t>
  </si>
  <si>
    <t>Horticol</t>
  </si>
  <si>
    <t>Otros</t>
  </si>
  <si>
    <t>Horticul-</t>
  </si>
  <si>
    <t>Arroz</t>
  </si>
  <si>
    <t>y tu-</t>
  </si>
  <si>
    <t xml:space="preserve">raíces y </t>
  </si>
  <si>
    <t>terreno</t>
  </si>
  <si>
    <t>cultivos</t>
  </si>
  <si>
    <t>tura aire</t>
  </si>
  <si>
    <t>tura in-</t>
  </si>
  <si>
    <t>bérculos</t>
  </si>
  <si>
    <t>tubérculos</t>
  </si>
  <si>
    <t>de labor</t>
  </si>
  <si>
    <t>generales</t>
  </si>
  <si>
    <t>libre</t>
  </si>
  <si>
    <t>vernadero</t>
  </si>
  <si>
    <t xml:space="preserve">  Explotaciones representadas</t>
  </si>
  <si>
    <t xml:space="preserve">  Explotaciones muestra</t>
  </si>
  <si>
    <t xml:space="preserve">     Subvenciones de la explotación (miles pts)</t>
  </si>
  <si>
    <t xml:space="preserve">     Pagos compensatorios herbáceos</t>
  </si>
  <si>
    <t xml:space="preserve">     Producción bruta vegetal</t>
  </si>
  <si>
    <t xml:space="preserve">     Producción bruta animal</t>
  </si>
  <si>
    <t xml:space="preserve">     Otra producción bruta</t>
  </si>
  <si>
    <t xml:space="preserve">III  COSTES (miles de pts) </t>
  </si>
  <si>
    <t xml:space="preserve">     Semillas y plantas</t>
  </si>
  <si>
    <t xml:space="preserve">     Abonos</t>
  </si>
  <si>
    <t xml:space="preserve">     Fitosanitarios</t>
  </si>
  <si>
    <t xml:space="preserve">     Otros costes específicos de los cultivos</t>
  </si>
  <si>
    <t xml:space="preserve">     Piensos comprados</t>
  </si>
  <si>
    <t xml:space="preserve">     Piensos reemplazados</t>
  </si>
  <si>
    <t xml:space="preserve">     Otros costes específicos de los ganados</t>
  </si>
  <si>
    <t xml:space="preserve">     Trabajos por terceros y alquiler de máquinas</t>
  </si>
  <si>
    <t xml:space="preserve">     Mantenimiento de máquinas, edificios y mejoras</t>
  </si>
  <si>
    <t xml:space="preserve">     Energía</t>
  </si>
  <si>
    <t xml:space="preserve">     Agua</t>
  </si>
  <si>
    <t xml:space="preserve">     Otros costes no específicos</t>
  </si>
  <si>
    <t xml:space="preserve">     Amortizaciones</t>
  </si>
  <si>
    <t xml:space="preserve">     Salarios y cargas sociales</t>
  </si>
  <si>
    <t xml:space="preserve">     Arrendamientos pagados</t>
  </si>
  <si>
    <t xml:space="preserve">     Intereses pagados</t>
  </si>
  <si>
    <t xml:space="preserve">     Contribuciones e impuestos</t>
  </si>
  <si>
    <t xml:space="preserve">     Inversiones en capital</t>
  </si>
  <si>
    <t>IV   BALANCE (miles de pts)</t>
  </si>
  <si>
    <t xml:space="preserve">     Inmovilizado material</t>
  </si>
  <si>
    <t xml:space="preserve">     Tierras</t>
  </si>
  <si>
    <t xml:space="preserve">     Cultivos permanentes</t>
  </si>
  <si>
    <t xml:space="preserve">     Edificios y mejoras</t>
  </si>
  <si>
    <t xml:space="preserve">     Maquinaria y equipo</t>
  </si>
  <si>
    <t xml:space="preserve">     Ganado reproductor</t>
  </si>
  <si>
    <t xml:space="preserve">     Inmovilizado financiero</t>
  </si>
  <si>
    <t xml:space="preserve">     Activo circulante</t>
  </si>
  <si>
    <t xml:space="preserve">     Fondos propios</t>
  </si>
  <si>
    <t xml:space="preserve">     Acreedores largo plazo</t>
  </si>
  <si>
    <t xml:space="preserve">     Acreedores corto plazo</t>
  </si>
  <si>
    <t>V    RESULTADOS (miles de pts)</t>
  </si>
  <si>
    <t xml:space="preserve">     Producción final agraria</t>
  </si>
  <si>
    <t xml:space="preserve">     Valor añadido bruto precios mercado</t>
  </si>
  <si>
    <t xml:space="preserve">     Valor añadido bruto coste factores</t>
  </si>
  <si>
    <t xml:space="preserve">     Valor añadido neto coste factores</t>
  </si>
  <si>
    <t xml:space="preserve">     Disponibilidades empresariales</t>
  </si>
  <si>
    <t>VI   RATIOS</t>
  </si>
  <si>
    <t xml:space="preserve">     Disp. empresario/ Producción bruta (%)</t>
  </si>
  <si>
    <t xml:space="preserve">     Producción bruta/ Activo circulante (%)</t>
  </si>
  <si>
    <t>Viticult.</t>
  </si>
  <si>
    <t>Otra</t>
  </si>
  <si>
    <t>Mixtas</t>
  </si>
  <si>
    <t xml:space="preserve">Mixtas de </t>
  </si>
  <si>
    <t>vinos</t>
  </si>
  <si>
    <t>viticultura</t>
  </si>
  <si>
    <t>Frutales</t>
  </si>
  <si>
    <t xml:space="preserve">Frutales </t>
  </si>
  <si>
    <t>de cítricos</t>
  </si>
  <si>
    <t>Olivi-</t>
  </si>
  <si>
    <t>diversos</t>
  </si>
  <si>
    <t>denomin.</t>
  </si>
  <si>
    <t>de vini-</t>
  </si>
  <si>
    <t>de hueso</t>
  </si>
  <si>
    <t>de fruto</t>
  </si>
  <si>
    <t>Cítricos</t>
  </si>
  <si>
    <t>y otros</t>
  </si>
  <si>
    <t>cultura</t>
  </si>
  <si>
    <t>de origen</t>
  </si>
  <si>
    <t>ficación</t>
  </si>
  <si>
    <t>y pepita</t>
  </si>
  <si>
    <t>seco</t>
  </si>
  <si>
    <t>frutales</t>
  </si>
  <si>
    <t>permanen.</t>
  </si>
  <si>
    <t>Bovino</t>
  </si>
  <si>
    <t>Bovino de</t>
  </si>
  <si>
    <t xml:space="preserve">Bovino </t>
  </si>
  <si>
    <t>de</t>
  </si>
  <si>
    <t>leche, cría</t>
  </si>
  <si>
    <t>Ovino</t>
  </si>
  <si>
    <t>Porcino</t>
  </si>
  <si>
    <t>de leche</t>
  </si>
  <si>
    <t>de cría</t>
  </si>
  <si>
    <t>engorde</t>
  </si>
  <si>
    <t>y engorde</t>
  </si>
  <si>
    <t>herbívoros</t>
  </si>
  <si>
    <t xml:space="preserve"> </t>
  </si>
  <si>
    <t xml:space="preserve">Porcino </t>
  </si>
  <si>
    <t>Todas</t>
  </si>
  <si>
    <t xml:space="preserve">de cría y </t>
  </si>
  <si>
    <t>Avicultura</t>
  </si>
  <si>
    <t>orientación</t>
  </si>
  <si>
    <t>de cultivos</t>
  </si>
  <si>
    <t>las</t>
  </si>
  <si>
    <t>carne</t>
  </si>
  <si>
    <t>ganado</t>
  </si>
  <si>
    <t>y ganados</t>
  </si>
  <si>
    <t>orientaciones</t>
  </si>
  <si>
    <t>(-)2.Gastos fuera de la explotación</t>
  </si>
  <si>
    <t>(-)6.Amortizaciones</t>
  </si>
  <si>
    <t xml:space="preserve">    7.Valor añadido neto al coste de los factores</t>
  </si>
  <si>
    <t xml:space="preserve">    9.Disponibilidades empresariales</t>
  </si>
  <si>
    <t>(SAU): Superficie agricola utilizada</t>
  </si>
  <si>
    <t>(Ha): Hectáreas.</t>
  </si>
  <si>
    <t>(UG): Unidades ganaderas.</t>
  </si>
  <si>
    <t>(SAU): Superficie agrícola utilizada</t>
  </si>
  <si>
    <t xml:space="preserve">     Producción bruta vegetal/SAU (miles pts/Ha)</t>
  </si>
  <si>
    <t xml:space="preserve">     Producción bruta animal/UG (miles pts/UG)</t>
  </si>
  <si>
    <t xml:space="preserve">     Producción final agraria/UTA (miles pts/UTA)</t>
  </si>
  <si>
    <t xml:space="preserve">     Costes específicos cultivos/SAU (miles pts/Ha)</t>
  </si>
  <si>
    <t xml:space="preserve">     Costes específicos ganados/UG (miles pts/UG)</t>
  </si>
  <si>
    <t xml:space="preserve">     Disp. empresario/UTA no asalariado (miles pts /UTA)</t>
  </si>
  <si>
    <t>(UTA): Unidades de trabajo-año.</t>
  </si>
  <si>
    <t xml:space="preserve">    3.Valor añadido bruto a precios de mercado</t>
  </si>
  <si>
    <t xml:space="preserve">    5.Valor añadido bruto al coste de los factores</t>
  </si>
  <si>
    <t xml:space="preserve">    1.Producción final Agraria</t>
  </si>
  <si>
    <t>(+)4.Subvenciones de explotación (netas de impuestos)</t>
  </si>
  <si>
    <t xml:space="preserve">(Media por hectárea de SAU. A precios corrientes en miles de pesetas) </t>
  </si>
  <si>
    <t>oleag.  Legu</t>
  </si>
  <si>
    <t>excep. arroz</t>
  </si>
  <si>
    <t>74.8</t>
  </si>
  <si>
    <t>42.0</t>
  </si>
  <si>
    <t>54.1</t>
  </si>
  <si>
    <t>70.5</t>
  </si>
  <si>
    <t>46.1</t>
  </si>
  <si>
    <t>91.0</t>
  </si>
  <si>
    <t>Mixtas de</t>
  </si>
  <si>
    <t>cereles, legu-</t>
  </si>
  <si>
    <t>58.2</t>
  </si>
  <si>
    <t>75.8</t>
  </si>
  <si>
    <t>37.8</t>
  </si>
  <si>
    <t>58.5</t>
  </si>
  <si>
    <t>72.5</t>
  </si>
  <si>
    <t>36.9</t>
  </si>
  <si>
    <t>93.3</t>
  </si>
  <si>
    <t>Tabaco</t>
  </si>
  <si>
    <t>182.8</t>
  </si>
  <si>
    <t>22.8</t>
  </si>
  <si>
    <t>Algodón</t>
  </si>
  <si>
    <t>73.1</t>
  </si>
  <si>
    <t>57.4</t>
  </si>
  <si>
    <t>63.6</t>
  </si>
  <si>
    <t>84.5</t>
  </si>
  <si>
    <t>42.1</t>
  </si>
  <si>
    <t>58.7</t>
  </si>
  <si>
    <t>38.2</t>
  </si>
  <si>
    <t>65.5</t>
  </si>
  <si>
    <t>Floricultura</t>
  </si>
  <si>
    <t>56.2</t>
  </si>
  <si>
    <t>38.6</t>
  </si>
  <si>
    <t>41.7</t>
  </si>
  <si>
    <t>51.6</t>
  </si>
  <si>
    <t>62.1</t>
  </si>
  <si>
    <t>48.1</t>
  </si>
  <si>
    <t xml:space="preserve">Viticultura </t>
  </si>
  <si>
    <t>no vinificación</t>
  </si>
  <si>
    <t>y mixta</t>
  </si>
  <si>
    <t>57.0</t>
  </si>
  <si>
    <t>64.3</t>
  </si>
  <si>
    <t>51.2</t>
  </si>
  <si>
    <t>67.6</t>
  </si>
  <si>
    <t>43.0</t>
  </si>
  <si>
    <t>64.9</t>
  </si>
  <si>
    <t>44.7</t>
  </si>
  <si>
    <t>55.0</t>
  </si>
  <si>
    <t>54.4</t>
  </si>
  <si>
    <t>37.0</t>
  </si>
  <si>
    <t>86.6</t>
  </si>
  <si>
    <t>47.9</t>
  </si>
  <si>
    <t>59.7</t>
  </si>
  <si>
    <t>41.3</t>
  </si>
  <si>
    <t>45.1</t>
  </si>
  <si>
    <t>88.9</t>
  </si>
  <si>
    <t>68.7</t>
  </si>
  <si>
    <t>43.3</t>
  </si>
  <si>
    <t>46.6</t>
  </si>
  <si>
    <t>46.9</t>
  </si>
  <si>
    <t>34.6</t>
  </si>
  <si>
    <t>57.5</t>
  </si>
  <si>
    <t>50.1</t>
  </si>
  <si>
    <t>61.6</t>
  </si>
  <si>
    <t>68.5</t>
  </si>
  <si>
    <t>60.9</t>
  </si>
  <si>
    <t>58.6</t>
  </si>
  <si>
    <t>38.3</t>
  </si>
  <si>
    <t>138.0</t>
  </si>
  <si>
    <t>35.2</t>
  </si>
  <si>
    <t>141.1</t>
  </si>
  <si>
    <t>29.1</t>
  </si>
  <si>
    <t>143.8</t>
  </si>
  <si>
    <t>28.3</t>
  </si>
  <si>
    <t>113.1</t>
  </si>
  <si>
    <t xml:space="preserve">Mixtas </t>
  </si>
  <si>
    <t>Granívoros</t>
  </si>
  <si>
    <t>32.4</t>
  </si>
  <si>
    <t>110.2</t>
  </si>
  <si>
    <t>66.2</t>
  </si>
  <si>
    <t>73.6</t>
  </si>
  <si>
    <t>59.4</t>
  </si>
  <si>
    <t>69.7</t>
  </si>
  <si>
    <t>58.3</t>
  </si>
  <si>
    <t>57.8</t>
  </si>
  <si>
    <t xml:space="preserve">     SAU total (Ha)</t>
  </si>
  <si>
    <t xml:space="preserve">     SAU en propiedad (Ha)</t>
  </si>
  <si>
    <t xml:space="preserve">     SAU en regadío (Ha)</t>
  </si>
  <si>
    <t xml:space="preserve">     Ganado total (UG)</t>
  </si>
  <si>
    <t xml:space="preserve">     Mano de obra total (UTA)</t>
  </si>
  <si>
    <t xml:space="preserve">     Mano de obra asalariada (UTA)</t>
  </si>
  <si>
    <t>min. y oleag</t>
  </si>
  <si>
    <t>I    CARACTERISTICAS GENERALES</t>
  </si>
  <si>
    <t>II   PRODUCCION (miles de pts)</t>
  </si>
  <si>
    <t>(-)8.Salarios, arrendamientos e intereses pagados</t>
  </si>
  <si>
    <t xml:space="preserve"> 36.1.  EVOLUCION DE LOS PRINCIPALES INDICADORES ECONOMICOS</t>
  </si>
  <si>
    <t xml:space="preserve"> 36.2.  RESUMEN NACIONAL DE LAS PRINCIPALES ORIENTACIONES TECNICO-ECONOMICAS, 2001</t>
  </si>
  <si>
    <t xml:space="preserve"> 36.3.  RESUMEN NACIONAL DE LAS PRINCIPALES ORIENTACIONES TECNICO-ECONOMICAS, 2001 (continuación)</t>
  </si>
  <si>
    <t xml:space="preserve"> 36.4.  RESUMEN NACIONAL DE LAS PRINCIPALES ORIENTACIONES TECNICO-ECONOMICAS, 2001 (continuación)</t>
  </si>
  <si>
    <t xml:space="preserve"> 36.5.  RESUMEN NACIONAL DE LAS PRINCIPALES ORIENTACIONES TECNICO-ECONOMICAS, 2001 (conclusión)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</si>
</sst>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#,##0__"/>
    <numFmt numFmtId="188" formatCode="0.0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  <numFmt numFmtId="234" formatCode="#,##0____"/>
    <numFmt numFmtId="235" formatCode="#,##0.00000_);\(#,##0.00000\)"/>
    <numFmt numFmtId="236" formatCode="0.0000000_)"/>
    <numFmt numFmtId="237" formatCode="0.0000_)"/>
    <numFmt numFmtId="238" formatCode="#,##0.0____"/>
    <numFmt numFmtId="239" formatCode="#,##0______"/>
    <numFmt numFmtId="240" formatCode="#,##0.0_);\(#,##0\)"/>
    <numFmt numFmtId="241" formatCode="#,##0.000__"/>
    <numFmt numFmtId="242" formatCode="#,##0.__"/>
    <numFmt numFmtId="243" formatCode="dd/mm/yy_)"/>
    <numFmt numFmtId="244" formatCode="0.#"/>
    <numFmt numFmtId="245" formatCode="#.0"/>
    <numFmt numFmtId="246" formatCode="0_ ;\-0\ "/>
    <numFmt numFmtId="247" formatCode="#,##0_;"/>
    <numFmt numFmtId="248" formatCode="#,##0.000000_);\(#,##0.000000\)"/>
    <numFmt numFmtId="249" formatCode="#,##0_)"/>
    <numFmt numFmtId="250" formatCode="#,##0__\)"/>
    <numFmt numFmtId="251" formatCode="#,##0.0__\)"/>
    <numFmt numFmtId="252" formatCode="#,##0.0_)"/>
    <numFmt numFmtId="253" formatCode="#,##0.0______"/>
    <numFmt numFmtId="254" formatCode="#,##0\ &quot;Pts&quot;"/>
    <numFmt numFmtId="255" formatCode="#,##0;[Red]#,##0"/>
    <numFmt numFmtId="256" formatCode="#,##0.0000"/>
    <numFmt numFmtId="257" formatCode="#,##0.00000"/>
    <numFmt numFmtId="258" formatCode="#,##0;;"/>
    <numFmt numFmtId="259" formatCode="00000"/>
    <numFmt numFmtId="260" formatCode="#,##0.00_);\(#,##0\)"/>
    <numFmt numFmtId="261" formatCode="#,##0.000_);\(#,##0\)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0">
      <alignment/>
      <protection/>
    </xf>
    <xf numFmtId="181" fontId="10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9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/>
      <protection/>
    </xf>
    <xf numFmtId="0" fontId="8" fillId="0" borderId="0">
      <alignment/>
      <protection/>
    </xf>
    <xf numFmtId="183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2" fillId="0" borderId="0" xfId="204" applyFont="1">
      <alignment/>
      <protection/>
    </xf>
    <xf numFmtId="0" fontId="0" fillId="0" borderId="0" xfId="204" applyFont="1" applyAlignment="1">
      <alignment horizontal="centerContinuous"/>
      <protection/>
    </xf>
    <xf numFmtId="0" fontId="0" fillId="0" borderId="0" xfId="204" applyFont="1">
      <alignment/>
      <protection/>
    </xf>
    <xf numFmtId="0" fontId="13" fillId="0" borderId="0" xfId="204" applyFont="1" applyAlignment="1">
      <alignment horizontal="centerContinuous" wrapText="1"/>
      <protection/>
    </xf>
    <xf numFmtId="0" fontId="0" fillId="0" borderId="2" xfId="204" applyFont="1" applyBorder="1">
      <alignment/>
      <protection/>
    </xf>
    <xf numFmtId="182" fontId="0" fillId="0" borderId="3" xfId="204" applyNumberFormat="1" applyFont="1" applyBorder="1" applyProtection="1">
      <alignment/>
      <protection/>
    </xf>
    <xf numFmtId="182" fontId="0" fillId="0" borderId="4" xfId="204" applyNumberFormat="1" applyFont="1" applyBorder="1" applyProtection="1">
      <alignment/>
      <protection/>
    </xf>
    <xf numFmtId="0" fontId="0" fillId="0" borderId="5" xfId="204" applyFont="1" applyBorder="1">
      <alignment/>
      <protection/>
    </xf>
    <xf numFmtId="182" fontId="0" fillId="0" borderId="1" xfId="204" applyNumberFormat="1" applyFont="1" applyBorder="1" applyProtection="1">
      <alignment/>
      <protection/>
    </xf>
    <xf numFmtId="182" fontId="0" fillId="0" borderId="6" xfId="204" applyNumberFormat="1" applyFont="1" applyBorder="1" applyProtection="1">
      <alignment/>
      <protection/>
    </xf>
    <xf numFmtId="0" fontId="0" fillId="0" borderId="7" xfId="204" applyFont="1" applyBorder="1">
      <alignment/>
      <protection/>
    </xf>
    <xf numFmtId="182" fontId="0" fillId="0" borderId="8" xfId="204" applyNumberFormat="1" applyFont="1" applyBorder="1" applyProtection="1">
      <alignment/>
      <protection/>
    </xf>
    <xf numFmtId="182" fontId="0" fillId="0" borderId="9" xfId="204" applyNumberFormat="1" applyFont="1" applyBorder="1" applyProtection="1">
      <alignment/>
      <protection/>
    </xf>
    <xf numFmtId="0" fontId="11" fillId="0" borderId="0" xfId="204" applyFont="1" applyAlignment="1">
      <alignment horizontal="center"/>
      <protection/>
    </xf>
    <xf numFmtId="0" fontId="14" fillId="0" borderId="0" xfId="205" applyFont="1">
      <alignment/>
      <protection/>
    </xf>
    <xf numFmtId="0" fontId="0" fillId="0" borderId="0" xfId="205" applyFont="1">
      <alignment/>
      <protection/>
    </xf>
    <xf numFmtId="0" fontId="0" fillId="0" borderId="0" xfId="205" applyFont="1" applyAlignment="1">
      <alignment horizontal="fill"/>
      <protection/>
    </xf>
    <xf numFmtId="0" fontId="0" fillId="0" borderId="5" xfId="205" applyFont="1" applyBorder="1">
      <alignment/>
      <protection/>
    </xf>
    <xf numFmtId="0" fontId="0" fillId="0" borderId="1" xfId="205" applyFont="1" applyBorder="1" applyAlignment="1">
      <alignment horizontal="center"/>
      <protection/>
    </xf>
    <xf numFmtId="0" fontId="0" fillId="0" borderId="1" xfId="205" applyFont="1" applyBorder="1">
      <alignment/>
      <protection/>
    </xf>
    <xf numFmtId="0" fontId="0" fillId="0" borderId="8" xfId="205" applyFont="1" applyBorder="1" applyAlignment="1">
      <alignment horizontal="center"/>
      <protection/>
    </xf>
    <xf numFmtId="0" fontId="0" fillId="0" borderId="2" xfId="205" applyFont="1" applyBorder="1">
      <alignment/>
      <protection/>
    </xf>
    <xf numFmtId="3" fontId="0" fillId="0" borderId="3" xfId="205" applyNumberFormat="1" applyFont="1" applyBorder="1" applyAlignment="1">
      <alignment horizontal="right" wrapText="1"/>
      <protection/>
    </xf>
    <xf numFmtId="3" fontId="0" fillId="0" borderId="1" xfId="205" applyNumberFormat="1" applyFont="1" applyBorder="1" applyAlignment="1">
      <alignment horizontal="right" wrapText="1"/>
      <protection/>
    </xf>
    <xf numFmtId="181" fontId="0" fillId="0" borderId="1" xfId="205" applyNumberFormat="1" applyFont="1" applyBorder="1" applyAlignment="1" applyProtection="1">
      <alignment horizontal="right"/>
      <protection/>
    </xf>
    <xf numFmtId="0" fontId="0" fillId="0" borderId="1" xfId="205" applyFont="1" applyBorder="1" applyAlignment="1">
      <alignment horizontal="right" wrapText="1"/>
      <protection/>
    </xf>
    <xf numFmtId="0" fontId="1" fillId="0" borderId="5" xfId="205" applyFont="1" applyBorder="1">
      <alignment/>
      <protection/>
    </xf>
    <xf numFmtId="186" fontId="0" fillId="0" borderId="1" xfId="205" applyNumberFormat="1" applyFont="1" applyBorder="1" applyAlignment="1">
      <alignment horizontal="right" wrapText="1"/>
      <protection/>
    </xf>
    <xf numFmtId="186" fontId="0" fillId="0" borderId="1" xfId="205" applyNumberFormat="1" applyFont="1" applyBorder="1" applyAlignment="1" applyProtection="1">
      <alignment horizontal="right"/>
      <protection/>
    </xf>
    <xf numFmtId="3" fontId="0" fillId="0" borderId="1" xfId="205" applyNumberFormat="1" applyFont="1" applyBorder="1" applyAlignment="1" applyProtection="1">
      <alignment horizontal="right"/>
      <protection/>
    </xf>
    <xf numFmtId="3" fontId="0" fillId="0" borderId="1" xfId="205" applyNumberFormat="1" applyFont="1" applyBorder="1" applyAlignment="1" quotePrefix="1">
      <alignment horizontal="right" wrapText="1"/>
      <protection/>
    </xf>
    <xf numFmtId="3" fontId="0" fillId="0" borderId="0" xfId="205" applyNumberFormat="1" applyFont="1">
      <alignment/>
      <protection/>
    </xf>
    <xf numFmtId="0" fontId="0" fillId="0" borderId="7" xfId="205" applyFont="1" applyBorder="1">
      <alignment/>
      <protection/>
    </xf>
    <xf numFmtId="186" fontId="0" fillId="0" borderId="8" xfId="205" applyNumberFormat="1" applyFont="1" applyBorder="1" applyAlignment="1" applyProtection="1">
      <alignment horizontal="right"/>
      <protection/>
    </xf>
    <xf numFmtId="186" fontId="0" fillId="0" borderId="8" xfId="205" applyNumberFormat="1" applyFont="1" applyBorder="1" applyAlignment="1">
      <alignment horizontal="right" wrapText="1"/>
      <protection/>
    </xf>
    <xf numFmtId="0" fontId="12" fillId="0" borderId="0" xfId="206" applyFont="1">
      <alignment/>
      <protection/>
    </xf>
    <xf numFmtId="0" fontId="14" fillId="0" borderId="0" xfId="206" applyFont="1">
      <alignment/>
      <protection/>
    </xf>
    <xf numFmtId="0" fontId="0" fillId="0" borderId="0" xfId="206" applyFont="1">
      <alignment/>
      <protection/>
    </xf>
    <xf numFmtId="0" fontId="0" fillId="0" borderId="5" xfId="206" applyFont="1" applyBorder="1">
      <alignment/>
      <protection/>
    </xf>
    <xf numFmtId="0" fontId="0" fillId="0" borderId="1" xfId="206" applyFont="1" applyBorder="1" applyAlignment="1">
      <alignment horizontal="center"/>
      <protection/>
    </xf>
    <xf numFmtId="0" fontId="0" fillId="0" borderId="1" xfId="206" applyFont="1" applyBorder="1" applyAlignment="1">
      <alignment horizontal="center" vertical="center" wrapText="1"/>
      <protection/>
    </xf>
    <xf numFmtId="0" fontId="0" fillId="0" borderId="1" xfId="206" applyFont="1" applyBorder="1">
      <alignment/>
      <protection/>
    </xf>
    <xf numFmtId="0" fontId="0" fillId="0" borderId="2" xfId="206" applyFont="1" applyBorder="1">
      <alignment/>
      <protection/>
    </xf>
    <xf numFmtId="3" fontId="0" fillId="0" borderId="3" xfId="206" applyNumberFormat="1" applyFont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 horizontal="right" wrapText="1"/>
    </xf>
    <xf numFmtId="3" fontId="0" fillId="0" borderId="1" xfId="206" applyNumberFormat="1" applyFont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182" fontId="0" fillId="0" borderId="1" xfId="206" applyNumberFormat="1" applyFont="1" applyBorder="1" applyAlignment="1" applyProtection="1">
      <alignment horizontal="right"/>
      <protection/>
    </xf>
    <xf numFmtId="0" fontId="1" fillId="0" borderId="5" xfId="206" applyFont="1" applyBorder="1">
      <alignment/>
      <protection/>
    </xf>
    <xf numFmtId="0" fontId="0" fillId="0" borderId="1" xfId="206" applyFont="1" applyBorder="1" applyAlignment="1">
      <alignment horizontal="right"/>
      <protection/>
    </xf>
    <xf numFmtId="186" fontId="0" fillId="0" borderId="1" xfId="206" applyNumberFormat="1" applyFont="1" applyBorder="1" applyAlignment="1" applyProtection="1">
      <alignment horizontal="right"/>
      <protection/>
    </xf>
    <xf numFmtId="186" fontId="0" fillId="0" borderId="1" xfId="0" applyNumberFormat="1" applyFont="1" applyBorder="1" applyAlignment="1">
      <alignment horizontal="right" wrapText="1"/>
    </xf>
    <xf numFmtId="188" fontId="0" fillId="0" borderId="1" xfId="206" applyNumberFormat="1" applyFont="1" applyBorder="1" applyAlignment="1" applyProtection="1">
      <alignment horizontal="right"/>
      <protection/>
    </xf>
    <xf numFmtId="188" fontId="0" fillId="0" borderId="1" xfId="0" applyNumberFormat="1" applyFont="1" applyBorder="1" applyAlignment="1">
      <alignment horizontal="right" wrapText="1"/>
    </xf>
    <xf numFmtId="188" fontId="0" fillId="0" borderId="0" xfId="206" applyNumberFormat="1" applyFont="1">
      <alignment/>
      <protection/>
    </xf>
    <xf numFmtId="181" fontId="0" fillId="0" borderId="1" xfId="206" applyNumberFormat="1" applyFont="1" applyBorder="1" applyAlignment="1" applyProtection="1">
      <alignment horizontal="right"/>
      <protection/>
    </xf>
    <xf numFmtId="186" fontId="0" fillId="0" borderId="8" xfId="206" applyNumberFormat="1" applyFont="1" applyBorder="1" applyAlignment="1" applyProtection="1">
      <alignment horizontal="right"/>
      <protection/>
    </xf>
    <xf numFmtId="186" fontId="0" fillId="0" borderId="8" xfId="0" applyNumberFormat="1" applyFont="1" applyBorder="1" applyAlignment="1">
      <alignment horizontal="right" wrapText="1"/>
    </xf>
    <xf numFmtId="0" fontId="0" fillId="0" borderId="0" xfId="206" applyFont="1" applyAlignment="1">
      <alignment horizontal="fill"/>
      <protection/>
    </xf>
    <xf numFmtId="0" fontId="12" fillId="0" borderId="0" xfId="207" applyFont="1">
      <alignment/>
      <protection/>
    </xf>
    <xf numFmtId="0" fontId="14" fillId="0" borderId="0" xfId="207" applyFont="1">
      <alignment/>
      <protection/>
    </xf>
    <xf numFmtId="0" fontId="0" fillId="0" borderId="0" xfId="207" applyFont="1">
      <alignment/>
      <protection/>
    </xf>
    <xf numFmtId="0" fontId="0" fillId="0" borderId="5" xfId="207" applyFont="1" applyBorder="1">
      <alignment/>
      <protection/>
    </xf>
    <xf numFmtId="0" fontId="0" fillId="0" borderId="1" xfId="207" applyFont="1" applyBorder="1" applyAlignment="1">
      <alignment horizontal="center"/>
      <protection/>
    </xf>
    <xf numFmtId="0" fontId="0" fillId="0" borderId="6" xfId="207" applyFont="1" applyBorder="1" applyAlignment="1">
      <alignment horizontal="center"/>
      <protection/>
    </xf>
    <xf numFmtId="0" fontId="0" fillId="0" borderId="1" xfId="207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0" fillId="0" borderId="2" xfId="207" applyFont="1" applyBorder="1">
      <alignment/>
      <protection/>
    </xf>
    <xf numFmtId="181" fontId="0" fillId="0" borderId="3" xfId="207" applyNumberFormat="1" applyFont="1" applyBorder="1" applyProtection="1">
      <alignment/>
      <protection/>
    </xf>
    <xf numFmtId="181" fontId="0" fillId="0" borderId="4" xfId="207" applyNumberFormat="1" applyFont="1" applyBorder="1" applyProtection="1">
      <alignment/>
      <protection/>
    </xf>
    <xf numFmtId="0" fontId="0" fillId="0" borderId="0" xfId="0" applyFont="1" applyBorder="1" applyAlignment="1">
      <alignment horizontal="right" wrapText="1"/>
    </xf>
    <xf numFmtId="181" fontId="0" fillId="0" borderId="1" xfId="207" applyNumberFormat="1" applyFont="1" applyBorder="1" applyProtection="1">
      <alignment/>
      <protection/>
    </xf>
    <xf numFmtId="181" fontId="0" fillId="0" borderId="6" xfId="207" applyNumberFormat="1" applyFont="1" applyBorder="1" applyProtection="1">
      <alignment/>
      <protection/>
    </xf>
    <xf numFmtId="182" fontId="0" fillId="0" borderId="1" xfId="207" applyNumberFormat="1" applyFont="1" applyBorder="1" applyProtection="1">
      <alignment/>
      <protection/>
    </xf>
    <xf numFmtId="182" fontId="0" fillId="0" borderId="6" xfId="207" applyNumberFormat="1" applyFont="1" applyBorder="1" applyProtection="1">
      <alignment/>
      <protection/>
    </xf>
    <xf numFmtId="181" fontId="0" fillId="0" borderId="0" xfId="207" applyNumberFormat="1" applyFont="1" applyProtection="1">
      <alignment/>
      <protection/>
    </xf>
    <xf numFmtId="0" fontId="1" fillId="0" borderId="5" xfId="207" applyFont="1" applyBorder="1">
      <alignment/>
      <protection/>
    </xf>
    <xf numFmtId="182" fontId="0" fillId="0" borderId="0" xfId="207" applyNumberFormat="1" applyFont="1" applyProtection="1">
      <alignment/>
      <protection/>
    </xf>
    <xf numFmtId="0" fontId="0" fillId="0" borderId="1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188" fontId="0" fillId="0" borderId="0" xfId="0" applyNumberFormat="1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0" fillId="0" borderId="0" xfId="207" applyFont="1" applyAlignment="1">
      <alignment horizontal="fill"/>
      <protection/>
    </xf>
    <xf numFmtId="3" fontId="12" fillId="0" borderId="0" xfId="208" applyNumberFormat="1" applyFont="1">
      <alignment/>
      <protection/>
    </xf>
    <xf numFmtId="3" fontId="14" fillId="0" borderId="0" xfId="208" applyNumberFormat="1" applyFont="1">
      <alignment/>
      <protection/>
    </xf>
    <xf numFmtId="3" fontId="0" fillId="0" borderId="0" xfId="208" applyNumberFormat="1" applyFont="1">
      <alignment/>
      <protection/>
    </xf>
    <xf numFmtId="3" fontId="0" fillId="0" borderId="5" xfId="208" applyNumberFormat="1" applyFont="1" applyBorder="1">
      <alignment/>
      <protection/>
    </xf>
    <xf numFmtId="0" fontId="0" fillId="0" borderId="1" xfId="208" applyNumberFormat="1" applyFont="1" applyBorder="1" applyAlignment="1">
      <alignment horizontal="center"/>
      <protection/>
    </xf>
    <xf numFmtId="3" fontId="0" fillId="0" borderId="1" xfId="208" applyNumberFormat="1" applyFont="1" applyBorder="1" applyAlignment="1">
      <alignment horizontal="center"/>
      <protection/>
    </xf>
    <xf numFmtId="3" fontId="0" fillId="0" borderId="6" xfId="208" applyNumberFormat="1" applyFont="1" applyBorder="1" applyAlignment="1">
      <alignment horizontal="center"/>
      <protection/>
    </xf>
    <xf numFmtId="3" fontId="0" fillId="0" borderId="2" xfId="208" applyNumberFormat="1" applyFont="1" applyBorder="1">
      <alignment/>
      <protection/>
    </xf>
    <xf numFmtId="3" fontId="0" fillId="0" borderId="3" xfId="208" applyNumberFormat="1" applyFont="1" applyBorder="1">
      <alignment/>
      <protection/>
    </xf>
    <xf numFmtId="3" fontId="0" fillId="0" borderId="3" xfId="208" applyNumberFormat="1" applyFont="1" applyBorder="1" applyProtection="1">
      <alignment/>
      <protection/>
    </xf>
    <xf numFmtId="3" fontId="0" fillId="0" borderId="4" xfId="208" applyNumberFormat="1" applyFont="1" applyBorder="1" applyProtection="1">
      <alignment/>
      <protection/>
    </xf>
    <xf numFmtId="3" fontId="0" fillId="0" borderId="1" xfId="208" applyNumberFormat="1" applyFont="1" applyBorder="1">
      <alignment/>
      <protection/>
    </xf>
    <xf numFmtId="3" fontId="0" fillId="0" borderId="1" xfId="208" applyNumberFormat="1" applyFont="1" applyBorder="1" applyProtection="1">
      <alignment/>
      <protection/>
    </xf>
    <xf numFmtId="3" fontId="0" fillId="0" borderId="6" xfId="208" applyNumberFormat="1" applyFont="1" applyBorder="1" applyProtection="1">
      <alignment/>
      <protection/>
    </xf>
    <xf numFmtId="0" fontId="0" fillId="0" borderId="1" xfId="208" applyNumberFormat="1" applyFont="1" applyBorder="1">
      <alignment/>
      <protection/>
    </xf>
    <xf numFmtId="0" fontId="0" fillId="0" borderId="1" xfId="208" applyNumberFormat="1" applyFont="1" applyBorder="1" applyProtection="1">
      <alignment/>
      <protection/>
    </xf>
    <xf numFmtId="0" fontId="0" fillId="0" borderId="6" xfId="208" applyNumberFormat="1" applyFont="1" applyBorder="1" applyProtection="1">
      <alignment/>
      <protection/>
    </xf>
    <xf numFmtId="3" fontId="1" fillId="0" borderId="5" xfId="208" applyNumberFormat="1" applyFont="1" applyBorder="1">
      <alignment/>
      <protection/>
    </xf>
    <xf numFmtId="186" fontId="0" fillId="0" borderId="1" xfId="208" applyNumberFormat="1" applyFont="1" applyBorder="1" applyAlignment="1">
      <alignment horizontal="right"/>
      <protection/>
    </xf>
    <xf numFmtId="186" fontId="0" fillId="0" borderId="1" xfId="208" applyNumberFormat="1" applyFont="1" applyBorder="1" applyAlignment="1" applyProtection="1">
      <alignment horizontal="right"/>
      <protection/>
    </xf>
    <xf numFmtId="186" fontId="0" fillId="0" borderId="6" xfId="208" applyNumberFormat="1" applyFont="1" applyBorder="1" applyAlignment="1" applyProtection="1">
      <alignment horizontal="right"/>
      <protection/>
    </xf>
    <xf numFmtId="3" fontId="0" fillId="0" borderId="0" xfId="208" applyNumberFormat="1" applyFont="1" applyProtection="1">
      <alignment/>
      <protection/>
    </xf>
    <xf numFmtId="186" fontId="0" fillId="0" borderId="8" xfId="208" applyNumberFormat="1" applyFont="1" applyBorder="1" applyAlignment="1" applyProtection="1">
      <alignment horizontal="right"/>
      <protection/>
    </xf>
    <xf numFmtId="3" fontId="0" fillId="0" borderId="8" xfId="208" applyNumberFormat="1" applyFont="1" applyBorder="1" applyAlignment="1" applyProtection="1">
      <alignment horizontal="right"/>
      <protection/>
    </xf>
    <xf numFmtId="186" fontId="0" fillId="0" borderId="9" xfId="208" applyNumberFormat="1" applyFont="1" applyBorder="1" applyAlignment="1" applyProtection="1">
      <alignment horizontal="right"/>
      <protection/>
    </xf>
    <xf numFmtId="3" fontId="0" fillId="0" borderId="0" xfId="208" applyNumberFormat="1" applyFont="1" applyBorder="1">
      <alignment/>
      <protection/>
    </xf>
    <xf numFmtId="3" fontId="0" fillId="0" borderId="0" xfId="208" applyNumberFormat="1" applyFont="1" applyBorder="1" applyProtection="1">
      <alignment/>
      <protection/>
    </xf>
    <xf numFmtId="3" fontId="0" fillId="0" borderId="0" xfId="208" applyNumberFormat="1" applyFont="1" applyBorder="1" applyAlignment="1">
      <alignment horizontal="fill"/>
      <protection/>
    </xf>
    <xf numFmtId="0" fontId="0" fillId="0" borderId="0" xfId="136" applyFont="1" applyProtection="1">
      <alignment/>
      <protection/>
    </xf>
    <xf numFmtId="186" fontId="0" fillId="0" borderId="0" xfId="205" applyNumberFormat="1" applyFont="1" applyBorder="1" applyAlignment="1" applyProtection="1">
      <alignment horizontal="right"/>
      <protection/>
    </xf>
    <xf numFmtId="186" fontId="0" fillId="0" borderId="0" xfId="205" applyNumberFormat="1" applyFont="1" applyBorder="1" applyAlignment="1">
      <alignment horizontal="right" wrapText="1"/>
      <protection/>
    </xf>
    <xf numFmtId="0" fontId="0" fillId="0" borderId="0" xfId="138" applyFont="1" applyFill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2" fontId="0" fillId="0" borderId="1" xfId="207" applyNumberFormat="1" applyFont="1" applyBorder="1" applyAlignment="1" applyProtection="1">
      <alignment horizontal="right"/>
      <protection/>
    </xf>
    <xf numFmtId="181" fontId="0" fillId="0" borderId="1" xfId="207" applyNumberFormat="1" applyFont="1" applyBorder="1" applyAlignment="1" applyProtection="1">
      <alignment horizontal="right"/>
      <protection/>
    </xf>
    <xf numFmtId="181" fontId="0" fillId="0" borderId="3" xfId="207" applyNumberFormat="1" applyFont="1" applyBorder="1" applyAlignment="1" applyProtection="1">
      <alignment horizontal="right"/>
      <protection/>
    </xf>
    <xf numFmtId="3" fontId="0" fillId="0" borderId="0" xfId="205" applyNumberFormat="1" applyFont="1" applyBorder="1" applyAlignment="1">
      <alignment horizontal="right" wrapText="1"/>
      <protection/>
    </xf>
    <xf numFmtId="4" fontId="12" fillId="0" borderId="0" xfId="208" applyNumberFormat="1" applyFont="1">
      <alignment/>
      <protection/>
    </xf>
    <xf numFmtId="4" fontId="14" fillId="0" borderId="0" xfId="208" applyNumberFormat="1" applyFont="1">
      <alignment/>
      <protection/>
    </xf>
    <xf numFmtId="4" fontId="0" fillId="0" borderId="0" xfId="208" applyNumberFormat="1" applyFont="1">
      <alignment/>
      <protection/>
    </xf>
    <xf numFmtId="4" fontId="0" fillId="0" borderId="0" xfId="208" applyNumberFormat="1" applyFont="1" applyProtection="1">
      <alignment/>
      <protection/>
    </xf>
    <xf numFmtId="214" fontId="0" fillId="0" borderId="0" xfId="208" applyNumberFormat="1" applyFont="1" applyAlignment="1" applyProtection="1">
      <alignment horizontal="left" indent="8"/>
      <protection/>
    </xf>
    <xf numFmtId="188" fontId="0" fillId="0" borderId="0" xfId="204" applyNumberFormat="1" applyFont="1">
      <alignment/>
      <protection/>
    </xf>
    <xf numFmtId="2" fontId="0" fillId="0" borderId="6" xfId="204" applyNumberFormat="1" applyFont="1" applyBorder="1" applyProtection="1">
      <alignment/>
      <protection/>
    </xf>
    <xf numFmtId="0" fontId="0" fillId="0" borderId="6" xfId="205" applyFont="1" applyBorder="1" applyAlignment="1">
      <alignment horizontal="center"/>
      <protection/>
    </xf>
    <xf numFmtId="0" fontId="0" fillId="0" borderId="9" xfId="205" applyFont="1" applyBorder="1" applyAlignment="1">
      <alignment horizontal="center"/>
      <protection/>
    </xf>
    <xf numFmtId="3" fontId="0" fillId="0" borderId="6" xfId="205" applyNumberFormat="1" applyFont="1" applyBorder="1" applyAlignment="1">
      <alignment horizontal="right" wrapText="1"/>
      <protection/>
    </xf>
    <xf numFmtId="181" fontId="0" fillId="0" borderId="6" xfId="205" applyNumberFormat="1" applyFont="1" applyBorder="1" applyAlignment="1" applyProtection="1">
      <alignment horizontal="right"/>
      <protection/>
    </xf>
    <xf numFmtId="186" fontId="0" fillId="0" borderId="6" xfId="205" applyNumberFormat="1" applyFont="1" applyBorder="1" applyAlignment="1">
      <alignment horizontal="right" wrapText="1"/>
      <protection/>
    </xf>
    <xf numFmtId="3" fontId="0" fillId="0" borderId="6" xfId="205" applyNumberFormat="1" applyFont="1" applyBorder="1" applyAlignment="1" applyProtection="1">
      <alignment horizontal="right"/>
      <protection/>
    </xf>
    <xf numFmtId="186" fontId="0" fillId="0" borderId="9" xfId="205" applyNumberFormat="1" applyFont="1" applyBorder="1" applyAlignment="1">
      <alignment horizontal="right" wrapText="1"/>
      <protection/>
    </xf>
    <xf numFmtId="0" fontId="0" fillId="0" borderId="6" xfId="206" applyFont="1" applyBorder="1" applyAlignment="1">
      <alignment horizontal="center"/>
      <protection/>
    </xf>
    <xf numFmtId="3" fontId="0" fillId="0" borderId="4" xfId="0" applyNumberFormat="1" applyFont="1" applyBorder="1" applyAlignment="1">
      <alignment horizontal="right" wrapText="1"/>
    </xf>
    <xf numFmtId="0" fontId="0" fillId="0" borderId="6" xfId="206" applyFont="1" applyBorder="1" applyAlignment="1">
      <alignment horizontal="right"/>
      <protection/>
    </xf>
    <xf numFmtId="186" fontId="0" fillId="0" borderId="6" xfId="0" applyNumberFormat="1" applyFont="1" applyBorder="1" applyAlignment="1">
      <alignment horizontal="right" wrapText="1"/>
    </xf>
    <xf numFmtId="188" fontId="0" fillId="0" borderId="6" xfId="0" applyNumberFormat="1" applyFont="1" applyBorder="1" applyAlignment="1">
      <alignment horizontal="right" wrapText="1"/>
    </xf>
    <xf numFmtId="181" fontId="0" fillId="0" borderId="6" xfId="206" applyNumberFormat="1" applyFont="1" applyBorder="1" applyAlignment="1" applyProtection="1">
      <alignment horizontal="right"/>
      <protection/>
    </xf>
    <xf numFmtId="3" fontId="0" fillId="0" borderId="6" xfId="206" applyNumberFormat="1" applyFont="1" applyBorder="1" applyAlignment="1" applyProtection="1">
      <alignment horizontal="right"/>
      <protection/>
    </xf>
    <xf numFmtId="186" fontId="0" fillId="0" borderId="9" xfId="0" applyNumberFormat="1" applyFont="1" applyBorder="1" applyAlignment="1">
      <alignment horizontal="right" wrapText="1"/>
    </xf>
    <xf numFmtId="0" fontId="0" fillId="0" borderId="1" xfId="205" applyNumberFormat="1" applyFont="1" applyBorder="1" applyAlignment="1">
      <alignment horizontal="right" wrapText="1"/>
      <protection/>
    </xf>
    <xf numFmtId="0" fontId="0" fillId="0" borderId="1" xfId="205" applyNumberFormat="1" applyFont="1" applyBorder="1" applyAlignment="1" applyProtection="1">
      <alignment horizontal="right"/>
      <protection/>
    </xf>
    <xf numFmtId="0" fontId="0" fillId="0" borderId="6" xfId="205" applyNumberFormat="1" applyFont="1" applyBorder="1" applyAlignment="1">
      <alignment horizontal="right" wrapText="1"/>
      <protection/>
    </xf>
    <xf numFmtId="0" fontId="0" fillId="0" borderId="10" xfId="204" applyFont="1" applyBorder="1">
      <alignment/>
      <protection/>
    </xf>
    <xf numFmtId="0" fontId="0" fillId="0" borderId="11" xfId="204" applyFont="1" applyBorder="1">
      <alignment/>
      <protection/>
    </xf>
    <xf numFmtId="0" fontId="0" fillId="0" borderId="12" xfId="204" applyFont="1" applyBorder="1">
      <alignment/>
      <protection/>
    </xf>
    <xf numFmtId="0" fontId="0" fillId="0" borderId="13" xfId="205" applyFont="1" applyBorder="1">
      <alignment/>
      <protection/>
    </xf>
    <xf numFmtId="0" fontId="0" fillId="0" borderId="14" xfId="205" applyFont="1" applyBorder="1" applyAlignment="1">
      <alignment horizontal="center"/>
      <protection/>
    </xf>
    <xf numFmtId="0" fontId="0" fillId="0" borderId="14" xfId="205" applyFont="1" applyBorder="1">
      <alignment/>
      <protection/>
    </xf>
    <xf numFmtId="0" fontId="0" fillId="0" borderId="15" xfId="205" applyFont="1" applyBorder="1" applyAlignment="1">
      <alignment horizontal="center"/>
      <protection/>
    </xf>
    <xf numFmtId="0" fontId="0" fillId="0" borderId="13" xfId="206" applyFont="1" applyBorder="1">
      <alignment/>
      <protection/>
    </xf>
    <xf numFmtId="0" fontId="0" fillId="0" borderId="14" xfId="206" applyFont="1" applyBorder="1" applyAlignment="1">
      <alignment horizontal="center"/>
      <protection/>
    </xf>
    <xf numFmtId="0" fontId="0" fillId="0" borderId="14" xfId="206" applyFont="1" applyBorder="1" applyAlignment="1">
      <alignment horizontal="center" vertical="center" wrapText="1"/>
      <protection/>
    </xf>
    <xf numFmtId="0" fontId="0" fillId="0" borderId="14" xfId="206" applyFont="1" applyBorder="1">
      <alignment/>
      <protection/>
    </xf>
    <xf numFmtId="0" fontId="0" fillId="0" borderId="15" xfId="206" applyFont="1" applyBorder="1" applyAlignment="1">
      <alignment horizontal="center"/>
      <protection/>
    </xf>
    <xf numFmtId="0" fontId="0" fillId="0" borderId="13" xfId="207" applyFont="1" applyBorder="1">
      <alignment/>
      <protection/>
    </xf>
    <xf numFmtId="0" fontId="0" fillId="0" borderId="14" xfId="207" applyFont="1" applyBorder="1">
      <alignment/>
      <protection/>
    </xf>
    <xf numFmtId="0" fontId="0" fillId="0" borderId="14" xfId="207" applyFont="1" applyBorder="1" applyAlignment="1">
      <alignment horizontal="center"/>
      <protection/>
    </xf>
    <xf numFmtId="0" fontId="0" fillId="0" borderId="15" xfId="207" applyFont="1" applyBorder="1">
      <alignment/>
      <protection/>
    </xf>
    <xf numFmtId="3" fontId="0" fillId="0" borderId="13" xfId="208" applyNumberFormat="1" applyFont="1" applyBorder="1">
      <alignment/>
      <protection/>
    </xf>
    <xf numFmtId="0" fontId="0" fillId="0" borderId="14" xfId="208" applyNumberFormat="1" applyFont="1" applyBorder="1" applyAlignment="1">
      <alignment horizontal="center"/>
      <protection/>
    </xf>
    <xf numFmtId="3" fontId="0" fillId="0" borderId="14" xfId="208" applyNumberFormat="1" applyFont="1" applyBorder="1" applyAlignment="1">
      <alignment horizontal="center"/>
      <protection/>
    </xf>
    <xf numFmtId="3" fontId="0" fillId="0" borderId="14" xfId="208" applyNumberFormat="1" applyFont="1" applyBorder="1">
      <alignment/>
      <protection/>
    </xf>
    <xf numFmtId="3" fontId="0" fillId="0" borderId="15" xfId="208" applyNumberFormat="1" applyFont="1" applyBorder="1" applyAlignment="1">
      <alignment horizontal="center"/>
      <protection/>
    </xf>
    <xf numFmtId="0" fontId="13" fillId="0" borderId="0" xfId="204" applyFont="1" applyAlignment="1">
      <alignment horizontal="center"/>
      <protection/>
    </xf>
    <xf numFmtId="0" fontId="15" fillId="0" borderId="0" xfId="204" applyFont="1" applyAlignment="1">
      <alignment horizontal="center"/>
      <protection/>
    </xf>
    <xf numFmtId="0" fontId="13" fillId="0" borderId="0" xfId="204" applyFont="1" applyAlignment="1">
      <alignment horizontal="center" wrapText="1"/>
      <protection/>
    </xf>
    <xf numFmtId="0" fontId="11" fillId="0" borderId="0" xfId="204" applyFont="1" applyAlignment="1">
      <alignment horizontal="center"/>
      <protection/>
    </xf>
    <xf numFmtId="0" fontId="13" fillId="0" borderId="0" xfId="205" applyFont="1" applyAlignment="1">
      <alignment horizontal="center"/>
      <protection/>
    </xf>
    <xf numFmtId="0" fontId="13" fillId="0" borderId="0" xfId="206" applyFont="1" applyAlignment="1">
      <alignment horizontal="center"/>
      <protection/>
    </xf>
    <xf numFmtId="0" fontId="13" fillId="0" borderId="0" xfId="207" applyFont="1" applyAlignment="1">
      <alignment horizontal="center"/>
      <protection/>
    </xf>
    <xf numFmtId="3" fontId="13" fillId="0" borderId="0" xfId="208" applyNumberFormat="1" applyFont="1" applyAlignment="1">
      <alignment horizontal="center"/>
      <protection/>
    </xf>
  </cellXfs>
  <cellStyles count="19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CENSOResumen(INTERNET)" xfId="30"/>
    <cellStyle name="Millares [0]_EX34.43" xfId="31"/>
    <cellStyle name="Millares [0]_GANADE13" xfId="32"/>
    <cellStyle name="Millares [0]_GANADE15" xfId="33"/>
    <cellStyle name="Millares [0]_GANADE4" xfId="34"/>
    <cellStyle name="Millares [0]_GANADE6" xfId="35"/>
    <cellStyle name="Millares [0]_GANADE8" xfId="36"/>
    <cellStyle name="Millares [0]_ganado_19" xfId="37"/>
    <cellStyle name="Millares [0]_Libro2" xfId="38"/>
    <cellStyle name="Millares_5.5" xfId="39"/>
    <cellStyle name="Millares_AEA2000-C34" xfId="40"/>
    <cellStyle name="Millares_CENSOResumen(INTERNET)" xfId="41"/>
    <cellStyle name="Millares_EX34.43" xfId="42"/>
    <cellStyle name="Millares_GANADE13" xfId="43"/>
    <cellStyle name="Millares_GANADE15" xfId="44"/>
    <cellStyle name="Millares_GANADE4" xfId="45"/>
    <cellStyle name="Millares_GANADE6" xfId="46"/>
    <cellStyle name="Millares_GANADE8" xfId="47"/>
    <cellStyle name="Millares_ganado_19" xfId="48"/>
    <cellStyle name="Millares_Libro2" xfId="49"/>
    <cellStyle name="Millares_limon" xfId="50"/>
    <cellStyle name="Millares_p84" xfId="51"/>
    <cellStyle name="Currency" xfId="52"/>
    <cellStyle name="Currency [0]" xfId="53"/>
    <cellStyle name="Moneda [0]_5.5" xfId="54"/>
    <cellStyle name="Moneda [0]_AEA2000-C34" xfId="55"/>
    <cellStyle name="Moneda [0]_CENSOResumen(INTERNET)" xfId="56"/>
    <cellStyle name="Moneda [0]_EX34.43" xfId="57"/>
    <cellStyle name="Moneda [0]_GANADE13" xfId="58"/>
    <cellStyle name="Moneda [0]_GANADE15" xfId="59"/>
    <cellStyle name="Moneda [0]_GANADE4" xfId="60"/>
    <cellStyle name="Moneda [0]_GANADE6" xfId="61"/>
    <cellStyle name="Moneda [0]_GANADE8" xfId="62"/>
    <cellStyle name="Moneda [0]_ganado_19" xfId="63"/>
    <cellStyle name="Moneda [0]_Libro2" xfId="64"/>
    <cellStyle name="Moneda_5.5" xfId="65"/>
    <cellStyle name="Moneda_AEA2000-C34" xfId="66"/>
    <cellStyle name="Moneda_CENSOResumen(INTERNET)" xfId="67"/>
    <cellStyle name="Moneda_EX34.43" xfId="68"/>
    <cellStyle name="Moneda_GANADE13" xfId="69"/>
    <cellStyle name="Moneda_GANADE15" xfId="70"/>
    <cellStyle name="Moneda_GANADE4" xfId="71"/>
    <cellStyle name="Moneda_GANADE6" xfId="72"/>
    <cellStyle name="Moneda_GANADE8" xfId="73"/>
    <cellStyle name="Moneda_ganado_19" xfId="74"/>
    <cellStyle name="Moneda_Libro2" xfId="75"/>
    <cellStyle name="Normal_83" xfId="76"/>
    <cellStyle name="Normal_AEA2001-C28" xfId="77"/>
    <cellStyle name="Normal_CARNE1" xfId="78"/>
    <cellStyle name="Normal_CARNE10" xfId="79"/>
    <cellStyle name="Normal_CARNE11" xfId="80"/>
    <cellStyle name="Normal_CARNE12" xfId="81"/>
    <cellStyle name="Normal_CARNE13" xfId="82"/>
    <cellStyle name="Normal_CARNE14" xfId="83"/>
    <cellStyle name="Normal_CARNE15" xfId="84"/>
    <cellStyle name="Normal_CARNE16" xfId="85"/>
    <cellStyle name="Normal_CARNE17" xfId="86"/>
    <cellStyle name="Normal_CARNE18" xfId="87"/>
    <cellStyle name="Normal_CARNE19" xfId="88"/>
    <cellStyle name="Normal_CARNE2" xfId="89"/>
    <cellStyle name="Normal_CARNE20" xfId="90"/>
    <cellStyle name="Normal_CARNE21" xfId="91"/>
    <cellStyle name="Normal_CARNE22" xfId="92"/>
    <cellStyle name="Normal_CARNE23" xfId="93"/>
    <cellStyle name="Normal_CARNE24" xfId="94"/>
    <cellStyle name="Normal_CARNE25" xfId="95"/>
    <cellStyle name="Normal_CARNE26" xfId="96"/>
    <cellStyle name="Normal_CARNE27" xfId="97"/>
    <cellStyle name="Normal_CARNE28" xfId="98"/>
    <cellStyle name="Normal_CARNE3" xfId="99"/>
    <cellStyle name="Normal_CARNE4" xfId="100"/>
    <cellStyle name="Normal_CARNE5" xfId="101"/>
    <cellStyle name="Normal_CARNE6" xfId="102"/>
    <cellStyle name="Normal_CARNE7" xfId="103"/>
    <cellStyle name="Normal_CARNE8" xfId="104"/>
    <cellStyle name="Normal_CARNE9" xfId="105"/>
    <cellStyle name="Normal_CENSOResumen(INTERNET)" xfId="106"/>
    <cellStyle name="Normal_cexganad" xfId="107"/>
    <cellStyle name="Normal_CLIMAT1" xfId="108"/>
    <cellStyle name="Normal_CLIMAT2" xfId="109"/>
    <cellStyle name="Normal_CLIMAT3" xfId="110"/>
    <cellStyle name="Normal_CLIMAT4" xfId="111"/>
    <cellStyle name="Normal_DEMOG1" xfId="112"/>
    <cellStyle name="Normal_DEMOG10" xfId="113"/>
    <cellStyle name="Normal_DEMOG11" xfId="114"/>
    <cellStyle name="Normal_DEMOG12" xfId="115"/>
    <cellStyle name="Normal_DEMOG13" xfId="116"/>
    <cellStyle name="Normal_DEMOG14" xfId="117"/>
    <cellStyle name="Normal_DEMOG15" xfId="118"/>
    <cellStyle name="Normal_DEMOG16" xfId="119"/>
    <cellStyle name="Normal_DEMOG2" xfId="120"/>
    <cellStyle name="Normal_DEMOG3" xfId="121"/>
    <cellStyle name="Normal_DEMOG4" xfId="122"/>
    <cellStyle name="Normal_DEMOG5" xfId="123"/>
    <cellStyle name="Normal_DEMOG6" xfId="124"/>
    <cellStyle name="Normal_DEMOG7" xfId="125"/>
    <cellStyle name="Normal_DEMOG8" xfId="126"/>
    <cellStyle name="Normal_DEMOG9" xfId="127"/>
    <cellStyle name="Normal_DISTRI1" xfId="128"/>
    <cellStyle name="Normal_DISTRI2" xfId="129"/>
    <cellStyle name="Normal_DISTRI3" xfId="130"/>
    <cellStyle name="Normal_DISTRI4" xfId="131"/>
    <cellStyle name="Normal_DISTRI5" xfId="132"/>
    <cellStyle name="Normal_DISTRI6" xfId="133"/>
    <cellStyle name="Normal_DISTRI7" xfId="134"/>
    <cellStyle name="Normal_DISTRI8" xfId="135"/>
    <cellStyle name="Normal_EXAGRI1" xfId="136"/>
    <cellStyle name="Normal_EXAGRI12" xfId="137"/>
    <cellStyle name="Normal_EXAGRI2" xfId="138"/>
    <cellStyle name="Normal_faoagricola2.0" xfId="139"/>
    <cellStyle name="Normal_GANADE1" xfId="140"/>
    <cellStyle name="Normal_GANADE10" xfId="141"/>
    <cellStyle name="Normal_GANADE11" xfId="142"/>
    <cellStyle name="Normal_GANADE12" xfId="143"/>
    <cellStyle name="Normal_GANADE13" xfId="144"/>
    <cellStyle name="Normal_GANADE14" xfId="145"/>
    <cellStyle name="Normal_GANADE15" xfId="146"/>
    <cellStyle name="Normal_GANADE16" xfId="147"/>
    <cellStyle name="Normal_GANADE17" xfId="148"/>
    <cellStyle name="Normal_GANADE18" xfId="149"/>
    <cellStyle name="Normal_GANADE19" xfId="150"/>
    <cellStyle name="Normal_GANADE2" xfId="151"/>
    <cellStyle name="Normal_GANADE20" xfId="152"/>
    <cellStyle name="Normal_GANADE3" xfId="153"/>
    <cellStyle name="Normal_GANADE4" xfId="154"/>
    <cellStyle name="Normal_GANADE5" xfId="155"/>
    <cellStyle name="Normal_GANADE6" xfId="156"/>
    <cellStyle name="Normal_GANADE61" xfId="157"/>
    <cellStyle name="Normal_GANADE7" xfId="158"/>
    <cellStyle name="Normal_GANADE8" xfId="159"/>
    <cellStyle name="Normal_GANADE9" xfId="160"/>
    <cellStyle name="Normal_Huevos" xfId="161"/>
    <cellStyle name="Normal_Lista Tablas_1" xfId="162"/>
    <cellStyle name="Normal_maderayleña98" xfId="163"/>
    <cellStyle name="Normal_MEDPRO10" xfId="164"/>
    <cellStyle name="Normal_MEDPRO11" xfId="165"/>
    <cellStyle name="Normal_MEDPRO12" xfId="166"/>
    <cellStyle name="Normal_MEDPRO13" xfId="167"/>
    <cellStyle name="Normal_MEDPRO14" xfId="168"/>
    <cellStyle name="Normal_MEDPRO15" xfId="169"/>
    <cellStyle name="Normal_MEDPRO16" xfId="170"/>
    <cellStyle name="Normal_MEDPRO8" xfId="171"/>
    <cellStyle name="Normal_MEDPRO9" xfId="172"/>
    <cellStyle name="Normal_MEPRO1" xfId="173"/>
    <cellStyle name="Normal_MEPRO2" xfId="174"/>
    <cellStyle name="Normal_MEPRO3" xfId="175"/>
    <cellStyle name="Normal_MEPRO4" xfId="176"/>
    <cellStyle name="Normal_MEPRO5" xfId="177"/>
    <cellStyle name="Normal_Mepro6" xfId="178"/>
    <cellStyle name="Normal_MEPRO7" xfId="179"/>
    <cellStyle name="Normal_p395" xfId="180"/>
    <cellStyle name="Normal_p399" xfId="181"/>
    <cellStyle name="Normal_p405" xfId="182"/>
    <cellStyle name="Normal_p410" xfId="183"/>
    <cellStyle name="Normal_p411" xfId="184"/>
    <cellStyle name="Normal_p420" xfId="185"/>
    <cellStyle name="Normal_p425" xfId="186"/>
    <cellStyle name="Normal_p430" xfId="187"/>
    <cellStyle name="Normal_p435" xfId="188"/>
    <cellStyle name="Normal_p440" xfId="189"/>
    <cellStyle name="Normal_p446" xfId="190"/>
    <cellStyle name="Normal_p459" xfId="191"/>
    <cellStyle name="Normal_p462" xfId="192"/>
    <cellStyle name="Normal_p463" xfId="193"/>
    <cellStyle name="Normal_p464" xfId="194"/>
    <cellStyle name="Normal_P472" xfId="195"/>
    <cellStyle name="Normal_p480" xfId="196"/>
    <cellStyle name="Normal_p491" xfId="197"/>
    <cellStyle name="Normal_p554" xfId="198"/>
    <cellStyle name="Normal_p555" xfId="199"/>
    <cellStyle name="Normal_p78" xfId="200"/>
    <cellStyle name="Normal_P83" xfId="201"/>
    <cellStyle name="Normal_P94" xfId="202"/>
    <cellStyle name="Normal_P99" xfId="203"/>
    <cellStyle name="Normal_REDCON1" xfId="204"/>
    <cellStyle name="Normal_REDCON2" xfId="205"/>
    <cellStyle name="Normal_REDCON3" xfId="206"/>
    <cellStyle name="Normal_REDCON4" xfId="207"/>
    <cellStyle name="Normal_REDCON5" xfId="208"/>
    <cellStyle name="Normal_serihist4.4" xfId="209"/>
    <cellStyle name="pepe" xfId="210"/>
    <cellStyle name="Percent" xfId="2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>
          <a:off x="8782050" y="2400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4"/>
  <sheetViews>
    <sheetView showGridLines="0" tabSelected="1" zoomScale="75" zoomScaleNormal="75" zoomScaleSheetLayoutView="75" workbookViewId="0" topLeftCell="A1">
      <selection activeCell="A1" sqref="A1:Q1"/>
    </sheetView>
  </sheetViews>
  <sheetFormatPr defaultColWidth="12.57421875" defaultRowHeight="12.75"/>
  <cols>
    <col min="1" max="1" width="44.421875" style="3" customWidth="1"/>
    <col min="2" max="16" width="6.7109375" style="3" customWidth="1"/>
    <col min="17" max="17" width="6.57421875" style="3" customWidth="1"/>
    <col min="18" max="16384" width="19.140625" style="3" customWidth="1"/>
  </cols>
  <sheetData>
    <row r="1" spans="1:17" s="1" customFormat="1" ht="18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170" t="s">
        <v>228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7" ht="15">
      <c r="A4" s="172" t="s">
        <v>133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6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2"/>
    </row>
    <row r="6" spans="1:17" ht="13.5" thickBot="1">
      <c r="A6" s="149"/>
      <c r="B6" s="150">
        <v>1985</v>
      </c>
      <c r="C6" s="150">
        <v>1987</v>
      </c>
      <c r="D6" s="150">
        <v>1988</v>
      </c>
      <c r="E6" s="150">
        <v>1989</v>
      </c>
      <c r="F6" s="150">
        <v>1990</v>
      </c>
      <c r="G6" s="150">
        <v>1991</v>
      </c>
      <c r="H6" s="150">
        <v>1992</v>
      </c>
      <c r="I6" s="150">
        <v>1993</v>
      </c>
      <c r="J6" s="150">
        <v>1994</v>
      </c>
      <c r="K6" s="150">
        <v>1995</v>
      </c>
      <c r="L6" s="150">
        <v>1996</v>
      </c>
      <c r="M6" s="150">
        <v>1997</v>
      </c>
      <c r="N6" s="150">
        <v>1998</v>
      </c>
      <c r="O6" s="150">
        <v>1999</v>
      </c>
      <c r="P6" s="151">
        <v>2000</v>
      </c>
      <c r="Q6" s="151">
        <v>2001</v>
      </c>
    </row>
    <row r="7" spans="1:18" ht="12.75">
      <c r="A7" s="5" t="s">
        <v>131</v>
      </c>
      <c r="B7" s="6">
        <v>84.4</v>
      </c>
      <c r="C7" s="6">
        <v>120.8</v>
      </c>
      <c r="D7" s="6">
        <v>120.6</v>
      </c>
      <c r="E7" s="6">
        <v>149.5</v>
      </c>
      <c r="F7" s="6">
        <v>134.3</v>
      </c>
      <c r="G7" s="6">
        <v>121.4</v>
      </c>
      <c r="H7" s="6">
        <v>130.2</v>
      </c>
      <c r="I7" s="6">
        <v>131.5</v>
      </c>
      <c r="J7" s="6">
        <v>154.4</v>
      </c>
      <c r="K7" s="6">
        <v>147.3</v>
      </c>
      <c r="L7" s="6">
        <v>165.1</v>
      </c>
      <c r="M7" s="6">
        <v>168</v>
      </c>
      <c r="N7" s="7">
        <v>161.7</v>
      </c>
      <c r="O7" s="7">
        <v>167.9</v>
      </c>
      <c r="P7" s="7">
        <v>180.06666666666666</v>
      </c>
      <c r="Q7" s="7">
        <f>5318/28.8</f>
        <v>184.65277777777777</v>
      </c>
      <c r="R7"/>
    </row>
    <row r="8" spans="1:17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</row>
    <row r="9" spans="1:17" ht="12.75">
      <c r="A9" s="8" t="s">
        <v>114</v>
      </c>
      <c r="B9" s="9">
        <v>40.3</v>
      </c>
      <c r="C9" s="9">
        <v>59.1</v>
      </c>
      <c r="D9" s="9">
        <v>59.7</v>
      </c>
      <c r="E9" s="9">
        <v>75.5</v>
      </c>
      <c r="F9" s="9">
        <v>65.6</v>
      </c>
      <c r="G9" s="9">
        <v>56.4</v>
      </c>
      <c r="H9" s="9">
        <v>53.9</v>
      </c>
      <c r="I9" s="9">
        <v>48.8</v>
      </c>
      <c r="J9" s="9">
        <v>60.7</v>
      </c>
      <c r="K9" s="9">
        <v>61.8</v>
      </c>
      <c r="L9" s="9">
        <v>65.5</v>
      </c>
      <c r="M9" s="9">
        <v>69.9</v>
      </c>
      <c r="N9" s="10">
        <v>59.3</v>
      </c>
      <c r="O9" s="10">
        <v>65.3</v>
      </c>
      <c r="P9" s="10">
        <v>66.87</v>
      </c>
      <c r="Q9" s="130">
        <f>2038/28.8</f>
        <v>70.76388888888889</v>
      </c>
    </row>
    <row r="10" spans="1:17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  <c r="Q10" s="10"/>
    </row>
    <row r="11" spans="1:17" ht="12.75">
      <c r="A11" s="8" t="s">
        <v>129</v>
      </c>
      <c r="B11" s="9">
        <v>44.1</v>
      </c>
      <c r="C11" s="9">
        <v>61.7</v>
      </c>
      <c r="D11" s="9">
        <v>60.9</v>
      </c>
      <c r="E11" s="9">
        <v>74</v>
      </c>
      <c r="F11" s="9">
        <v>68.7</v>
      </c>
      <c r="G11" s="9">
        <v>65</v>
      </c>
      <c r="H11" s="9">
        <v>76.3</v>
      </c>
      <c r="I11" s="9">
        <v>82.7</v>
      </c>
      <c r="J11" s="9">
        <v>93.7</v>
      </c>
      <c r="K11" s="9">
        <v>85.5</v>
      </c>
      <c r="L11" s="9">
        <v>99.6</v>
      </c>
      <c r="M11" s="9">
        <v>96.7</v>
      </c>
      <c r="N11" s="10">
        <v>96.2</v>
      </c>
      <c r="O11" s="10">
        <v>99.1</v>
      </c>
      <c r="P11" s="10">
        <v>107.5</v>
      </c>
      <c r="Q11" s="10">
        <f>3106/28.8</f>
        <v>107.84722222222221</v>
      </c>
    </row>
    <row r="12" spans="1:17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</row>
    <row r="13" spans="1:17" ht="12.75">
      <c r="A13" s="8" t="s">
        <v>132</v>
      </c>
      <c r="B13" s="9">
        <v>0.3</v>
      </c>
      <c r="C13" s="9">
        <v>1.3</v>
      </c>
      <c r="D13" s="9">
        <v>1.8</v>
      </c>
      <c r="E13" s="9">
        <v>3.2</v>
      </c>
      <c r="F13" s="9">
        <v>3.2</v>
      </c>
      <c r="G13" s="9">
        <v>3.7</v>
      </c>
      <c r="H13" s="9">
        <v>8.5</v>
      </c>
      <c r="I13" s="9">
        <v>13.2</v>
      </c>
      <c r="J13" s="9">
        <v>27.1</v>
      </c>
      <c r="K13" s="9">
        <v>25.8</v>
      </c>
      <c r="L13" s="9">
        <v>27.9</v>
      </c>
      <c r="M13" s="9">
        <v>30.6</v>
      </c>
      <c r="N13" s="10">
        <v>29.7</v>
      </c>
      <c r="O13" s="10">
        <v>30.6</v>
      </c>
      <c r="P13" s="10">
        <v>33.46666666666667</v>
      </c>
      <c r="Q13" s="10">
        <f>1056/28.8</f>
        <v>36.666666666666664</v>
      </c>
    </row>
    <row r="14" spans="1:17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</row>
    <row r="15" spans="1:17" ht="12.75">
      <c r="A15" s="8" t="s">
        <v>130</v>
      </c>
      <c r="B15" s="9">
        <v>44.4</v>
      </c>
      <c r="C15" s="9">
        <v>63</v>
      </c>
      <c r="D15" s="9">
        <v>62.7</v>
      </c>
      <c r="E15" s="9">
        <v>77.2</v>
      </c>
      <c r="F15" s="9">
        <v>71.9</v>
      </c>
      <c r="G15" s="9">
        <v>68.7</v>
      </c>
      <c r="H15" s="9">
        <v>84.8</v>
      </c>
      <c r="I15" s="9">
        <v>95.9</v>
      </c>
      <c r="J15" s="9">
        <v>120.8</v>
      </c>
      <c r="K15" s="9">
        <v>111.3</v>
      </c>
      <c r="L15" s="9">
        <v>127.5</v>
      </c>
      <c r="M15" s="9">
        <v>127.3</v>
      </c>
      <c r="N15" s="10">
        <v>126.4</v>
      </c>
      <c r="O15" s="10">
        <v>130.6</v>
      </c>
      <c r="P15" s="10">
        <v>140.96666666666667</v>
      </c>
      <c r="Q15" s="10">
        <f>4167/28.8</f>
        <v>144.6875</v>
      </c>
    </row>
    <row r="16" spans="1:17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  <c r="Q16" s="10"/>
    </row>
    <row r="17" spans="1:18" ht="15.75" customHeight="1">
      <c r="A17" s="8" t="s">
        <v>115</v>
      </c>
      <c r="B17" s="9">
        <v>4.6</v>
      </c>
      <c r="C17" s="9">
        <v>8.7</v>
      </c>
      <c r="D17" s="9">
        <v>13.3</v>
      </c>
      <c r="E17" s="9">
        <v>17.7</v>
      </c>
      <c r="F17" s="9">
        <v>14.6</v>
      </c>
      <c r="G17" s="9">
        <v>12.9</v>
      </c>
      <c r="H17" s="9">
        <v>12.1</v>
      </c>
      <c r="I17" s="9">
        <v>11.7</v>
      </c>
      <c r="J17" s="9">
        <v>14.4</v>
      </c>
      <c r="K17" s="9">
        <v>13.8</v>
      </c>
      <c r="L17" s="9">
        <v>12</v>
      </c>
      <c r="M17" s="9">
        <v>11.1</v>
      </c>
      <c r="N17" s="10">
        <v>11.1</v>
      </c>
      <c r="O17" s="10">
        <v>12.2</v>
      </c>
      <c r="P17" s="10">
        <v>11.666666666666666</v>
      </c>
      <c r="Q17" s="10">
        <f>339/28.8</f>
        <v>11.770833333333334</v>
      </c>
      <c r="R17" s="129"/>
    </row>
    <row r="18" spans="1:17" ht="15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</row>
    <row r="19" spans="1:17" ht="15.75" customHeight="1">
      <c r="A19" s="8" t="s">
        <v>116</v>
      </c>
      <c r="B19" s="9">
        <v>39.8</v>
      </c>
      <c r="C19" s="9">
        <v>54.3</v>
      </c>
      <c r="D19" s="9">
        <v>49.4</v>
      </c>
      <c r="E19" s="9">
        <v>59.5</v>
      </c>
      <c r="F19" s="9">
        <v>57.3</v>
      </c>
      <c r="G19" s="9">
        <v>55.8</v>
      </c>
      <c r="H19" s="9">
        <v>72.7</v>
      </c>
      <c r="I19" s="9">
        <v>84.2</v>
      </c>
      <c r="J19" s="9">
        <v>106.4</v>
      </c>
      <c r="K19" s="9">
        <v>97.5</v>
      </c>
      <c r="L19" s="9">
        <v>115.5</v>
      </c>
      <c r="M19" s="9">
        <v>116.1</v>
      </c>
      <c r="N19" s="10">
        <v>115.3</v>
      </c>
      <c r="O19" s="10">
        <v>118.4</v>
      </c>
      <c r="P19" s="10">
        <v>129.3</v>
      </c>
      <c r="Q19" s="10">
        <f>3828/28.8</f>
        <v>132.91666666666666</v>
      </c>
    </row>
    <row r="20" spans="1:17" ht="15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</row>
    <row r="21" spans="1:17" ht="12.75">
      <c r="A21" s="8" t="s">
        <v>227</v>
      </c>
      <c r="B21" s="9">
        <v>9.1</v>
      </c>
      <c r="C21" s="9">
        <v>11.2</v>
      </c>
      <c r="D21" s="9">
        <v>14.6</v>
      </c>
      <c r="E21" s="9">
        <v>15.4</v>
      </c>
      <c r="F21" s="9">
        <v>14</v>
      </c>
      <c r="G21" s="9">
        <v>14.1</v>
      </c>
      <c r="H21" s="9">
        <v>12</v>
      </c>
      <c r="I21" s="9">
        <v>13.8</v>
      </c>
      <c r="J21" s="9">
        <v>14.1</v>
      </c>
      <c r="K21" s="9">
        <v>12.7</v>
      </c>
      <c r="L21" s="9">
        <v>17.4</v>
      </c>
      <c r="M21" s="9">
        <v>18.8</v>
      </c>
      <c r="N21" s="10">
        <v>17.8</v>
      </c>
      <c r="O21" s="10">
        <v>20.3</v>
      </c>
      <c r="P21" s="10">
        <v>18.366666666666667</v>
      </c>
      <c r="Q21" s="10">
        <f>(456+122+47)/28.8</f>
        <v>21.70138888888889</v>
      </c>
    </row>
    <row r="22" spans="1:17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0"/>
      <c r="P22" s="10"/>
      <c r="Q22" s="10"/>
    </row>
    <row r="23" spans="1:17" ht="13.5" thickBot="1">
      <c r="A23" s="11" t="s">
        <v>117</v>
      </c>
      <c r="B23" s="12">
        <v>30.7</v>
      </c>
      <c r="C23" s="12">
        <v>43.1</v>
      </c>
      <c r="D23" s="12">
        <v>34.8</v>
      </c>
      <c r="E23" s="12">
        <v>44.1</v>
      </c>
      <c r="F23" s="12">
        <v>43.3</v>
      </c>
      <c r="G23" s="12">
        <v>41.7</v>
      </c>
      <c r="H23" s="12">
        <v>60.7</v>
      </c>
      <c r="I23" s="12">
        <v>70.4</v>
      </c>
      <c r="J23" s="12">
        <v>92.3</v>
      </c>
      <c r="K23" s="12">
        <v>84.8</v>
      </c>
      <c r="L23" s="12">
        <v>98.1</v>
      </c>
      <c r="M23" s="12">
        <v>97.2</v>
      </c>
      <c r="N23" s="13">
        <v>97.5</v>
      </c>
      <c r="O23" s="13">
        <v>95.1</v>
      </c>
      <c r="P23" s="13">
        <v>110.93333333333334</v>
      </c>
      <c r="Q23" s="13">
        <f>3203/28.8</f>
        <v>111.21527777777777</v>
      </c>
    </row>
    <row r="24" ht="12.75">
      <c r="A24" s="3" t="s">
        <v>118</v>
      </c>
    </row>
  </sheetData>
  <mergeCells count="3">
    <mergeCell ref="A3:P3"/>
    <mergeCell ref="A1:Q1"/>
    <mergeCell ref="A4:Q4"/>
  </mergeCells>
  <printOptions horizontalCentered="1"/>
  <pageMargins left="0.75" right="0.75" top="0.5905511811023623" bottom="1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81"/>
  <sheetViews>
    <sheetView showGridLines="0" zoomScale="75" zoomScaleNormal="75" zoomScaleSheetLayoutView="50" workbookViewId="0" topLeftCell="A1">
      <selection activeCell="A1" sqref="A1:L1"/>
    </sheetView>
  </sheetViews>
  <sheetFormatPr defaultColWidth="12.57421875" defaultRowHeight="12.75"/>
  <cols>
    <col min="1" max="1" width="44.421875" style="16" customWidth="1"/>
    <col min="2" max="2" width="12.140625" style="16" customWidth="1"/>
    <col min="3" max="3" width="9.28125" style="16" customWidth="1"/>
    <col min="4" max="4" width="13.57421875" style="16" customWidth="1"/>
    <col min="5" max="13" width="10.7109375" style="16" customWidth="1"/>
    <col min="14" max="16384" width="19.140625" style="16" customWidth="1"/>
  </cols>
  <sheetData>
    <row r="1" spans="1:12" s="36" customFormat="1" ht="18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="38" customFormat="1" ht="12.75"/>
    <row r="3" spans="1:14" ht="15">
      <c r="A3" s="174" t="s">
        <v>229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5"/>
      <c r="N3" s="15"/>
    </row>
    <row r="4" spans="1:10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2" ht="12.75">
      <c r="A5" s="152"/>
      <c r="B5" s="153" t="s">
        <v>1</v>
      </c>
      <c r="C5" s="154"/>
      <c r="D5" s="153" t="s">
        <v>142</v>
      </c>
      <c r="E5" s="153" t="s">
        <v>2</v>
      </c>
      <c r="F5" s="153" t="s">
        <v>1</v>
      </c>
      <c r="G5" s="153" t="s">
        <v>3</v>
      </c>
      <c r="H5" s="153"/>
      <c r="I5" s="153"/>
      <c r="J5" s="153" t="s">
        <v>4</v>
      </c>
      <c r="K5" s="153" t="s">
        <v>5</v>
      </c>
      <c r="L5" s="155" t="s">
        <v>5</v>
      </c>
    </row>
    <row r="6" spans="1:12" ht="12.75">
      <c r="A6" s="18"/>
      <c r="B6" s="19" t="s">
        <v>134</v>
      </c>
      <c r="C6" s="19" t="s">
        <v>6</v>
      </c>
      <c r="D6" s="19" t="s">
        <v>143</v>
      </c>
      <c r="E6" s="19" t="s">
        <v>7</v>
      </c>
      <c r="F6" s="19" t="s">
        <v>8</v>
      </c>
      <c r="G6" s="19" t="s">
        <v>9</v>
      </c>
      <c r="H6" s="19" t="s">
        <v>151</v>
      </c>
      <c r="I6" s="19" t="s">
        <v>154</v>
      </c>
      <c r="J6" s="19" t="s">
        <v>10</v>
      </c>
      <c r="K6" s="19" t="s">
        <v>11</v>
      </c>
      <c r="L6" s="131" t="s">
        <v>12</v>
      </c>
    </row>
    <row r="7" spans="1:12" ht="13.5" thickBot="1">
      <c r="A7" s="18"/>
      <c r="B7" s="19" t="s">
        <v>135</v>
      </c>
      <c r="C7" s="20"/>
      <c r="D7" s="19" t="s">
        <v>224</v>
      </c>
      <c r="E7" s="19" t="s">
        <v>13</v>
      </c>
      <c r="F7" s="19" t="s">
        <v>14</v>
      </c>
      <c r="G7" s="19" t="s">
        <v>15</v>
      </c>
      <c r="H7" s="19"/>
      <c r="I7" s="19"/>
      <c r="J7" s="21" t="s">
        <v>16</v>
      </c>
      <c r="K7" s="21" t="s">
        <v>17</v>
      </c>
      <c r="L7" s="132" t="s">
        <v>18</v>
      </c>
    </row>
    <row r="8" spans="1:12" ht="12.75">
      <c r="A8" s="22" t="s">
        <v>19</v>
      </c>
      <c r="B8" s="23">
        <v>101994</v>
      </c>
      <c r="C8" s="23">
        <v>1756</v>
      </c>
      <c r="D8" s="23">
        <v>225</v>
      </c>
      <c r="E8" s="23">
        <v>2609</v>
      </c>
      <c r="F8" s="23">
        <v>5049</v>
      </c>
      <c r="G8" s="23">
        <v>3408</v>
      </c>
      <c r="H8" s="23">
        <v>2004</v>
      </c>
      <c r="I8" s="23">
        <v>3094</v>
      </c>
      <c r="J8" s="24">
        <v>14762</v>
      </c>
      <c r="K8" s="24">
        <v>12329</v>
      </c>
      <c r="L8" s="133">
        <v>19168</v>
      </c>
    </row>
    <row r="9" spans="1:12" ht="12.75">
      <c r="A9" s="18" t="s">
        <v>20</v>
      </c>
      <c r="B9" s="24">
        <v>1249</v>
      </c>
      <c r="C9" s="24">
        <v>64</v>
      </c>
      <c r="D9" s="24">
        <v>17</v>
      </c>
      <c r="E9" s="24">
        <v>172</v>
      </c>
      <c r="F9" s="119">
        <v>273</v>
      </c>
      <c r="G9" s="24">
        <v>70</v>
      </c>
      <c r="H9" s="24">
        <v>43</v>
      </c>
      <c r="I9" s="24">
        <v>63</v>
      </c>
      <c r="J9" s="25">
        <v>375</v>
      </c>
      <c r="K9" s="25">
        <v>235</v>
      </c>
      <c r="L9" s="134">
        <v>231</v>
      </c>
    </row>
    <row r="10" spans="1:12" ht="12.75">
      <c r="A10" s="18"/>
      <c r="B10" s="24"/>
      <c r="C10" s="24"/>
      <c r="D10" s="24"/>
      <c r="E10" s="24"/>
      <c r="F10" s="119"/>
      <c r="G10" s="24"/>
      <c r="H10" s="24"/>
      <c r="I10" s="24"/>
      <c r="J10" s="25"/>
      <c r="K10" s="25"/>
      <c r="L10" s="134"/>
    </row>
    <row r="11" spans="1:12" ht="12.75">
      <c r="A11" s="27" t="s">
        <v>225</v>
      </c>
      <c r="B11" s="24"/>
      <c r="C11" s="25"/>
      <c r="D11" s="25"/>
      <c r="E11" s="25"/>
      <c r="F11" s="118"/>
      <c r="G11" s="25"/>
      <c r="H11" s="26"/>
      <c r="I11" s="26"/>
      <c r="J11" s="25"/>
      <c r="K11" s="25"/>
      <c r="L11" s="134"/>
    </row>
    <row r="12" spans="1:12" ht="12.75">
      <c r="A12" s="18" t="s">
        <v>218</v>
      </c>
      <c r="B12" s="28">
        <v>56.9</v>
      </c>
      <c r="C12" s="28">
        <v>17</v>
      </c>
      <c r="D12" s="29">
        <v>60</v>
      </c>
      <c r="E12" s="29">
        <v>15.9</v>
      </c>
      <c r="F12" s="28">
        <v>57.9</v>
      </c>
      <c r="G12" s="28">
        <v>14.8</v>
      </c>
      <c r="H12" s="28">
        <v>9.7</v>
      </c>
      <c r="I12" s="28">
        <v>19.4</v>
      </c>
      <c r="J12" s="28">
        <v>33.1</v>
      </c>
      <c r="K12" s="28">
        <v>6.6</v>
      </c>
      <c r="L12" s="135">
        <v>1.8</v>
      </c>
    </row>
    <row r="13" spans="1:12" ht="12.75">
      <c r="A13" s="18" t="s">
        <v>219</v>
      </c>
      <c r="B13" s="28">
        <v>37.7</v>
      </c>
      <c r="C13" s="28">
        <v>10.6</v>
      </c>
      <c r="D13" s="29">
        <v>27</v>
      </c>
      <c r="E13" s="29">
        <v>12.1</v>
      </c>
      <c r="F13" s="28">
        <v>37.8</v>
      </c>
      <c r="G13" s="28">
        <v>7.5</v>
      </c>
      <c r="H13" s="28">
        <v>6.1</v>
      </c>
      <c r="I13" s="28">
        <v>10.1</v>
      </c>
      <c r="J13" s="28">
        <v>21.9</v>
      </c>
      <c r="K13" s="28">
        <v>5.5</v>
      </c>
      <c r="L13" s="135">
        <v>1.7</v>
      </c>
    </row>
    <row r="14" spans="1:12" ht="12.75">
      <c r="A14" s="18" t="s">
        <v>220</v>
      </c>
      <c r="B14" s="28">
        <v>7.5</v>
      </c>
      <c r="C14" s="28">
        <v>16.6</v>
      </c>
      <c r="D14" s="29">
        <v>47.3</v>
      </c>
      <c r="E14" s="29">
        <v>9.1</v>
      </c>
      <c r="F14" s="28">
        <v>17</v>
      </c>
      <c r="G14" s="28">
        <v>10.4</v>
      </c>
      <c r="H14" s="28">
        <v>9</v>
      </c>
      <c r="I14" s="28">
        <v>18.8</v>
      </c>
      <c r="J14" s="28">
        <v>16.8</v>
      </c>
      <c r="K14" s="28">
        <v>5.2</v>
      </c>
      <c r="L14" s="135">
        <v>1.8</v>
      </c>
    </row>
    <row r="15" spans="1:12" ht="12.75">
      <c r="A15" s="18" t="s">
        <v>221</v>
      </c>
      <c r="B15" s="28">
        <v>1.5</v>
      </c>
      <c r="C15" s="28">
        <v>0</v>
      </c>
      <c r="D15" s="29">
        <v>0</v>
      </c>
      <c r="E15" s="29">
        <v>0.2</v>
      </c>
      <c r="F15" s="28">
        <v>0.4</v>
      </c>
      <c r="G15" s="28">
        <v>0.4</v>
      </c>
      <c r="H15" s="28">
        <v>0.2</v>
      </c>
      <c r="I15" s="28">
        <v>0</v>
      </c>
      <c r="J15" s="28">
        <v>1.4</v>
      </c>
      <c r="K15" s="28">
        <v>0.4</v>
      </c>
      <c r="L15" s="135">
        <v>0</v>
      </c>
    </row>
    <row r="16" spans="1:12" ht="12.75">
      <c r="A16" s="18" t="s">
        <v>222</v>
      </c>
      <c r="B16" s="28">
        <v>0.9</v>
      </c>
      <c r="C16" s="28">
        <v>1</v>
      </c>
      <c r="D16" s="29">
        <v>1.1</v>
      </c>
      <c r="E16" s="29">
        <v>1</v>
      </c>
      <c r="F16" s="28">
        <v>1.2</v>
      </c>
      <c r="G16" s="28">
        <v>1.5</v>
      </c>
      <c r="H16" s="28">
        <v>1.3</v>
      </c>
      <c r="I16" s="28">
        <v>0.9</v>
      </c>
      <c r="J16" s="28">
        <v>1.1</v>
      </c>
      <c r="K16" s="28">
        <v>2.5</v>
      </c>
      <c r="L16" s="135">
        <v>2.5</v>
      </c>
    </row>
    <row r="17" spans="1:12" ht="12.75">
      <c r="A17" s="18" t="s">
        <v>223</v>
      </c>
      <c r="B17" s="146">
        <v>0.1</v>
      </c>
      <c r="C17" s="146">
        <v>0.2</v>
      </c>
      <c r="D17" s="147">
        <v>0</v>
      </c>
      <c r="E17" s="147">
        <v>0.1</v>
      </c>
      <c r="F17" s="146">
        <v>0.2</v>
      </c>
      <c r="G17" s="146">
        <v>0.7</v>
      </c>
      <c r="H17" s="146">
        <v>0.5</v>
      </c>
      <c r="I17" s="146">
        <v>0.2</v>
      </c>
      <c r="J17" s="146">
        <v>0.2</v>
      </c>
      <c r="K17" s="146">
        <v>1.5</v>
      </c>
      <c r="L17" s="148">
        <v>1.5</v>
      </c>
    </row>
    <row r="18" spans="1:12" ht="12.75">
      <c r="A18" s="18" t="s">
        <v>21</v>
      </c>
      <c r="B18" s="24">
        <v>1857</v>
      </c>
      <c r="C18" s="24">
        <v>1179</v>
      </c>
      <c r="D18" s="30">
        <v>2067</v>
      </c>
      <c r="E18" s="30">
        <v>378</v>
      </c>
      <c r="F18" s="24">
        <v>1860</v>
      </c>
      <c r="G18" s="24">
        <v>400</v>
      </c>
      <c r="H18" s="24">
        <v>6010</v>
      </c>
      <c r="I18" s="24">
        <v>4441</v>
      </c>
      <c r="J18" s="24">
        <v>1342</v>
      </c>
      <c r="K18" s="24">
        <v>69</v>
      </c>
      <c r="L18" s="133">
        <v>0</v>
      </c>
    </row>
    <row r="19" spans="1:12" ht="12.75">
      <c r="A19" s="18" t="s">
        <v>22</v>
      </c>
      <c r="B19" s="24">
        <v>1669</v>
      </c>
      <c r="C19" s="24">
        <v>223</v>
      </c>
      <c r="D19" s="30">
        <v>1666</v>
      </c>
      <c r="E19" s="30">
        <v>237</v>
      </c>
      <c r="F19" s="24">
        <v>1683</v>
      </c>
      <c r="G19" s="24">
        <v>256</v>
      </c>
      <c r="H19" s="24">
        <v>194</v>
      </c>
      <c r="I19" s="24">
        <v>338</v>
      </c>
      <c r="J19" s="24">
        <v>711</v>
      </c>
      <c r="K19" s="24">
        <v>39</v>
      </c>
      <c r="L19" s="133">
        <v>0</v>
      </c>
    </row>
    <row r="20" spans="1:12" ht="12.75">
      <c r="A20" s="18"/>
      <c r="B20" s="24"/>
      <c r="C20" s="24"/>
      <c r="D20" s="30"/>
      <c r="E20" s="30"/>
      <c r="F20" s="24"/>
      <c r="G20" s="24"/>
      <c r="H20" s="123"/>
      <c r="I20" s="24"/>
      <c r="J20" s="24"/>
      <c r="K20" s="24"/>
      <c r="L20" s="133"/>
    </row>
    <row r="21" spans="1:12" ht="12.75">
      <c r="A21" s="27" t="s">
        <v>226</v>
      </c>
      <c r="B21" s="24"/>
      <c r="C21" s="25"/>
      <c r="D21" s="25"/>
      <c r="E21" s="25"/>
      <c r="F21" s="24"/>
      <c r="G21" s="25"/>
      <c r="I21" s="24"/>
      <c r="J21" s="25"/>
      <c r="K21" s="25"/>
      <c r="L21" s="134"/>
    </row>
    <row r="22" spans="1:12" ht="12.75">
      <c r="A22" s="18" t="s">
        <v>23</v>
      </c>
      <c r="B22" s="24">
        <v>3288</v>
      </c>
      <c r="C22" s="24">
        <v>5635</v>
      </c>
      <c r="D22" s="24">
        <v>8447</v>
      </c>
      <c r="E22" s="24">
        <v>5819</v>
      </c>
      <c r="F22" s="24">
        <v>8246</v>
      </c>
      <c r="G22" s="24">
        <v>7219</v>
      </c>
      <c r="H22" s="24">
        <v>2675</v>
      </c>
      <c r="I22" s="24">
        <v>5125</v>
      </c>
      <c r="J22" s="24">
        <v>6773</v>
      </c>
      <c r="K22" s="24">
        <v>8798</v>
      </c>
      <c r="L22" s="133">
        <v>12057</v>
      </c>
    </row>
    <row r="23" spans="1:12" ht="12.75">
      <c r="A23" s="18" t="s">
        <v>24</v>
      </c>
      <c r="B23" s="24">
        <v>258</v>
      </c>
      <c r="C23" s="24">
        <v>0</v>
      </c>
      <c r="D23" s="24">
        <v>0</v>
      </c>
      <c r="E23" s="24">
        <v>28</v>
      </c>
      <c r="F23" s="24">
        <v>57</v>
      </c>
      <c r="G23" s="24">
        <v>102</v>
      </c>
      <c r="H23" s="24">
        <v>10</v>
      </c>
      <c r="I23" s="24">
        <v>0</v>
      </c>
      <c r="J23" s="24">
        <v>317</v>
      </c>
      <c r="K23" s="24">
        <v>44</v>
      </c>
      <c r="L23" s="133">
        <v>0</v>
      </c>
    </row>
    <row r="24" spans="1:12" ht="12.75">
      <c r="A24" s="18" t="s">
        <v>25</v>
      </c>
      <c r="B24" s="24">
        <v>180</v>
      </c>
      <c r="C24" s="24">
        <v>3</v>
      </c>
      <c r="D24" s="24">
        <v>27</v>
      </c>
      <c r="E24" s="24">
        <v>32</v>
      </c>
      <c r="F24" s="24">
        <v>8</v>
      </c>
      <c r="G24" s="24">
        <v>4</v>
      </c>
      <c r="H24" s="24">
        <v>77</v>
      </c>
      <c r="I24" s="24">
        <v>188</v>
      </c>
      <c r="J24" s="24">
        <v>87</v>
      </c>
      <c r="K24" s="24">
        <v>5</v>
      </c>
      <c r="L24" s="133">
        <v>0</v>
      </c>
    </row>
    <row r="25" spans="1:12" ht="12.75">
      <c r="A25" s="1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33"/>
    </row>
    <row r="26" spans="1:12" ht="12.75">
      <c r="A26" s="27" t="s">
        <v>26</v>
      </c>
      <c r="B26" s="24"/>
      <c r="C26" s="25"/>
      <c r="D26" s="25"/>
      <c r="E26" s="25"/>
      <c r="F26" s="24"/>
      <c r="G26" s="25"/>
      <c r="H26" s="26"/>
      <c r="I26" s="26"/>
      <c r="J26" s="25"/>
      <c r="K26" s="25"/>
      <c r="L26" s="134"/>
    </row>
    <row r="27" spans="1:12" ht="12.75">
      <c r="A27" s="18" t="s">
        <v>27</v>
      </c>
      <c r="B27" s="24">
        <v>366</v>
      </c>
      <c r="C27" s="24">
        <v>249</v>
      </c>
      <c r="D27" s="24">
        <v>639</v>
      </c>
      <c r="E27" s="24">
        <v>534</v>
      </c>
      <c r="F27" s="24">
        <v>897</v>
      </c>
      <c r="G27" s="24">
        <v>648</v>
      </c>
      <c r="H27" s="24">
        <v>361</v>
      </c>
      <c r="I27" s="24">
        <v>607</v>
      </c>
      <c r="J27" s="24">
        <v>462</v>
      </c>
      <c r="K27" s="24">
        <v>375</v>
      </c>
      <c r="L27" s="133">
        <v>933</v>
      </c>
    </row>
    <row r="28" spans="1:12" ht="12.75">
      <c r="A28" s="18" t="s">
        <v>28</v>
      </c>
      <c r="B28" s="24">
        <v>497</v>
      </c>
      <c r="C28" s="24">
        <v>341</v>
      </c>
      <c r="D28" s="24">
        <v>1227</v>
      </c>
      <c r="E28" s="24">
        <v>394</v>
      </c>
      <c r="F28" s="24">
        <v>868</v>
      </c>
      <c r="G28" s="24">
        <v>511</v>
      </c>
      <c r="H28" s="24">
        <v>280</v>
      </c>
      <c r="I28" s="24">
        <v>697</v>
      </c>
      <c r="J28" s="24">
        <v>537</v>
      </c>
      <c r="K28" s="24">
        <v>572</v>
      </c>
      <c r="L28" s="133">
        <v>1030</v>
      </c>
    </row>
    <row r="29" spans="1:12" ht="12.75">
      <c r="A29" s="18" t="s">
        <v>29</v>
      </c>
      <c r="B29" s="24">
        <v>119</v>
      </c>
      <c r="C29" s="24">
        <v>294</v>
      </c>
      <c r="D29" s="24">
        <v>847</v>
      </c>
      <c r="E29" s="24">
        <v>333</v>
      </c>
      <c r="F29" s="24">
        <v>441</v>
      </c>
      <c r="G29" s="24">
        <v>299</v>
      </c>
      <c r="H29" s="24">
        <v>281</v>
      </c>
      <c r="I29" s="24">
        <v>676</v>
      </c>
      <c r="J29" s="24">
        <v>302</v>
      </c>
      <c r="K29" s="24">
        <v>445</v>
      </c>
      <c r="L29" s="133">
        <v>1116</v>
      </c>
    </row>
    <row r="30" spans="1:12" ht="12.75">
      <c r="A30" s="18" t="s">
        <v>30</v>
      </c>
      <c r="B30" s="24">
        <v>19</v>
      </c>
      <c r="C30" s="24">
        <v>20</v>
      </c>
      <c r="D30" s="24">
        <v>66</v>
      </c>
      <c r="E30" s="24">
        <v>9</v>
      </c>
      <c r="F30" s="24">
        <v>24</v>
      </c>
      <c r="G30" s="24">
        <v>80</v>
      </c>
      <c r="H30" s="24">
        <v>201</v>
      </c>
      <c r="I30" s="24">
        <v>150</v>
      </c>
      <c r="J30" s="24">
        <v>104</v>
      </c>
      <c r="K30" s="24">
        <v>105</v>
      </c>
      <c r="L30" s="133">
        <v>674</v>
      </c>
    </row>
    <row r="31" spans="1:12" ht="12.75">
      <c r="A31" s="18" t="s">
        <v>31</v>
      </c>
      <c r="B31" s="24">
        <v>87</v>
      </c>
      <c r="C31" s="24">
        <v>0</v>
      </c>
      <c r="D31" s="24">
        <v>0</v>
      </c>
      <c r="E31" s="24">
        <v>6</v>
      </c>
      <c r="F31" s="24">
        <v>17</v>
      </c>
      <c r="G31" s="24">
        <v>38</v>
      </c>
      <c r="H31" s="24">
        <v>2</v>
      </c>
      <c r="I31" s="24">
        <v>0</v>
      </c>
      <c r="J31" s="24">
        <v>81</v>
      </c>
      <c r="K31" s="24">
        <v>29</v>
      </c>
      <c r="L31" s="133">
        <v>0</v>
      </c>
    </row>
    <row r="32" spans="1:12" ht="12.75">
      <c r="A32" s="18" t="s">
        <v>32</v>
      </c>
      <c r="B32" s="24">
        <v>32</v>
      </c>
      <c r="C32" s="24">
        <v>0</v>
      </c>
      <c r="D32" s="24">
        <v>0</v>
      </c>
      <c r="E32" s="24">
        <v>5</v>
      </c>
      <c r="F32" s="24">
        <v>3</v>
      </c>
      <c r="G32" s="24">
        <v>0</v>
      </c>
      <c r="H32" s="24">
        <v>8</v>
      </c>
      <c r="I32" s="24">
        <v>0</v>
      </c>
      <c r="J32" s="24">
        <v>27</v>
      </c>
      <c r="K32" s="24">
        <v>0</v>
      </c>
      <c r="L32" s="133">
        <v>0</v>
      </c>
    </row>
    <row r="33" spans="1:12" ht="12.75">
      <c r="A33" s="18" t="s">
        <v>33</v>
      </c>
      <c r="B33" s="24">
        <v>11</v>
      </c>
      <c r="C33" s="24">
        <v>0</v>
      </c>
      <c r="D33" s="24">
        <v>0</v>
      </c>
      <c r="E33" s="24">
        <v>2</v>
      </c>
      <c r="F33" s="24">
        <v>3</v>
      </c>
      <c r="G33" s="24">
        <v>2</v>
      </c>
      <c r="H33" s="24">
        <v>1</v>
      </c>
      <c r="I33" s="24">
        <v>0</v>
      </c>
      <c r="J33" s="24">
        <v>12</v>
      </c>
      <c r="K33" s="24">
        <v>3</v>
      </c>
      <c r="L33" s="133">
        <v>0</v>
      </c>
    </row>
    <row r="34" spans="1:12" ht="12.75">
      <c r="A34" s="18" t="s">
        <v>34</v>
      </c>
      <c r="B34" s="24">
        <v>220</v>
      </c>
      <c r="C34" s="24">
        <v>591</v>
      </c>
      <c r="D34" s="24">
        <v>708</v>
      </c>
      <c r="E34" s="24">
        <v>232</v>
      </c>
      <c r="F34" s="24">
        <v>344</v>
      </c>
      <c r="G34" s="24">
        <v>386</v>
      </c>
      <c r="H34" s="24">
        <v>84</v>
      </c>
      <c r="I34" s="24">
        <v>490</v>
      </c>
      <c r="J34" s="24">
        <v>400</v>
      </c>
      <c r="K34" s="24">
        <v>206</v>
      </c>
      <c r="L34" s="133">
        <v>227</v>
      </c>
    </row>
    <row r="35" spans="1:12" ht="12.75">
      <c r="A35" s="18" t="s">
        <v>35</v>
      </c>
      <c r="B35" s="24">
        <v>175</v>
      </c>
      <c r="C35" s="24">
        <v>366</v>
      </c>
      <c r="D35" s="24">
        <v>436</v>
      </c>
      <c r="E35" s="24">
        <v>115</v>
      </c>
      <c r="F35" s="24">
        <v>241</v>
      </c>
      <c r="G35" s="24">
        <v>128</v>
      </c>
      <c r="H35" s="24">
        <v>171</v>
      </c>
      <c r="I35" s="24">
        <v>289</v>
      </c>
      <c r="J35" s="24">
        <v>178</v>
      </c>
      <c r="K35" s="24">
        <v>103</v>
      </c>
      <c r="L35" s="133">
        <v>10</v>
      </c>
    </row>
    <row r="36" spans="1:12" ht="12.75">
      <c r="A36" s="18" t="s">
        <v>36</v>
      </c>
      <c r="B36" s="24">
        <v>304</v>
      </c>
      <c r="C36" s="24">
        <v>247</v>
      </c>
      <c r="D36" s="24">
        <v>438</v>
      </c>
      <c r="E36" s="24">
        <v>299</v>
      </c>
      <c r="F36" s="24">
        <v>517</v>
      </c>
      <c r="G36" s="24">
        <v>246</v>
      </c>
      <c r="H36" s="24">
        <v>389</v>
      </c>
      <c r="I36" s="24">
        <v>484</v>
      </c>
      <c r="J36" s="24">
        <v>289</v>
      </c>
      <c r="K36" s="24">
        <v>163</v>
      </c>
      <c r="L36" s="133">
        <v>230</v>
      </c>
    </row>
    <row r="37" spans="1:12" ht="12.75">
      <c r="A37" s="18" t="s">
        <v>37</v>
      </c>
      <c r="B37" s="24">
        <v>77</v>
      </c>
      <c r="C37" s="24">
        <v>422</v>
      </c>
      <c r="D37" s="24">
        <v>283</v>
      </c>
      <c r="E37" s="24">
        <v>217</v>
      </c>
      <c r="F37" s="24">
        <v>308</v>
      </c>
      <c r="G37" s="24">
        <v>275</v>
      </c>
      <c r="H37" s="24">
        <v>240</v>
      </c>
      <c r="I37" s="24">
        <v>152</v>
      </c>
      <c r="J37" s="24">
        <v>213</v>
      </c>
      <c r="K37" s="24">
        <v>563</v>
      </c>
      <c r="L37" s="133">
        <v>273</v>
      </c>
    </row>
    <row r="38" spans="1:12" ht="12.75">
      <c r="A38" s="18" t="s">
        <v>38</v>
      </c>
      <c r="B38" s="24">
        <v>98</v>
      </c>
      <c r="C38" s="24">
        <v>299</v>
      </c>
      <c r="D38" s="24">
        <v>167</v>
      </c>
      <c r="E38" s="24">
        <v>124</v>
      </c>
      <c r="F38" s="24">
        <v>141</v>
      </c>
      <c r="G38" s="24">
        <v>92</v>
      </c>
      <c r="H38" s="24">
        <v>196</v>
      </c>
      <c r="I38" s="24">
        <v>157</v>
      </c>
      <c r="J38" s="24">
        <v>151</v>
      </c>
      <c r="K38" s="24">
        <v>53</v>
      </c>
      <c r="L38" s="133">
        <v>51</v>
      </c>
    </row>
    <row r="39" spans="1:12" ht="12.75">
      <c r="A39" s="18" t="s">
        <v>39</v>
      </c>
      <c r="B39" s="24">
        <v>318</v>
      </c>
      <c r="C39" s="24">
        <v>236</v>
      </c>
      <c r="D39" s="24">
        <v>899</v>
      </c>
      <c r="E39" s="24">
        <v>186</v>
      </c>
      <c r="F39" s="24">
        <v>477</v>
      </c>
      <c r="G39" s="24">
        <v>316</v>
      </c>
      <c r="H39" s="24">
        <v>320</v>
      </c>
      <c r="I39" s="24">
        <v>439</v>
      </c>
      <c r="J39" s="24">
        <v>341</v>
      </c>
      <c r="K39" s="24">
        <v>215</v>
      </c>
      <c r="L39" s="133">
        <v>648</v>
      </c>
    </row>
    <row r="40" spans="1:12" ht="12.75">
      <c r="A40" s="18" t="s">
        <v>40</v>
      </c>
      <c r="B40" s="24">
        <v>102</v>
      </c>
      <c r="C40" s="24">
        <v>318</v>
      </c>
      <c r="D40" s="24">
        <v>59</v>
      </c>
      <c r="E40" s="24">
        <v>192</v>
      </c>
      <c r="F40" s="24">
        <v>485</v>
      </c>
      <c r="G40" s="24">
        <v>1151</v>
      </c>
      <c r="H40" s="24">
        <v>804</v>
      </c>
      <c r="I40" s="24">
        <v>338</v>
      </c>
      <c r="J40" s="24">
        <v>413</v>
      </c>
      <c r="K40" s="24">
        <v>2016</v>
      </c>
      <c r="L40" s="133">
        <v>2220</v>
      </c>
    </row>
    <row r="41" spans="1:12" ht="12.75">
      <c r="A41" s="18" t="s">
        <v>41</v>
      </c>
      <c r="B41" s="24">
        <v>241</v>
      </c>
      <c r="C41" s="24">
        <v>338</v>
      </c>
      <c r="D41" s="24">
        <v>818</v>
      </c>
      <c r="E41" s="24">
        <v>176</v>
      </c>
      <c r="F41" s="24">
        <v>287</v>
      </c>
      <c r="G41" s="24">
        <v>632</v>
      </c>
      <c r="H41" s="24">
        <v>195</v>
      </c>
      <c r="I41" s="24">
        <v>1216</v>
      </c>
      <c r="J41" s="24">
        <v>373</v>
      </c>
      <c r="K41" s="24">
        <v>81</v>
      </c>
      <c r="L41" s="133">
        <v>29</v>
      </c>
    </row>
    <row r="42" spans="1:12" ht="12.75">
      <c r="A42" s="18" t="s">
        <v>42</v>
      </c>
      <c r="B42" s="24">
        <v>48</v>
      </c>
      <c r="C42" s="24">
        <v>15</v>
      </c>
      <c r="D42" s="24">
        <v>134</v>
      </c>
      <c r="E42" s="24">
        <v>25</v>
      </c>
      <c r="F42" s="24">
        <v>70</v>
      </c>
      <c r="G42" s="24">
        <v>30</v>
      </c>
      <c r="H42" s="24">
        <v>62</v>
      </c>
      <c r="I42" s="24">
        <v>102</v>
      </c>
      <c r="J42" s="24">
        <v>77</v>
      </c>
      <c r="K42" s="24">
        <v>107</v>
      </c>
      <c r="L42" s="133">
        <v>202</v>
      </c>
    </row>
    <row r="43" spans="1:12" ht="12.75">
      <c r="A43" s="18" t="s">
        <v>43</v>
      </c>
      <c r="B43" s="24">
        <v>38</v>
      </c>
      <c r="C43" s="24">
        <v>105</v>
      </c>
      <c r="D43" s="24">
        <v>53</v>
      </c>
      <c r="E43" s="24">
        <v>33</v>
      </c>
      <c r="F43" s="24">
        <v>61</v>
      </c>
      <c r="G43" s="24">
        <v>48</v>
      </c>
      <c r="H43" s="24">
        <v>33</v>
      </c>
      <c r="I43" s="24">
        <v>48</v>
      </c>
      <c r="J43" s="24">
        <v>48</v>
      </c>
      <c r="K43" s="24">
        <v>57</v>
      </c>
      <c r="L43" s="133">
        <v>21</v>
      </c>
    </row>
    <row r="44" spans="1:12" ht="12.75">
      <c r="A44" s="18" t="s">
        <v>44</v>
      </c>
      <c r="B44" s="24">
        <v>274</v>
      </c>
      <c r="C44" s="24">
        <v>335</v>
      </c>
      <c r="D44" s="24">
        <v>3496</v>
      </c>
      <c r="E44" s="24">
        <v>84</v>
      </c>
      <c r="F44" s="24">
        <v>914</v>
      </c>
      <c r="G44" s="31">
        <v>963</v>
      </c>
      <c r="H44" s="24">
        <v>139</v>
      </c>
      <c r="I44" s="24">
        <v>162</v>
      </c>
      <c r="J44" s="24">
        <v>397</v>
      </c>
      <c r="K44" s="24">
        <v>48</v>
      </c>
      <c r="L44" s="133">
        <v>1966</v>
      </c>
    </row>
    <row r="45" spans="1:12" ht="12.75">
      <c r="A45" s="18"/>
      <c r="B45" s="24"/>
      <c r="C45" s="24"/>
      <c r="D45" s="24"/>
      <c r="E45" s="24"/>
      <c r="F45" s="24"/>
      <c r="G45" s="31"/>
      <c r="H45" s="123"/>
      <c r="I45" s="123"/>
      <c r="J45" s="24"/>
      <c r="K45" s="24"/>
      <c r="L45" s="133"/>
    </row>
    <row r="46" spans="1:12" ht="12.75">
      <c r="A46" s="27" t="s">
        <v>45</v>
      </c>
      <c r="B46" s="24"/>
      <c r="C46" s="30"/>
      <c r="D46" s="30"/>
      <c r="E46" s="30"/>
      <c r="F46" s="24"/>
      <c r="G46" s="30"/>
      <c r="J46" s="30"/>
      <c r="K46" s="30"/>
      <c r="L46" s="136"/>
    </row>
    <row r="47" spans="1:12" ht="12.75">
      <c r="A47" s="18" t="s">
        <v>46</v>
      </c>
      <c r="B47" s="24">
        <v>22446</v>
      </c>
      <c r="C47" s="24">
        <v>33674</v>
      </c>
      <c r="D47" s="24">
        <v>26101</v>
      </c>
      <c r="E47" s="24">
        <v>14636</v>
      </c>
      <c r="F47" s="24">
        <v>30353</v>
      </c>
      <c r="G47" s="24">
        <v>13425</v>
      </c>
      <c r="H47" s="24">
        <v>10665</v>
      </c>
      <c r="I47" s="24">
        <v>19729</v>
      </c>
      <c r="J47" s="24">
        <v>25284</v>
      </c>
      <c r="K47" s="24">
        <v>11027</v>
      </c>
      <c r="L47" s="133">
        <v>22868</v>
      </c>
    </row>
    <row r="48" spans="1:12" ht="12.75">
      <c r="A48" s="18" t="s">
        <v>47</v>
      </c>
      <c r="B48" s="24">
        <v>18065</v>
      </c>
      <c r="C48" s="24">
        <v>30224</v>
      </c>
      <c r="D48" s="24">
        <v>18424</v>
      </c>
      <c r="E48" s="24">
        <v>11668</v>
      </c>
      <c r="F48" s="24">
        <v>24397</v>
      </c>
      <c r="G48" s="24">
        <v>9059</v>
      </c>
      <c r="H48" s="24">
        <v>5169</v>
      </c>
      <c r="I48" s="24">
        <v>17065</v>
      </c>
      <c r="J48" s="24">
        <v>20800</v>
      </c>
      <c r="K48" s="24">
        <v>8508</v>
      </c>
      <c r="L48" s="133">
        <v>14802</v>
      </c>
    </row>
    <row r="49" spans="1:12" ht="12.75">
      <c r="A49" s="18" t="s">
        <v>48</v>
      </c>
      <c r="B49" s="24">
        <v>104</v>
      </c>
      <c r="C49" s="24">
        <v>111</v>
      </c>
      <c r="D49" s="24">
        <v>21</v>
      </c>
      <c r="E49" s="24">
        <v>42</v>
      </c>
      <c r="F49" s="24">
        <v>172</v>
      </c>
      <c r="G49" s="24">
        <v>519</v>
      </c>
      <c r="H49" s="24">
        <v>70</v>
      </c>
      <c r="I49" s="24">
        <v>25</v>
      </c>
      <c r="J49" s="24">
        <v>221</v>
      </c>
      <c r="K49" s="24">
        <v>111</v>
      </c>
      <c r="L49" s="133">
        <v>108</v>
      </c>
    </row>
    <row r="50" spans="1:12" ht="12.75">
      <c r="A50" s="18" t="s">
        <v>49</v>
      </c>
      <c r="B50" s="24">
        <v>2613</v>
      </c>
      <c r="C50" s="24">
        <v>1546</v>
      </c>
      <c r="D50" s="24">
        <v>3504</v>
      </c>
      <c r="E50" s="24">
        <v>1629</v>
      </c>
      <c r="F50" s="24">
        <v>3443</v>
      </c>
      <c r="G50" s="24">
        <v>1798</v>
      </c>
      <c r="H50" s="24">
        <v>4090</v>
      </c>
      <c r="I50" s="24">
        <v>622</v>
      </c>
      <c r="J50" s="24">
        <v>2433</v>
      </c>
      <c r="K50" s="24">
        <v>1487</v>
      </c>
      <c r="L50" s="133">
        <v>7252</v>
      </c>
    </row>
    <row r="51" spans="1:12" ht="12.75">
      <c r="A51" s="18" t="s">
        <v>50</v>
      </c>
      <c r="B51" s="24">
        <v>1575</v>
      </c>
      <c r="C51" s="24">
        <v>1793</v>
      </c>
      <c r="D51" s="24">
        <v>4152</v>
      </c>
      <c r="E51" s="24">
        <v>1288</v>
      </c>
      <c r="F51" s="24">
        <v>2305</v>
      </c>
      <c r="G51" s="24">
        <v>2031</v>
      </c>
      <c r="H51" s="24">
        <v>1307</v>
      </c>
      <c r="I51" s="24">
        <v>2017</v>
      </c>
      <c r="J51" s="24">
        <v>1705</v>
      </c>
      <c r="K51" s="24">
        <v>916</v>
      </c>
      <c r="L51" s="133">
        <v>706</v>
      </c>
    </row>
    <row r="52" spans="1:12" ht="12.75">
      <c r="A52" s="18" t="s">
        <v>51</v>
      </c>
      <c r="B52" s="24">
        <v>89</v>
      </c>
      <c r="C52" s="24">
        <v>0</v>
      </c>
      <c r="D52" s="24">
        <v>0</v>
      </c>
      <c r="E52" s="24">
        <v>9</v>
      </c>
      <c r="F52" s="24">
        <v>36</v>
      </c>
      <c r="G52" s="24">
        <v>18</v>
      </c>
      <c r="H52" s="24">
        <v>29</v>
      </c>
      <c r="I52" s="24">
        <v>0</v>
      </c>
      <c r="J52" s="24">
        <v>125</v>
      </c>
      <c r="K52" s="24">
        <v>5</v>
      </c>
      <c r="L52" s="133">
        <v>0</v>
      </c>
    </row>
    <row r="53" spans="1:12" ht="12.75">
      <c r="A53" s="18" t="s">
        <v>52</v>
      </c>
      <c r="B53" s="24">
        <v>5</v>
      </c>
      <c r="C53" s="24">
        <v>0</v>
      </c>
      <c r="D53" s="24">
        <v>0</v>
      </c>
      <c r="E53" s="24">
        <v>10</v>
      </c>
      <c r="F53" s="24">
        <v>16</v>
      </c>
      <c r="G53" s="24">
        <v>0</v>
      </c>
      <c r="H53" s="24">
        <v>0</v>
      </c>
      <c r="I53" s="24">
        <v>0</v>
      </c>
      <c r="J53" s="24">
        <v>15</v>
      </c>
      <c r="K53" s="24">
        <v>6</v>
      </c>
      <c r="L53" s="133">
        <v>127</v>
      </c>
    </row>
    <row r="54" spans="1:12" ht="12.75">
      <c r="A54" s="18" t="s">
        <v>53</v>
      </c>
      <c r="B54" s="24">
        <v>8863</v>
      </c>
      <c r="C54" s="24">
        <v>7995</v>
      </c>
      <c r="D54" s="24">
        <v>9309</v>
      </c>
      <c r="E54" s="24">
        <v>7759</v>
      </c>
      <c r="F54" s="24">
        <v>11465</v>
      </c>
      <c r="G54" s="24">
        <v>7851</v>
      </c>
      <c r="H54" s="24">
        <v>12102</v>
      </c>
      <c r="I54" s="24">
        <v>9254</v>
      </c>
      <c r="J54" s="24">
        <v>8495</v>
      </c>
      <c r="K54" s="24">
        <v>15073</v>
      </c>
      <c r="L54" s="133">
        <v>18396</v>
      </c>
    </row>
    <row r="55" spans="1:12" ht="12.75">
      <c r="A55" s="18" t="s">
        <v>54</v>
      </c>
      <c r="B55" s="24">
        <v>30851</v>
      </c>
      <c r="C55" s="24">
        <v>40188</v>
      </c>
      <c r="D55" s="24">
        <v>29908</v>
      </c>
      <c r="E55" s="24">
        <v>23017</v>
      </c>
      <c r="F55" s="24">
        <v>41474</v>
      </c>
      <c r="G55" s="24">
        <v>20146</v>
      </c>
      <c r="H55" s="24">
        <v>23030</v>
      </c>
      <c r="I55" s="24">
        <v>28235</v>
      </c>
      <c r="J55" s="24">
        <v>33166</v>
      </c>
      <c r="K55" s="24">
        <v>25419</v>
      </c>
      <c r="L55" s="133">
        <v>37413</v>
      </c>
    </row>
    <row r="56" spans="1:12" ht="12.75">
      <c r="A56" s="18" t="s">
        <v>55</v>
      </c>
      <c r="B56" s="24">
        <v>665</v>
      </c>
      <c r="C56" s="24">
        <v>1403</v>
      </c>
      <c r="D56" s="24">
        <v>4908</v>
      </c>
      <c r="E56" s="24">
        <v>269</v>
      </c>
      <c r="F56" s="24">
        <v>1577</v>
      </c>
      <c r="G56" s="24">
        <v>1128</v>
      </c>
      <c r="H56" s="24">
        <v>1061</v>
      </c>
      <c r="I56" s="24">
        <v>712</v>
      </c>
      <c r="J56" s="24">
        <v>1187</v>
      </c>
      <c r="K56" s="24">
        <v>670</v>
      </c>
      <c r="L56" s="133">
        <v>3152</v>
      </c>
    </row>
    <row r="57" spans="1:12" ht="12.75">
      <c r="A57" s="18" t="s">
        <v>56</v>
      </c>
      <c r="B57" s="24">
        <v>26</v>
      </c>
      <c r="C57" s="24">
        <v>78</v>
      </c>
      <c r="D57" s="24">
        <v>595</v>
      </c>
      <c r="E57" s="24">
        <v>35</v>
      </c>
      <c r="F57" s="24">
        <v>49</v>
      </c>
      <c r="G57" s="24">
        <v>0</v>
      </c>
      <c r="H57" s="24">
        <v>0</v>
      </c>
      <c r="I57" s="24">
        <v>233</v>
      </c>
      <c r="J57" s="24">
        <v>21</v>
      </c>
      <c r="K57" s="24">
        <v>10</v>
      </c>
      <c r="L57" s="133">
        <v>850</v>
      </c>
    </row>
    <row r="58" spans="1:12" ht="12.75">
      <c r="A58" s="18"/>
      <c r="B58" s="123"/>
      <c r="C58" s="24"/>
      <c r="D58" s="24"/>
      <c r="E58" s="24"/>
      <c r="F58" s="24"/>
      <c r="G58" s="24"/>
      <c r="H58" s="24"/>
      <c r="I58" s="24"/>
      <c r="J58" s="24"/>
      <c r="K58" s="24"/>
      <c r="L58" s="133"/>
    </row>
    <row r="59" spans="1:12" ht="12.75">
      <c r="A59" s="27" t="s">
        <v>57</v>
      </c>
      <c r="B59" s="118"/>
      <c r="C59" s="30"/>
      <c r="D59" s="30"/>
      <c r="E59" s="30"/>
      <c r="F59" s="24"/>
      <c r="G59" s="30"/>
      <c r="H59" s="24"/>
      <c r="I59" s="24"/>
      <c r="J59" s="30"/>
      <c r="K59" s="30"/>
      <c r="L59" s="136"/>
    </row>
    <row r="60" spans="1:12" ht="12.75">
      <c r="A60" s="18" t="s">
        <v>58</v>
      </c>
      <c r="B60" s="24">
        <v>3666</v>
      </c>
      <c r="C60" s="24">
        <v>5638</v>
      </c>
      <c r="D60" s="24">
        <v>8474</v>
      </c>
      <c r="E60" s="24">
        <v>5866</v>
      </c>
      <c r="F60" s="24">
        <v>8280</v>
      </c>
      <c r="G60" s="24">
        <v>7227</v>
      </c>
      <c r="H60" s="24">
        <v>2754</v>
      </c>
      <c r="I60" s="24">
        <v>5313</v>
      </c>
      <c r="J60" s="24">
        <v>7119</v>
      </c>
      <c r="K60" s="24">
        <v>8847</v>
      </c>
      <c r="L60" s="133">
        <v>12057</v>
      </c>
    </row>
    <row r="61" spans="1:12" ht="12.75">
      <c r="A61" s="18" t="s">
        <v>59</v>
      </c>
      <c r="B61" s="24">
        <v>1640</v>
      </c>
      <c r="C61" s="24">
        <v>2704</v>
      </c>
      <c r="D61" s="24">
        <v>3610</v>
      </c>
      <c r="E61" s="24">
        <v>3576</v>
      </c>
      <c r="F61" s="24">
        <v>4319</v>
      </c>
      <c r="G61" s="24">
        <v>4435</v>
      </c>
      <c r="H61" s="24">
        <v>420</v>
      </c>
      <c r="I61" s="24">
        <v>1539</v>
      </c>
      <c r="J61" s="24">
        <v>4373</v>
      </c>
      <c r="K61" s="24">
        <v>6075</v>
      </c>
      <c r="L61" s="133">
        <v>7492</v>
      </c>
    </row>
    <row r="62" spans="1:12" ht="12.75">
      <c r="A62" s="18" t="s">
        <v>60</v>
      </c>
      <c r="B62" s="24">
        <v>3497</v>
      </c>
      <c r="C62" s="24">
        <v>3957</v>
      </c>
      <c r="D62" s="24">
        <v>5815</v>
      </c>
      <c r="E62" s="24">
        <v>4000</v>
      </c>
      <c r="F62" s="24">
        <v>6179</v>
      </c>
      <c r="G62" s="24">
        <v>4835</v>
      </c>
      <c r="H62" s="24">
        <v>6430</v>
      </c>
      <c r="I62" s="24">
        <v>5980</v>
      </c>
      <c r="J62" s="24">
        <v>5766</v>
      </c>
      <c r="K62" s="24">
        <v>6144</v>
      </c>
      <c r="L62" s="133">
        <v>7706</v>
      </c>
    </row>
    <row r="63" spans="1:12" ht="12.75">
      <c r="A63" s="18" t="s">
        <v>61</v>
      </c>
      <c r="B63" s="24">
        <v>3179</v>
      </c>
      <c r="C63" s="24">
        <v>3721</v>
      </c>
      <c r="D63" s="24">
        <v>4916</v>
      </c>
      <c r="E63" s="24">
        <v>3814</v>
      </c>
      <c r="F63" s="24">
        <v>5702</v>
      </c>
      <c r="G63" s="24">
        <v>4519</v>
      </c>
      <c r="H63" s="24">
        <v>6110</v>
      </c>
      <c r="I63" s="24">
        <v>5541</v>
      </c>
      <c r="J63" s="24">
        <v>5425</v>
      </c>
      <c r="K63" s="24">
        <v>5929</v>
      </c>
      <c r="L63" s="133">
        <v>7058</v>
      </c>
    </row>
    <row r="64" spans="1:12" ht="12.75">
      <c r="A64" s="18" t="s">
        <v>62</v>
      </c>
      <c r="B64" s="24">
        <v>2788</v>
      </c>
      <c r="C64" s="24">
        <v>3050</v>
      </c>
      <c r="D64" s="24">
        <v>3905</v>
      </c>
      <c r="E64" s="24">
        <v>3421</v>
      </c>
      <c r="F64" s="24">
        <v>4860</v>
      </c>
      <c r="G64" s="24">
        <v>2706</v>
      </c>
      <c r="H64" s="24">
        <v>5049</v>
      </c>
      <c r="I64" s="24">
        <v>3885</v>
      </c>
      <c r="J64" s="24">
        <v>4562</v>
      </c>
      <c r="K64" s="24">
        <v>3725</v>
      </c>
      <c r="L64" s="133">
        <v>4607</v>
      </c>
    </row>
    <row r="65" spans="1:12" ht="12.75">
      <c r="A65" s="18"/>
      <c r="B65" s="24"/>
      <c r="C65" s="24"/>
      <c r="D65" s="123"/>
      <c r="E65" s="123"/>
      <c r="F65" s="24"/>
      <c r="G65" s="24"/>
      <c r="H65" s="24"/>
      <c r="I65" s="24"/>
      <c r="J65" s="24"/>
      <c r="K65" s="24"/>
      <c r="L65" s="133"/>
    </row>
    <row r="66" spans="1:12" ht="12.75">
      <c r="A66" s="27" t="s">
        <v>63</v>
      </c>
      <c r="B66" s="24"/>
      <c r="C66" s="30"/>
      <c r="D66" s="32"/>
      <c r="E66" s="32"/>
      <c r="F66" s="24"/>
      <c r="G66" s="30"/>
      <c r="H66" s="30"/>
      <c r="I66" s="30"/>
      <c r="J66" s="30"/>
      <c r="K66" s="30"/>
      <c r="L66" s="136"/>
    </row>
    <row r="67" spans="1:12" ht="12.75">
      <c r="A67" s="18" t="s">
        <v>122</v>
      </c>
      <c r="B67" s="24">
        <v>58</v>
      </c>
      <c r="C67" s="30">
        <v>331</v>
      </c>
      <c r="D67" s="24">
        <v>141</v>
      </c>
      <c r="E67" s="24">
        <v>366</v>
      </c>
      <c r="F67" s="24">
        <v>142</v>
      </c>
      <c r="G67" s="30">
        <v>488</v>
      </c>
      <c r="H67" s="30">
        <v>276</v>
      </c>
      <c r="I67" s="30">
        <v>264</v>
      </c>
      <c r="J67" s="24">
        <v>205</v>
      </c>
      <c r="K67" s="24">
        <v>1333</v>
      </c>
      <c r="L67" s="133">
        <v>6698</v>
      </c>
    </row>
    <row r="68" spans="1:12" ht="12.75">
      <c r="A68" s="18" t="s">
        <v>123</v>
      </c>
      <c r="B68" s="24">
        <v>172</v>
      </c>
      <c r="C68" s="30">
        <v>0</v>
      </c>
      <c r="D68" s="30">
        <v>0</v>
      </c>
      <c r="E68" s="30">
        <v>140</v>
      </c>
      <c r="F68" s="24">
        <v>143</v>
      </c>
      <c r="G68" s="24">
        <v>255</v>
      </c>
      <c r="H68" s="30">
        <v>50</v>
      </c>
      <c r="I68" s="30">
        <v>0</v>
      </c>
      <c r="J68" s="24">
        <v>226</v>
      </c>
      <c r="K68" s="24">
        <v>110</v>
      </c>
      <c r="L68" s="133">
        <v>0</v>
      </c>
    </row>
    <row r="69" spans="1:12" ht="12.75">
      <c r="A69" s="18" t="s">
        <v>124</v>
      </c>
      <c r="B69" s="24">
        <v>2189</v>
      </c>
      <c r="C69" s="30">
        <v>1944</v>
      </c>
      <c r="D69" s="30">
        <v>1946</v>
      </c>
      <c r="E69" s="30">
        <v>1944</v>
      </c>
      <c r="F69" s="24">
        <v>2238</v>
      </c>
      <c r="G69" s="30">
        <v>2370</v>
      </c>
      <c r="H69" s="30">
        <v>2445</v>
      </c>
      <c r="I69" s="30">
        <v>1854</v>
      </c>
      <c r="J69" s="24">
        <v>2117</v>
      </c>
      <c r="K69" s="24">
        <v>2087</v>
      </c>
      <c r="L69" s="133">
        <v>2217</v>
      </c>
    </row>
    <row r="70" spans="1:12" ht="12.75">
      <c r="A70" s="18" t="s">
        <v>125</v>
      </c>
      <c r="B70" s="24">
        <v>18</v>
      </c>
      <c r="C70" s="30">
        <v>53</v>
      </c>
      <c r="D70" s="30">
        <v>46</v>
      </c>
      <c r="E70" s="30">
        <v>80</v>
      </c>
      <c r="F70" s="24">
        <v>39</v>
      </c>
      <c r="G70" s="24">
        <v>104</v>
      </c>
      <c r="H70" s="30">
        <v>116</v>
      </c>
      <c r="I70" s="30">
        <v>110</v>
      </c>
      <c r="J70" s="24">
        <v>42</v>
      </c>
      <c r="K70" s="24">
        <v>227</v>
      </c>
      <c r="L70" s="133">
        <v>2085</v>
      </c>
    </row>
    <row r="71" spans="1:12" ht="12.75">
      <c r="A71" s="18" t="s">
        <v>126</v>
      </c>
      <c r="B71" s="24">
        <v>87</v>
      </c>
      <c r="C71" s="30">
        <v>0</v>
      </c>
      <c r="D71" s="30">
        <v>0</v>
      </c>
      <c r="E71" s="30">
        <v>65</v>
      </c>
      <c r="F71" s="24">
        <v>58</v>
      </c>
      <c r="G71" s="24">
        <v>100</v>
      </c>
      <c r="H71" s="30">
        <v>55</v>
      </c>
      <c r="I71" s="30">
        <v>0</v>
      </c>
      <c r="J71" s="24">
        <v>86</v>
      </c>
      <c r="K71" s="24">
        <v>80</v>
      </c>
      <c r="L71" s="133">
        <v>0</v>
      </c>
    </row>
    <row r="72" spans="1:12" ht="12.75">
      <c r="A72" s="18" t="s">
        <v>127</v>
      </c>
      <c r="B72" s="24">
        <v>3532</v>
      </c>
      <c r="C72" s="30">
        <v>3721</v>
      </c>
      <c r="D72" s="30">
        <v>4469</v>
      </c>
      <c r="E72" s="30">
        <v>3814</v>
      </c>
      <c r="F72" s="24">
        <v>4752</v>
      </c>
      <c r="G72" s="24">
        <v>3013</v>
      </c>
      <c r="H72" s="30">
        <v>4700</v>
      </c>
      <c r="I72" s="30">
        <v>6157</v>
      </c>
      <c r="J72" s="24">
        <v>4932</v>
      </c>
      <c r="K72" s="24">
        <v>2372</v>
      </c>
      <c r="L72" s="133">
        <v>2823</v>
      </c>
    </row>
    <row r="73" spans="1:12" ht="12.75">
      <c r="A73" s="18" t="s">
        <v>64</v>
      </c>
      <c r="B73" s="24" t="s">
        <v>136</v>
      </c>
      <c r="C73" s="29" t="s">
        <v>138</v>
      </c>
      <c r="D73" s="29" t="s">
        <v>140</v>
      </c>
      <c r="E73" s="29" t="s">
        <v>144</v>
      </c>
      <c r="F73" s="24" t="s">
        <v>147</v>
      </c>
      <c r="G73" s="28" t="s">
        <v>149</v>
      </c>
      <c r="H73" s="29" t="s">
        <v>152</v>
      </c>
      <c r="I73" s="29" t="s">
        <v>155</v>
      </c>
      <c r="J73" s="28" t="s">
        <v>157</v>
      </c>
      <c r="K73" s="28" t="s">
        <v>159</v>
      </c>
      <c r="L73" s="135" t="s">
        <v>161</v>
      </c>
    </row>
    <row r="74" spans="1:12" ht="13.5" thickBot="1">
      <c r="A74" s="33" t="s">
        <v>65</v>
      </c>
      <c r="B74" s="34" t="s">
        <v>137</v>
      </c>
      <c r="C74" s="34" t="s">
        <v>139</v>
      </c>
      <c r="D74" s="34" t="s">
        <v>141</v>
      </c>
      <c r="E74" s="34" t="s">
        <v>145</v>
      </c>
      <c r="F74" s="35" t="s">
        <v>148</v>
      </c>
      <c r="G74" s="35" t="s">
        <v>150</v>
      </c>
      <c r="H74" s="34" t="s">
        <v>153</v>
      </c>
      <c r="I74" s="34" t="s">
        <v>156</v>
      </c>
      <c r="J74" s="35" t="s">
        <v>158</v>
      </c>
      <c r="K74" s="35" t="s">
        <v>160</v>
      </c>
      <c r="L74" s="137" t="s">
        <v>162</v>
      </c>
    </row>
    <row r="75" spans="1:10" ht="12.75">
      <c r="A75" s="117" t="s">
        <v>121</v>
      </c>
      <c r="B75" s="115"/>
      <c r="C75" s="115"/>
      <c r="D75" s="115"/>
      <c r="E75" s="116"/>
      <c r="F75" s="116"/>
      <c r="G75" s="115"/>
      <c r="H75" s="116"/>
      <c r="I75" s="116"/>
      <c r="J75" s="116"/>
    </row>
    <row r="76" spans="1:10" ht="12.75">
      <c r="A76" s="114" t="s">
        <v>119</v>
      </c>
      <c r="B76" s="115"/>
      <c r="C76" s="115"/>
      <c r="D76" s="115"/>
      <c r="E76" s="116"/>
      <c r="F76" s="116"/>
      <c r="G76" s="115"/>
      <c r="H76" s="116"/>
      <c r="I76" s="116"/>
      <c r="J76" s="116"/>
    </row>
    <row r="77" spans="1:10" ht="12.75">
      <c r="A77" s="114" t="s">
        <v>120</v>
      </c>
      <c r="B77" s="115"/>
      <c r="C77" s="115"/>
      <c r="D77" s="115"/>
      <c r="E77" s="116"/>
      <c r="F77" s="116"/>
      <c r="G77" s="115"/>
      <c r="H77" s="116"/>
      <c r="I77" s="116"/>
      <c r="J77" s="116"/>
    </row>
    <row r="78" ht="12.75">
      <c r="A78" s="114" t="s">
        <v>128</v>
      </c>
    </row>
    <row r="81" ht="12.75">
      <c r="B81" s="117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horizontalDpi="300" verticalDpi="300" orientation="portrait" paperSize="9" scale="6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showGridLines="0" zoomScale="75" zoomScaleNormal="75" zoomScaleSheetLayoutView="75" workbookViewId="0" topLeftCell="A1">
      <selection activeCell="A1" sqref="A1:L1"/>
    </sheetView>
  </sheetViews>
  <sheetFormatPr defaultColWidth="12.57421875" defaultRowHeight="12.75"/>
  <cols>
    <col min="1" max="1" width="44.421875" style="38" customWidth="1"/>
    <col min="2" max="12" width="12.7109375" style="38" customWidth="1"/>
    <col min="13" max="16384" width="19.140625" style="38" customWidth="1"/>
  </cols>
  <sheetData>
    <row r="1" spans="1:12" s="36" customFormat="1" ht="18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3" spans="1:14" ht="15">
      <c r="A3" s="175" t="s">
        <v>230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37"/>
      <c r="N3" s="37"/>
    </row>
    <row r="4" ht="12.75" customHeight="1"/>
    <row r="5" spans="1:12" ht="12.75">
      <c r="A5" s="156"/>
      <c r="B5" s="157"/>
      <c r="C5" s="157" t="s">
        <v>66</v>
      </c>
      <c r="D5" s="157" t="s">
        <v>170</v>
      </c>
      <c r="E5" s="157" t="s">
        <v>67</v>
      </c>
      <c r="F5" s="158"/>
      <c r="G5" s="159"/>
      <c r="H5" s="159"/>
      <c r="I5" s="159"/>
      <c r="J5" s="157" t="s">
        <v>68</v>
      </c>
      <c r="K5" s="159"/>
      <c r="L5" s="160" t="s">
        <v>69</v>
      </c>
    </row>
    <row r="6" spans="1:12" ht="12.75">
      <c r="A6" s="39"/>
      <c r="B6" s="40" t="s">
        <v>163</v>
      </c>
      <c r="C6" s="40" t="s">
        <v>70</v>
      </c>
      <c r="D6" s="40" t="s">
        <v>171</v>
      </c>
      <c r="E6" s="40" t="s">
        <v>71</v>
      </c>
      <c r="F6" s="41" t="s">
        <v>72</v>
      </c>
      <c r="G6" s="40" t="s">
        <v>73</v>
      </c>
      <c r="H6" s="40" t="s">
        <v>69</v>
      </c>
      <c r="I6" s="42"/>
      <c r="J6" s="40" t="s">
        <v>74</v>
      </c>
      <c r="K6" s="40" t="s">
        <v>75</v>
      </c>
      <c r="L6" s="138" t="s">
        <v>76</v>
      </c>
    </row>
    <row r="7" spans="1:12" ht="12.75">
      <c r="A7" s="39"/>
      <c r="B7" s="40"/>
      <c r="C7" s="40" t="s">
        <v>77</v>
      </c>
      <c r="D7" s="40" t="s">
        <v>172</v>
      </c>
      <c r="E7" s="40" t="s">
        <v>78</v>
      </c>
      <c r="F7" s="41" t="s">
        <v>79</v>
      </c>
      <c r="G7" s="40" t="s">
        <v>80</v>
      </c>
      <c r="H7" s="40" t="s">
        <v>88</v>
      </c>
      <c r="I7" s="40" t="s">
        <v>81</v>
      </c>
      <c r="J7" s="40" t="s">
        <v>82</v>
      </c>
      <c r="K7" s="40" t="s">
        <v>83</v>
      </c>
      <c r="L7" s="138" t="s">
        <v>10</v>
      </c>
    </row>
    <row r="8" spans="1:12" ht="13.5" thickBot="1">
      <c r="A8" s="39"/>
      <c r="B8" s="40"/>
      <c r="C8" s="40" t="s">
        <v>84</v>
      </c>
      <c r="D8" s="40"/>
      <c r="E8" s="40" t="s">
        <v>85</v>
      </c>
      <c r="F8" s="41" t="s">
        <v>86</v>
      </c>
      <c r="G8" s="40" t="s">
        <v>87</v>
      </c>
      <c r="H8" s="42"/>
      <c r="I8" s="42"/>
      <c r="J8" s="40" t="s">
        <v>88</v>
      </c>
      <c r="K8" s="42"/>
      <c r="L8" s="138" t="s">
        <v>89</v>
      </c>
    </row>
    <row r="9" spans="1:12" ht="15.75" customHeight="1">
      <c r="A9" s="43" t="s">
        <v>19</v>
      </c>
      <c r="B9" s="44">
        <v>2555</v>
      </c>
      <c r="C9" s="44">
        <v>15916</v>
      </c>
      <c r="D9" s="44">
        <v>1513</v>
      </c>
      <c r="E9" s="44">
        <v>6691</v>
      </c>
      <c r="F9" s="45">
        <v>22590</v>
      </c>
      <c r="G9" s="44">
        <v>9159</v>
      </c>
      <c r="H9" s="45">
        <v>1252</v>
      </c>
      <c r="I9" s="45">
        <v>43721</v>
      </c>
      <c r="J9" s="45">
        <v>3867</v>
      </c>
      <c r="K9" s="45">
        <v>139241</v>
      </c>
      <c r="L9" s="139">
        <v>35138</v>
      </c>
    </row>
    <row r="10" spans="1:12" ht="12.75">
      <c r="A10" s="39" t="s">
        <v>20</v>
      </c>
      <c r="B10" s="46">
        <v>24</v>
      </c>
      <c r="C10" s="46">
        <v>272</v>
      </c>
      <c r="D10" s="46">
        <v>19</v>
      </c>
      <c r="E10" s="46">
        <v>122</v>
      </c>
      <c r="F10" s="47">
        <v>296</v>
      </c>
      <c r="G10" s="46">
        <v>58</v>
      </c>
      <c r="H10" s="47">
        <v>17</v>
      </c>
      <c r="I10" s="47">
        <v>237</v>
      </c>
      <c r="J10" s="47">
        <v>35</v>
      </c>
      <c r="K10" s="47">
        <v>298</v>
      </c>
      <c r="L10" s="48">
        <v>255</v>
      </c>
    </row>
    <row r="11" spans="1:12" ht="12.75">
      <c r="A11" s="39"/>
      <c r="B11" s="46"/>
      <c r="C11" s="46"/>
      <c r="D11" s="46"/>
      <c r="E11" s="46"/>
      <c r="F11" s="47"/>
      <c r="G11" s="46"/>
      <c r="H11" s="47"/>
      <c r="I11" s="47"/>
      <c r="J11" s="47"/>
      <c r="K11" s="47"/>
      <c r="L11" s="48"/>
    </row>
    <row r="12" spans="1:12" ht="12.75">
      <c r="A12" s="50" t="s">
        <v>225</v>
      </c>
      <c r="B12" s="51"/>
      <c r="C12" s="51"/>
      <c r="D12" s="49"/>
      <c r="E12" s="49"/>
      <c r="F12" s="49"/>
      <c r="G12" s="49"/>
      <c r="H12" s="49"/>
      <c r="I12" s="49"/>
      <c r="J12" s="49"/>
      <c r="K12" s="51"/>
      <c r="L12" s="140"/>
    </row>
    <row r="13" spans="1:12" ht="12.75">
      <c r="A13" s="18" t="s">
        <v>218</v>
      </c>
      <c r="B13" s="52">
        <v>1.1</v>
      </c>
      <c r="C13" s="52">
        <v>18.9</v>
      </c>
      <c r="D13" s="53">
        <v>7.8</v>
      </c>
      <c r="E13" s="53">
        <v>22.6</v>
      </c>
      <c r="F13" s="53">
        <v>8.1</v>
      </c>
      <c r="G13" s="53">
        <v>16.2</v>
      </c>
      <c r="H13" s="53">
        <v>21</v>
      </c>
      <c r="I13" s="53">
        <v>4.5</v>
      </c>
      <c r="J13" s="53">
        <v>5.9</v>
      </c>
      <c r="K13" s="53">
        <v>13</v>
      </c>
      <c r="L13" s="141">
        <v>15.5</v>
      </c>
    </row>
    <row r="14" spans="1:12" ht="12.75">
      <c r="A14" s="18" t="s">
        <v>219</v>
      </c>
      <c r="B14" s="52">
        <v>1</v>
      </c>
      <c r="C14" s="52">
        <v>16.8</v>
      </c>
      <c r="D14" s="53">
        <v>7.8</v>
      </c>
      <c r="E14" s="53">
        <v>20.8</v>
      </c>
      <c r="F14" s="53">
        <v>6.3</v>
      </c>
      <c r="G14" s="53">
        <v>16.1</v>
      </c>
      <c r="H14" s="53">
        <v>20.1</v>
      </c>
      <c r="I14" s="53">
        <v>4.4</v>
      </c>
      <c r="J14" s="53">
        <v>5</v>
      </c>
      <c r="K14" s="53">
        <v>11.9</v>
      </c>
      <c r="L14" s="141">
        <v>14.6</v>
      </c>
    </row>
    <row r="15" spans="1:12" ht="12.75">
      <c r="A15" s="18" t="s">
        <v>220</v>
      </c>
      <c r="B15" s="52">
        <v>1</v>
      </c>
      <c r="C15" s="52">
        <v>4.7</v>
      </c>
      <c r="D15" s="53">
        <v>1.9</v>
      </c>
      <c r="E15" s="53">
        <v>0.3</v>
      </c>
      <c r="F15" s="53">
        <v>5.7</v>
      </c>
      <c r="G15" s="53">
        <v>3.6</v>
      </c>
      <c r="H15" s="53">
        <v>4</v>
      </c>
      <c r="I15" s="53">
        <v>3.9</v>
      </c>
      <c r="J15" s="53">
        <v>3.8</v>
      </c>
      <c r="K15" s="53">
        <v>3.7</v>
      </c>
      <c r="L15" s="141">
        <v>2.1</v>
      </c>
    </row>
    <row r="16" spans="1:12" ht="12.75">
      <c r="A16" s="18" t="s">
        <v>221</v>
      </c>
      <c r="B16" s="52">
        <v>0</v>
      </c>
      <c r="C16" s="52">
        <v>0</v>
      </c>
      <c r="D16" s="53">
        <v>0</v>
      </c>
      <c r="E16" s="53">
        <v>0</v>
      </c>
      <c r="F16" s="53">
        <v>0.3</v>
      </c>
      <c r="G16" s="53">
        <v>0.4</v>
      </c>
      <c r="H16" s="53">
        <v>0.2</v>
      </c>
      <c r="I16" s="53">
        <v>0</v>
      </c>
      <c r="J16" s="53">
        <v>0.1</v>
      </c>
      <c r="K16" s="53">
        <v>0.8</v>
      </c>
      <c r="L16" s="141">
        <v>0.3</v>
      </c>
    </row>
    <row r="17" spans="1:12" ht="12.75">
      <c r="A17" s="18" t="s">
        <v>222</v>
      </c>
      <c r="B17" s="52">
        <v>2.3</v>
      </c>
      <c r="C17" s="52">
        <v>1.5</v>
      </c>
      <c r="D17" s="53">
        <v>1.3</v>
      </c>
      <c r="E17" s="53">
        <v>1.4</v>
      </c>
      <c r="F17" s="53">
        <v>1.4</v>
      </c>
      <c r="G17" s="53">
        <v>0.9</v>
      </c>
      <c r="H17" s="53">
        <v>1.6</v>
      </c>
      <c r="I17" s="53">
        <v>1.2</v>
      </c>
      <c r="J17" s="53">
        <v>1</v>
      </c>
      <c r="K17" s="53">
        <v>1.2</v>
      </c>
      <c r="L17" s="141">
        <v>1.2</v>
      </c>
    </row>
    <row r="18" spans="1:12" s="56" customFormat="1" ht="12.75">
      <c r="A18" s="18" t="s">
        <v>223</v>
      </c>
      <c r="B18" s="54">
        <v>0.8</v>
      </c>
      <c r="C18" s="54">
        <v>0.5</v>
      </c>
      <c r="D18" s="55">
        <v>0.3</v>
      </c>
      <c r="E18" s="55">
        <v>0.3</v>
      </c>
      <c r="F18" s="55">
        <v>0.3</v>
      </c>
      <c r="G18" s="55">
        <v>0.2</v>
      </c>
      <c r="H18" s="55">
        <v>0.1</v>
      </c>
      <c r="I18" s="55">
        <v>0.3</v>
      </c>
      <c r="J18" s="55">
        <v>0.3</v>
      </c>
      <c r="K18" s="55">
        <v>0.4</v>
      </c>
      <c r="L18" s="142">
        <v>0.2</v>
      </c>
    </row>
    <row r="19" spans="1:12" ht="12.75">
      <c r="A19" s="18" t="s">
        <v>21</v>
      </c>
      <c r="B19" s="46">
        <v>11</v>
      </c>
      <c r="C19" s="46">
        <v>201</v>
      </c>
      <c r="D19" s="47">
        <v>28</v>
      </c>
      <c r="E19" s="47">
        <v>77</v>
      </c>
      <c r="F19" s="47">
        <v>479</v>
      </c>
      <c r="G19" s="47">
        <v>485</v>
      </c>
      <c r="H19" s="47">
        <v>606</v>
      </c>
      <c r="I19" s="47">
        <v>45</v>
      </c>
      <c r="J19" s="47">
        <v>88</v>
      </c>
      <c r="K19" s="47">
        <v>1208</v>
      </c>
      <c r="L19" s="48">
        <v>452</v>
      </c>
    </row>
    <row r="20" spans="1:12" ht="12.75">
      <c r="A20" s="18" t="s">
        <v>22</v>
      </c>
      <c r="B20" s="46">
        <v>0</v>
      </c>
      <c r="C20" s="46">
        <v>109</v>
      </c>
      <c r="D20" s="47">
        <v>0</v>
      </c>
      <c r="E20" s="47">
        <v>56</v>
      </c>
      <c r="F20" s="47">
        <v>53</v>
      </c>
      <c r="G20" s="47">
        <v>14</v>
      </c>
      <c r="H20" s="47">
        <v>111</v>
      </c>
      <c r="I20" s="47">
        <v>8</v>
      </c>
      <c r="J20" s="47">
        <v>10</v>
      </c>
      <c r="K20" s="47">
        <v>42</v>
      </c>
      <c r="L20" s="48">
        <v>73</v>
      </c>
    </row>
    <row r="21" spans="1:12" ht="12.75">
      <c r="A21" s="18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8"/>
    </row>
    <row r="22" spans="1:12" ht="12.75">
      <c r="A22" s="50" t="s">
        <v>226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3"/>
    </row>
    <row r="23" spans="1:12" ht="12.75">
      <c r="A23" s="39" t="s">
        <v>23</v>
      </c>
      <c r="B23" s="46">
        <v>9171</v>
      </c>
      <c r="C23" s="46">
        <v>4697</v>
      </c>
      <c r="D23" s="47">
        <v>4489</v>
      </c>
      <c r="E23" s="47">
        <v>3691</v>
      </c>
      <c r="F23" s="47">
        <v>4177</v>
      </c>
      <c r="G23" s="47">
        <v>2534</v>
      </c>
      <c r="H23" s="47">
        <v>3424</v>
      </c>
      <c r="I23" s="47">
        <v>3829</v>
      </c>
      <c r="J23" s="47">
        <v>3626</v>
      </c>
      <c r="K23" s="47">
        <v>2908</v>
      </c>
      <c r="L23" s="48">
        <v>3050</v>
      </c>
    </row>
    <row r="24" spans="1:12" ht="12.75">
      <c r="A24" s="39" t="s">
        <v>24</v>
      </c>
      <c r="B24" s="46">
        <v>1</v>
      </c>
      <c r="C24" s="46">
        <v>0</v>
      </c>
      <c r="D24" s="47">
        <v>0</v>
      </c>
      <c r="E24" s="47">
        <v>1</v>
      </c>
      <c r="F24" s="47">
        <v>7</v>
      </c>
      <c r="G24" s="47">
        <v>59</v>
      </c>
      <c r="H24" s="47">
        <v>48</v>
      </c>
      <c r="I24" s="47">
        <v>1</v>
      </c>
      <c r="J24" s="47">
        <v>18</v>
      </c>
      <c r="K24" s="47">
        <v>74</v>
      </c>
      <c r="L24" s="48">
        <v>41</v>
      </c>
    </row>
    <row r="25" spans="1:12" ht="12.75">
      <c r="A25" s="39" t="s">
        <v>25</v>
      </c>
      <c r="B25" s="46">
        <v>0</v>
      </c>
      <c r="C25" s="46">
        <v>80</v>
      </c>
      <c r="D25" s="47">
        <v>0</v>
      </c>
      <c r="E25" s="47">
        <v>1</v>
      </c>
      <c r="F25" s="47">
        <v>142</v>
      </c>
      <c r="G25" s="47">
        <v>0</v>
      </c>
      <c r="H25" s="47">
        <v>12</v>
      </c>
      <c r="I25" s="47">
        <v>3</v>
      </c>
      <c r="J25" s="47">
        <v>0</v>
      </c>
      <c r="K25" s="47">
        <v>3</v>
      </c>
      <c r="L25" s="48">
        <v>8</v>
      </c>
    </row>
    <row r="26" spans="1:12" ht="12.75">
      <c r="A26" s="39"/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48"/>
    </row>
    <row r="27" spans="1:12" ht="12.75">
      <c r="A27" s="50" t="s">
        <v>26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48"/>
    </row>
    <row r="28" spans="1:12" ht="12.75">
      <c r="A28" s="39" t="s">
        <v>27</v>
      </c>
      <c r="B28" s="46">
        <v>723</v>
      </c>
      <c r="C28" s="46">
        <v>78</v>
      </c>
      <c r="D28" s="47">
        <v>4</v>
      </c>
      <c r="E28" s="47">
        <v>40</v>
      </c>
      <c r="F28" s="47">
        <v>23</v>
      </c>
      <c r="G28" s="47">
        <v>3</v>
      </c>
      <c r="H28" s="47">
        <v>13</v>
      </c>
      <c r="I28" s="47">
        <v>15</v>
      </c>
      <c r="J28" s="47">
        <v>17</v>
      </c>
      <c r="K28" s="47">
        <v>13</v>
      </c>
      <c r="L28" s="48">
        <v>58</v>
      </c>
    </row>
    <row r="29" spans="1:12" ht="12.75">
      <c r="A29" s="39" t="s">
        <v>28</v>
      </c>
      <c r="B29" s="46">
        <v>651</v>
      </c>
      <c r="C29" s="46">
        <v>290</v>
      </c>
      <c r="D29" s="47">
        <v>172</v>
      </c>
      <c r="E29" s="47">
        <v>243</v>
      </c>
      <c r="F29" s="47">
        <v>261</v>
      </c>
      <c r="G29" s="47">
        <v>197</v>
      </c>
      <c r="H29" s="47">
        <v>200</v>
      </c>
      <c r="I29" s="47">
        <v>241</v>
      </c>
      <c r="J29" s="47">
        <v>166</v>
      </c>
      <c r="K29" s="47">
        <v>175</v>
      </c>
      <c r="L29" s="48">
        <v>179</v>
      </c>
    </row>
    <row r="30" spans="1:12" ht="12.75">
      <c r="A30" s="39" t="s">
        <v>29</v>
      </c>
      <c r="B30" s="46">
        <v>347</v>
      </c>
      <c r="C30" s="46">
        <v>232</v>
      </c>
      <c r="D30" s="47">
        <v>205</v>
      </c>
      <c r="E30" s="47">
        <v>189</v>
      </c>
      <c r="F30" s="47">
        <v>322</v>
      </c>
      <c r="G30" s="47">
        <v>121</v>
      </c>
      <c r="H30" s="47">
        <v>188</v>
      </c>
      <c r="I30" s="47">
        <v>269</v>
      </c>
      <c r="J30" s="47">
        <v>200</v>
      </c>
      <c r="K30" s="47">
        <v>130</v>
      </c>
      <c r="L30" s="48">
        <v>165</v>
      </c>
    </row>
    <row r="31" spans="1:12" ht="12.75">
      <c r="A31" s="39" t="s">
        <v>30</v>
      </c>
      <c r="B31" s="46">
        <v>327</v>
      </c>
      <c r="C31" s="46">
        <v>58</v>
      </c>
      <c r="D31" s="47">
        <v>80</v>
      </c>
      <c r="E31" s="47">
        <v>7</v>
      </c>
      <c r="F31" s="47">
        <v>94</v>
      </c>
      <c r="G31" s="47">
        <v>26</v>
      </c>
      <c r="H31" s="47">
        <v>82</v>
      </c>
      <c r="I31" s="47">
        <v>34</v>
      </c>
      <c r="J31" s="47">
        <v>25</v>
      </c>
      <c r="K31" s="47">
        <v>9</v>
      </c>
      <c r="L31" s="48">
        <v>61</v>
      </c>
    </row>
    <row r="32" spans="1:12" ht="12.75">
      <c r="A32" s="39" t="s">
        <v>31</v>
      </c>
      <c r="B32" s="46">
        <v>0</v>
      </c>
      <c r="C32" s="46">
        <v>0</v>
      </c>
      <c r="D32" s="47">
        <v>0</v>
      </c>
      <c r="E32" s="47">
        <v>1</v>
      </c>
      <c r="F32" s="47">
        <v>0</v>
      </c>
      <c r="G32" s="47">
        <v>31</v>
      </c>
      <c r="H32" s="47">
        <v>16</v>
      </c>
      <c r="I32" s="47">
        <v>0</v>
      </c>
      <c r="J32" s="47">
        <v>3</v>
      </c>
      <c r="K32" s="47">
        <v>51</v>
      </c>
      <c r="L32" s="48">
        <v>21</v>
      </c>
    </row>
    <row r="33" spans="1:12" ht="12.75">
      <c r="A33" s="39" t="s">
        <v>32</v>
      </c>
      <c r="B33" s="46">
        <v>0</v>
      </c>
      <c r="C33" s="46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2</v>
      </c>
      <c r="L33" s="48">
        <v>1</v>
      </c>
    </row>
    <row r="34" spans="1:12" ht="12.75">
      <c r="A34" s="39" t="s">
        <v>33</v>
      </c>
      <c r="B34" s="46">
        <v>0</v>
      </c>
      <c r="C34" s="46">
        <v>0</v>
      </c>
      <c r="D34" s="47">
        <v>0</v>
      </c>
      <c r="E34" s="47">
        <v>1</v>
      </c>
      <c r="F34" s="47">
        <v>0</v>
      </c>
      <c r="G34" s="47">
        <v>12</v>
      </c>
      <c r="H34" s="47">
        <v>0</v>
      </c>
      <c r="I34" s="47">
        <v>0</v>
      </c>
      <c r="J34" s="47">
        <v>1</v>
      </c>
      <c r="K34" s="47">
        <v>4</v>
      </c>
      <c r="L34" s="48">
        <v>1</v>
      </c>
    </row>
    <row r="35" spans="1:12" ht="12.75">
      <c r="A35" s="39" t="s">
        <v>34</v>
      </c>
      <c r="B35" s="46">
        <v>229</v>
      </c>
      <c r="C35" s="46">
        <v>91</v>
      </c>
      <c r="D35" s="47">
        <v>109</v>
      </c>
      <c r="E35" s="47">
        <v>51</v>
      </c>
      <c r="F35" s="47">
        <v>56</v>
      </c>
      <c r="G35" s="47">
        <v>89</v>
      </c>
      <c r="H35" s="47">
        <v>8</v>
      </c>
      <c r="I35" s="47">
        <v>122</v>
      </c>
      <c r="J35" s="47">
        <v>113</v>
      </c>
      <c r="K35" s="47">
        <v>53</v>
      </c>
      <c r="L35" s="48">
        <v>57</v>
      </c>
    </row>
    <row r="36" spans="1:12" ht="12.75">
      <c r="A36" s="39" t="s">
        <v>35</v>
      </c>
      <c r="B36" s="46">
        <v>62</v>
      </c>
      <c r="C36" s="46">
        <v>137</v>
      </c>
      <c r="D36" s="47">
        <v>51</v>
      </c>
      <c r="E36" s="47">
        <v>68</v>
      </c>
      <c r="F36" s="47">
        <v>120</v>
      </c>
      <c r="G36" s="47">
        <v>77</v>
      </c>
      <c r="H36" s="47">
        <v>386</v>
      </c>
      <c r="I36" s="47">
        <v>22</v>
      </c>
      <c r="J36" s="47">
        <v>43</v>
      </c>
      <c r="K36" s="47">
        <v>29</v>
      </c>
      <c r="L36" s="48">
        <v>157</v>
      </c>
    </row>
    <row r="37" spans="1:12" ht="12.75">
      <c r="A37" s="39" t="s">
        <v>36</v>
      </c>
      <c r="B37" s="46">
        <v>268</v>
      </c>
      <c r="C37" s="46">
        <v>278</v>
      </c>
      <c r="D37" s="47">
        <v>141</v>
      </c>
      <c r="E37" s="47">
        <v>253</v>
      </c>
      <c r="F37" s="47">
        <v>194</v>
      </c>
      <c r="G37" s="47">
        <v>117</v>
      </c>
      <c r="H37" s="47">
        <v>205</v>
      </c>
      <c r="I37" s="47">
        <v>82</v>
      </c>
      <c r="J37" s="47">
        <v>94</v>
      </c>
      <c r="K37" s="47">
        <v>98</v>
      </c>
      <c r="L37" s="48">
        <v>169</v>
      </c>
    </row>
    <row r="38" spans="1:12" ht="12.75">
      <c r="A38" s="39" t="s">
        <v>37</v>
      </c>
      <c r="B38" s="46">
        <v>64</v>
      </c>
      <c r="C38" s="46">
        <v>23</v>
      </c>
      <c r="D38" s="47">
        <v>74</v>
      </c>
      <c r="E38" s="47">
        <v>7</v>
      </c>
      <c r="F38" s="47">
        <v>155</v>
      </c>
      <c r="G38" s="47">
        <v>56</v>
      </c>
      <c r="H38" s="47">
        <v>48</v>
      </c>
      <c r="I38" s="47">
        <v>260</v>
      </c>
      <c r="J38" s="47">
        <v>204</v>
      </c>
      <c r="K38" s="47">
        <v>97</v>
      </c>
      <c r="L38" s="48">
        <v>56</v>
      </c>
    </row>
    <row r="39" spans="1:12" ht="12.75">
      <c r="A39" s="39" t="s">
        <v>38</v>
      </c>
      <c r="B39" s="46">
        <v>58</v>
      </c>
      <c r="C39" s="46">
        <v>163</v>
      </c>
      <c r="D39" s="47">
        <v>38</v>
      </c>
      <c r="E39" s="47">
        <v>72</v>
      </c>
      <c r="F39" s="47">
        <v>150</v>
      </c>
      <c r="G39" s="47">
        <v>15</v>
      </c>
      <c r="H39" s="47">
        <v>96</v>
      </c>
      <c r="I39" s="47">
        <v>20</v>
      </c>
      <c r="J39" s="47">
        <v>35</v>
      </c>
      <c r="K39" s="47">
        <v>24</v>
      </c>
      <c r="L39" s="48">
        <v>55</v>
      </c>
    </row>
    <row r="40" spans="1:12" ht="12.75">
      <c r="A40" s="39" t="s">
        <v>39</v>
      </c>
      <c r="B40" s="46">
        <v>210</v>
      </c>
      <c r="C40" s="46">
        <v>629</v>
      </c>
      <c r="D40" s="47">
        <v>294</v>
      </c>
      <c r="E40" s="47">
        <v>143</v>
      </c>
      <c r="F40" s="47">
        <v>323</v>
      </c>
      <c r="G40" s="47">
        <v>263</v>
      </c>
      <c r="H40" s="47">
        <v>365</v>
      </c>
      <c r="I40" s="47">
        <v>185</v>
      </c>
      <c r="J40" s="47">
        <v>184</v>
      </c>
      <c r="K40" s="47">
        <v>269</v>
      </c>
      <c r="L40" s="48">
        <v>319</v>
      </c>
    </row>
    <row r="41" spans="1:12" ht="12.75">
      <c r="A41" s="39" t="s">
        <v>40</v>
      </c>
      <c r="B41" s="46">
        <v>1222</v>
      </c>
      <c r="C41" s="46">
        <v>883</v>
      </c>
      <c r="D41" s="47">
        <v>486</v>
      </c>
      <c r="E41" s="47">
        <v>545</v>
      </c>
      <c r="F41" s="47">
        <v>564</v>
      </c>
      <c r="G41" s="47">
        <v>316</v>
      </c>
      <c r="H41" s="47">
        <v>208</v>
      </c>
      <c r="I41" s="47">
        <v>465</v>
      </c>
      <c r="J41" s="47">
        <v>468</v>
      </c>
      <c r="K41" s="47">
        <v>603</v>
      </c>
      <c r="L41" s="48">
        <v>351</v>
      </c>
    </row>
    <row r="42" spans="1:12" ht="12.75">
      <c r="A42" s="39" t="s">
        <v>41</v>
      </c>
      <c r="B42" s="46">
        <v>4</v>
      </c>
      <c r="C42" s="46">
        <v>65</v>
      </c>
      <c r="D42" s="47">
        <v>0</v>
      </c>
      <c r="E42" s="47">
        <v>37</v>
      </c>
      <c r="F42" s="47">
        <v>77</v>
      </c>
      <c r="G42" s="47">
        <v>1</v>
      </c>
      <c r="H42" s="47">
        <v>30</v>
      </c>
      <c r="I42" s="47">
        <v>11</v>
      </c>
      <c r="J42" s="47">
        <v>139</v>
      </c>
      <c r="K42" s="47">
        <v>29</v>
      </c>
      <c r="L42" s="48">
        <v>20</v>
      </c>
    </row>
    <row r="43" spans="1:12" ht="12.75">
      <c r="A43" s="39" t="s">
        <v>42</v>
      </c>
      <c r="B43" s="46">
        <v>29</v>
      </c>
      <c r="C43" s="46">
        <v>30</v>
      </c>
      <c r="D43" s="47">
        <v>27</v>
      </c>
      <c r="E43" s="47">
        <v>10</v>
      </c>
      <c r="F43" s="47">
        <v>51</v>
      </c>
      <c r="G43" s="47">
        <v>11</v>
      </c>
      <c r="H43" s="47">
        <v>31</v>
      </c>
      <c r="I43" s="47">
        <v>3</v>
      </c>
      <c r="J43" s="47">
        <v>14</v>
      </c>
      <c r="K43" s="47">
        <v>25</v>
      </c>
      <c r="L43" s="48">
        <v>9</v>
      </c>
    </row>
    <row r="44" spans="1:12" ht="12.75">
      <c r="A44" s="39" t="s">
        <v>43</v>
      </c>
      <c r="B44" s="46">
        <v>29</v>
      </c>
      <c r="C44" s="46">
        <v>56</v>
      </c>
      <c r="D44" s="47">
        <v>59</v>
      </c>
      <c r="E44" s="47">
        <v>47</v>
      </c>
      <c r="F44" s="47">
        <v>35</v>
      </c>
      <c r="G44" s="47">
        <v>23</v>
      </c>
      <c r="H44" s="47">
        <v>26</v>
      </c>
      <c r="I44" s="47">
        <v>51</v>
      </c>
      <c r="J44" s="47">
        <v>49</v>
      </c>
      <c r="K44" s="47">
        <v>28</v>
      </c>
      <c r="L44" s="48">
        <v>28</v>
      </c>
    </row>
    <row r="45" spans="1:12" ht="12.75">
      <c r="A45" s="39" t="s">
        <v>44</v>
      </c>
      <c r="B45" s="46">
        <v>174</v>
      </c>
      <c r="C45" s="46">
        <v>716</v>
      </c>
      <c r="D45" s="47">
        <v>28</v>
      </c>
      <c r="E45" s="47">
        <v>16</v>
      </c>
      <c r="F45" s="47">
        <v>284</v>
      </c>
      <c r="G45" s="47">
        <v>30</v>
      </c>
      <c r="H45" s="47">
        <v>138</v>
      </c>
      <c r="I45" s="47">
        <v>26</v>
      </c>
      <c r="J45" s="47">
        <v>125</v>
      </c>
      <c r="K45" s="47">
        <v>195</v>
      </c>
      <c r="L45" s="48">
        <v>210</v>
      </c>
    </row>
    <row r="46" spans="1:12" ht="12.75">
      <c r="A46" s="39"/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8"/>
    </row>
    <row r="47" spans="1:12" ht="12.75">
      <c r="A47" s="50" t="s">
        <v>45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48"/>
    </row>
    <row r="48" spans="1:12" ht="12.75">
      <c r="A48" s="39" t="s">
        <v>46</v>
      </c>
      <c r="B48" s="46">
        <v>10100</v>
      </c>
      <c r="C48" s="46">
        <v>22757</v>
      </c>
      <c r="D48" s="47">
        <v>9369</v>
      </c>
      <c r="E48" s="47">
        <v>15591</v>
      </c>
      <c r="F48" s="47">
        <v>12085</v>
      </c>
      <c r="G48" s="47">
        <v>12315</v>
      </c>
      <c r="H48" s="47">
        <v>19267</v>
      </c>
      <c r="I48" s="47">
        <v>14267</v>
      </c>
      <c r="J48" s="47">
        <v>12969</v>
      </c>
      <c r="K48" s="47">
        <v>15239</v>
      </c>
      <c r="L48" s="48">
        <v>13009</v>
      </c>
    </row>
    <row r="49" spans="1:12" ht="12.75">
      <c r="A49" s="39" t="s">
        <v>47</v>
      </c>
      <c r="B49" s="46">
        <v>6298</v>
      </c>
      <c r="C49" s="46">
        <v>11631</v>
      </c>
      <c r="D49" s="47">
        <v>7147</v>
      </c>
      <c r="E49" s="47">
        <v>10258</v>
      </c>
      <c r="F49" s="47">
        <v>8455</v>
      </c>
      <c r="G49" s="47">
        <v>9243</v>
      </c>
      <c r="H49" s="47">
        <v>14115</v>
      </c>
      <c r="I49" s="47">
        <v>11339</v>
      </c>
      <c r="J49" s="47">
        <v>10099</v>
      </c>
      <c r="K49" s="47">
        <v>11530</v>
      </c>
      <c r="L49" s="48">
        <v>9248</v>
      </c>
    </row>
    <row r="50" spans="1:12" ht="12.75">
      <c r="A50" s="39" t="s">
        <v>48</v>
      </c>
      <c r="B50" s="46">
        <v>305</v>
      </c>
      <c r="C50" s="46">
        <v>6331</v>
      </c>
      <c r="D50" s="47">
        <v>761</v>
      </c>
      <c r="E50" s="47">
        <v>2491</v>
      </c>
      <c r="F50" s="47">
        <v>1195</v>
      </c>
      <c r="G50" s="47">
        <v>1529</v>
      </c>
      <c r="H50" s="47">
        <v>879</v>
      </c>
      <c r="I50" s="47">
        <v>1655</v>
      </c>
      <c r="J50" s="47">
        <v>1295</v>
      </c>
      <c r="K50" s="47">
        <v>1668</v>
      </c>
      <c r="L50" s="48">
        <v>1058</v>
      </c>
    </row>
    <row r="51" spans="1:12" ht="12.75">
      <c r="A51" s="39" t="s">
        <v>49</v>
      </c>
      <c r="B51" s="46">
        <v>2977</v>
      </c>
      <c r="C51" s="46">
        <v>2678</v>
      </c>
      <c r="D51" s="47">
        <v>561</v>
      </c>
      <c r="E51" s="47">
        <v>2142</v>
      </c>
      <c r="F51" s="47">
        <v>1563</v>
      </c>
      <c r="G51" s="47">
        <v>522</v>
      </c>
      <c r="H51" s="47">
        <v>2477</v>
      </c>
      <c r="I51" s="47">
        <v>1103</v>
      </c>
      <c r="J51" s="47">
        <v>1302</v>
      </c>
      <c r="K51" s="47">
        <v>879</v>
      </c>
      <c r="L51" s="48">
        <v>1423</v>
      </c>
    </row>
    <row r="52" spans="1:12" ht="12.75">
      <c r="A52" s="39" t="s">
        <v>50</v>
      </c>
      <c r="B52" s="46">
        <v>520</v>
      </c>
      <c r="C52" s="46">
        <v>2117</v>
      </c>
      <c r="D52" s="47">
        <v>900</v>
      </c>
      <c r="E52" s="47">
        <v>699</v>
      </c>
      <c r="F52" s="47">
        <v>871</v>
      </c>
      <c r="G52" s="47">
        <v>986</v>
      </c>
      <c r="H52" s="47">
        <v>1761</v>
      </c>
      <c r="I52" s="47">
        <v>170</v>
      </c>
      <c r="J52" s="47">
        <v>258</v>
      </c>
      <c r="K52" s="47">
        <v>1143</v>
      </c>
      <c r="L52" s="48">
        <v>1275</v>
      </c>
    </row>
    <row r="53" spans="1:12" ht="12.75">
      <c r="A53" s="39" t="s">
        <v>51</v>
      </c>
      <c r="B53" s="46">
        <v>0</v>
      </c>
      <c r="C53" s="46">
        <v>0</v>
      </c>
      <c r="D53" s="47">
        <v>0</v>
      </c>
      <c r="E53" s="47">
        <v>1</v>
      </c>
      <c r="F53" s="47">
        <v>1</v>
      </c>
      <c r="G53" s="47">
        <v>35</v>
      </c>
      <c r="H53" s="47">
        <v>35</v>
      </c>
      <c r="I53" s="47">
        <v>0</v>
      </c>
      <c r="J53" s="47">
        <v>15</v>
      </c>
      <c r="K53" s="47">
        <v>19</v>
      </c>
      <c r="L53" s="48">
        <v>5</v>
      </c>
    </row>
    <row r="54" spans="1:12" ht="12.75">
      <c r="A54" s="39" t="s">
        <v>52</v>
      </c>
      <c r="B54" s="46">
        <v>0</v>
      </c>
      <c r="C54" s="46">
        <v>45</v>
      </c>
      <c r="D54" s="47">
        <v>0</v>
      </c>
      <c r="E54" s="47">
        <v>0</v>
      </c>
      <c r="F54" s="47">
        <v>94</v>
      </c>
      <c r="G54" s="47">
        <v>9</v>
      </c>
      <c r="H54" s="47">
        <v>0</v>
      </c>
      <c r="I54" s="47">
        <v>0</v>
      </c>
      <c r="J54" s="47">
        <v>0</v>
      </c>
      <c r="K54" s="47">
        <v>19</v>
      </c>
      <c r="L54" s="48">
        <v>19</v>
      </c>
    </row>
    <row r="55" spans="1:12" ht="12.75">
      <c r="A55" s="39" t="s">
        <v>53</v>
      </c>
      <c r="B55" s="46">
        <v>23739</v>
      </c>
      <c r="C55" s="46">
        <v>9264</v>
      </c>
      <c r="D55" s="47">
        <v>9327</v>
      </c>
      <c r="E55" s="47">
        <v>5744</v>
      </c>
      <c r="F55" s="47">
        <v>8445</v>
      </c>
      <c r="G55" s="47">
        <v>6024</v>
      </c>
      <c r="H55" s="47">
        <v>7788</v>
      </c>
      <c r="I55" s="47">
        <v>10134</v>
      </c>
      <c r="J55" s="47">
        <v>9856</v>
      </c>
      <c r="K55" s="47">
        <v>6233</v>
      </c>
      <c r="L55" s="48">
        <v>7509</v>
      </c>
    </row>
    <row r="56" spans="1:12" ht="12.75">
      <c r="A56" s="39" t="s">
        <v>54</v>
      </c>
      <c r="B56" s="46">
        <v>33530</v>
      </c>
      <c r="C56" s="46">
        <v>31507</v>
      </c>
      <c r="D56" s="47">
        <v>18441</v>
      </c>
      <c r="E56" s="47">
        <v>21240</v>
      </c>
      <c r="F56" s="47">
        <v>19707</v>
      </c>
      <c r="G56" s="47">
        <v>18177</v>
      </c>
      <c r="H56" s="47">
        <v>26691</v>
      </c>
      <c r="I56" s="47">
        <v>24326</v>
      </c>
      <c r="J56" s="47">
        <v>22632</v>
      </c>
      <c r="K56" s="47">
        <v>21245</v>
      </c>
      <c r="L56" s="48">
        <v>20411</v>
      </c>
    </row>
    <row r="57" spans="1:12" ht="12.75">
      <c r="A57" s="39" t="s">
        <v>55</v>
      </c>
      <c r="B57" s="46">
        <v>183</v>
      </c>
      <c r="C57" s="46">
        <v>575</v>
      </c>
      <c r="D57" s="47">
        <v>254</v>
      </c>
      <c r="E57" s="47">
        <v>96</v>
      </c>
      <c r="F57" s="47">
        <v>901</v>
      </c>
      <c r="G57" s="47">
        <v>189</v>
      </c>
      <c r="H57" s="47">
        <v>408</v>
      </c>
      <c r="I57" s="47">
        <v>57</v>
      </c>
      <c r="J57" s="47">
        <v>193</v>
      </c>
      <c r="K57" s="47">
        <v>252</v>
      </c>
      <c r="L57" s="48">
        <v>124</v>
      </c>
    </row>
    <row r="58" spans="1:12" ht="12.75">
      <c r="A58" s="39" t="s">
        <v>56</v>
      </c>
      <c r="B58" s="46">
        <v>0</v>
      </c>
      <c r="C58" s="46">
        <v>6</v>
      </c>
      <c r="D58" s="47">
        <v>0</v>
      </c>
      <c r="E58" s="47">
        <v>0</v>
      </c>
      <c r="F58" s="47">
        <v>43</v>
      </c>
      <c r="G58" s="47">
        <v>0</v>
      </c>
      <c r="H58" s="47">
        <v>0</v>
      </c>
      <c r="I58" s="47">
        <v>19</v>
      </c>
      <c r="J58" s="47">
        <v>0</v>
      </c>
      <c r="K58" s="47">
        <v>0</v>
      </c>
      <c r="L58" s="48">
        <v>7</v>
      </c>
    </row>
    <row r="59" spans="1:12" ht="12.75">
      <c r="A59" s="39"/>
      <c r="B59" s="46"/>
      <c r="C59" s="46"/>
      <c r="D59" s="47"/>
      <c r="E59" s="47"/>
      <c r="F59" s="47"/>
      <c r="G59" s="47"/>
      <c r="H59" s="47"/>
      <c r="I59" s="47"/>
      <c r="J59" s="47"/>
      <c r="K59" s="47"/>
      <c r="L59" s="48"/>
    </row>
    <row r="60" spans="1:12" ht="12.75">
      <c r="A60" s="50" t="s">
        <v>57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144"/>
    </row>
    <row r="61" spans="1:12" ht="12.75">
      <c r="A61" s="39" t="s">
        <v>58</v>
      </c>
      <c r="B61" s="46">
        <v>9172</v>
      </c>
      <c r="C61" s="46">
        <v>4775</v>
      </c>
      <c r="D61" s="47">
        <v>4489</v>
      </c>
      <c r="E61" s="47">
        <v>3693</v>
      </c>
      <c r="F61" s="47">
        <v>4326</v>
      </c>
      <c r="G61" s="47">
        <v>2593</v>
      </c>
      <c r="H61" s="47">
        <v>3484</v>
      </c>
      <c r="I61" s="47">
        <v>3833</v>
      </c>
      <c r="J61" s="47">
        <v>3644</v>
      </c>
      <c r="K61" s="47">
        <v>2982</v>
      </c>
      <c r="L61" s="48">
        <v>3098</v>
      </c>
    </row>
    <row r="62" spans="1:12" ht="12.75">
      <c r="A62" s="39" t="s">
        <v>59</v>
      </c>
      <c r="B62" s="46">
        <v>6414</v>
      </c>
      <c r="C62" s="46">
        <v>3371</v>
      </c>
      <c r="D62" s="47">
        <v>3556</v>
      </c>
      <c r="E62" s="47">
        <v>2714</v>
      </c>
      <c r="F62" s="47">
        <v>2916</v>
      </c>
      <c r="G62" s="47">
        <v>1826</v>
      </c>
      <c r="H62" s="47">
        <v>2216</v>
      </c>
      <c r="I62" s="47">
        <v>2717</v>
      </c>
      <c r="J62" s="47">
        <v>2694</v>
      </c>
      <c r="K62" s="47">
        <v>2272</v>
      </c>
      <c r="L62" s="48">
        <v>2091</v>
      </c>
    </row>
    <row r="63" spans="1:12" ht="12.75">
      <c r="A63" s="39" t="s">
        <v>60</v>
      </c>
      <c r="B63" s="46">
        <v>6623</v>
      </c>
      <c r="C63" s="46">
        <v>3601</v>
      </c>
      <c r="D63" s="47">
        <v>3596</v>
      </c>
      <c r="E63" s="47">
        <v>2840</v>
      </c>
      <c r="F63" s="47">
        <v>3446</v>
      </c>
      <c r="G63" s="47">
        <v>2343</v>
      </c>
      <c r="H63" s="47">
        <v>2896</v>
      </c>
      <c r="I63" s="47">
        <v>2772</v>
      </c>
      <c r="J63" s="47">
        <v>2787</v>
      </c>
      <c r="K63" s="47">
        <v>3512</v>
      </c>
      <c r="L63" s="48">
        <v>2548</v>
      </c>
    </row>
    <row r="64" spans="1:12" ht="12.75">
      <c r="A64" s="39" t="s">
        <v>61</v>
      </c>
      <c r="B64" s="46">
        <v>6413</v>
      </c>
      <c r="C64" s="46">
        <v>2972</v>
      </c>
      <c r="D64" s="47">
        <v>3302</v>
      </c>
      <c r="E64" s="47">
        <v>2697</v>
      </c>
      <c r="F64" s="47">
        <v>3123</v>
      </c>
      <c r="G64" s="47">
        <v>2080</v>
      </c>
      <c r="H64" s="47">
        <v>2531</v>
      </c>
      <c r="I64" s="47">
        <v>2587</v>
      </c>
      <c r="J64" s="47">
        <v>2603</v>
      </c>
      <c r="K64" s="47">
        <v>3243</v>
      </c>
      <c r="L64" s="48">
        <v>2229</v>
      </c>
    </row>
    <row r="65" spans="1:12" ht="12.75">
      <c r="A65" s="39" t="s">
        <v>62</v>
      </c>
      <c r="B65" s="46">
        <v>5158</v>
      </c>
      <c r="C65" s="46">
        <v>1994</v>
      </c>
      <c r="D65" s="47">
        <v>2789</v>
      </c>
      <c r="E65" s="47">
        <v>2105</v>
      </c>
      <c r="F65" s="47">
        <v>2431</v>
      </c>
      <c r="G65" s="47">
        <v>1752</v>
      </c>
      <c r="H65" s="47">
        <v>2262</v>
      </c>
      <c r="I65" s="47">
        <v>2108</v>
      </c>
      <c r="J65" s="47">
        <v>1982</v>
      </c>
      <c r="K65" s="47">
        <v>2586</v>
      </c>
      <c r="L65" s="48">
        <v>1849</v>
      </c>
    </row>
    <row r="66" spans="1:12" ht="12.75">
      <c r="A66" s="39"/>
      <c r="B66" s="46"/>
      <c r="C66" s="46"/>
      <c r="D66" s="47"/>
      <c r="E66" s="47"/>
      <c r="F66" s="47"/>
      <c r="G66" s="47"/>
      <c r="H66" s="47"/>
      <c r="I66" s="47"/>
      <c r="J66" s="47"/>
      <c r="K66" s="47"/>
      <c r="L66" s="48"/>
    </row>
    <row r="67" spans="1:12" ht="12.75">
      <c r="A67" s="50" t="s">
        <v>63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144"/>
    </row>
    <row r="68" spans="1:12" ht="12.75">
      <c r="A68" s="18" t="s">
        <v>122</v>
      </c>
      <c r="B68" s="46">
        <v>8337</v>
      </c>
      <c r="C68" s="46">
        <v>249</v>
      </c>
      <c r="D68" s="47">
        <v>576</v>
      </c>
      <c r="E68" s="47">
        <v>163</v>
      </c>
      <c r="F68" s="47">
        <v>516</v>
      </c>
      <c r="G68" s="47">
        <v>156</v>
      </c>
      <c r="H68" s="47">
        <v>163</v>
      </c>
      <c r="I68" s="47">
        <v>851</v>
      </c>
      <c r="J68" s="47">
        <v>615</v>
      </c>
      <c r="K68" s="47">
        <v>224</v>
      </c>
      <c r="L68" s="48">
        <v>197</v>
      </c>
    </row>
    <row r="69" spans="1:12" ht="12.75">
      <c r="A69" s="18" t="s">
        <v>123</v>
      </c>
      <c r="B69" s="46">
        <v>0</v>
      </c>
      <c r="C69" s="46">
        <v>0</v>
      </c>
      <c r="D69" s="47">
        <v>0</v>
      </c>
      <c r="E69" s="47">
        <v>0</v>
      </c>
      <c r="F69" s="47">
        <v>23</v>
      </c>
      <c r="G69" s="47">
        <v>148</v>
      </c>
      <c r="H69" s="47">
        <v>240</v>
      </c>
      <c r="I69" s="47">
        <v>0</v>
      </c>
      <c r="J69" s="47">
        <v>180</v>
      </c>
      <c r="K69" s="47">
        <v>93</v>
      </c>
      <c r="L69" s="48">
        <v>137</v>
      </c>
    </row>
    <row r="70" spans="1:12" ht="12.75">
      <c r="A70" s="18" t="s">
        <v>124</v>
      </c>
      <c r="B70" s="46">
        <v>2068</v>
      </c>
      <c r="C70" s="46">
        <v>2101</v>
      </c>
      <c r="D70" s="47">
        <v>1931</v>
      </c>
      <c r="E70" s="47">
        <v>2033</v>
      </c>
      <c r="F70" s="47">
        <v>2042</v>
      </c>
      <c r="G70" s="47">
        <v>1954</v>
      </c>
      <c r="H70" s="47">
        <v>2007</v>
      </c>
      <c r="I70" s="47">
        <v>1946</v>
      </c>
      <c r="J70" s="47">
        <v>1943</v>
      </c>
      <c r="K70" s="47">
        <v>1853</v>
      </c>
      <c r="L70" s="48">
        <v>1960</v>
      </c>
    </row>
    <row r="71" spans="1:12" ht="12.75">
      <c r="A71" s="18" t="s">
        <v>125</v>
      </c>
      <c r="B71" s="46">
        <v>1862</v>
      </c>
      <c r="C71" s="46">
        <v>35</v>
      </c>
      <c r="D71" s="47">
        <v>59</v>
      </c>
      <c r="E71" s="47">
        <v>21</v>
      </c>
      <c r="F71" s="47">
        <v>86</v>
      </c>
      <c r="G71" s="47">
        <v>21</v>
      </c>
      <c r="H71" s="47">
        <v>23</v>
      </c>
      <c r="I71" s="47">
        <v>124</v>
      </c>
      <c r="J71" s="47">
        <v>69</v>
      </c>
      <c r="K71" s="47">
        <v>25</v>
      </c>
      <c r="L71" s="48">
        <v>30</v>
      </c>
    </row>
    <row r="72" spans="1:12" ht="12.75">
      <c r="A72" s="18" t="s">
        <v>126</v>
      </c>
      <c r="B72" s="46">
        <v>0</v>
      </c>
      <c r="C72" s="46">
        <v>0</v>
      </c>
      <c r="D72" s="47">
        <v>0</v>
      </c>
      <c r="E72" s="47">
        <v>0</v>
      </c>
      <c r="F72" s="47">
        <v>0</v>
      </c>
      <c r="G72" s="47">
        <v>108</v>
      </c>
      <c r="H72" s="47">
        <v>80</v>
      </c>
      <c r="I72" s="47">
        <v>0</v>
      </c>
      <c r="J72" s="47">
        <v>40</v>
      </c>
      <c r="K72" s="47">
        <v>71</v>
      </c>
      <c r="L72" s="48">
        <v>77</v>
      </c>
    </row>
    <row r="73" spans="1:12" ht="12.75">
      <c r="A73" s="18" t="s">
        <v>127</v>
      </c>
      <c r="B73" s="46">
        <v>2788</v>
      </c>
      <c r="C73" s="46">
        <v>1981</v>
      </c>
      <c r="D73" s="47">
        <v>2540</v>
      </c>
      <c r="E73" s="47">
        <v>1926</v>
      </c>
      <c r="F73" s="47">
        <v>2231</v>
      </c>
      <c r="G73" s="47">
        <v>2311</v>
      </c>
      <c r="H73" s="47">
        <v>1582</v>
      </c>
      <c r="I73" s="47">
        <v>2156</v>
      </c>
      <c r="J73" s="47">
        <v>2603</v>
      </c>
      <c r="K73" s="47">
        <v>2703</v>
      </c>
      <c r="L73" s="48">
        <v>1858</v>
      </c>
    </row>
    <row r="74" spans="1:12" ht="12.75">
      <c r="A74" s="18" t="s">
        <v>64</v>
      </c>
      <c r="B74" s="52" t="s">
        <v>164</v>
      </c>
      <c r="C74" s="52" t="s">
        <v>166</v>
      </c>
      <c r="D74" s="53" t="s">
        <v>168</v>
      </c>
      <c r="E74" s="53" t="s">
        <v>173</v>
      </c>
      <c r="F74" s="53" t="s">
        <v>164</v>
      </c>
      <c r="G74" s="53" t="s">
        <v>176</v>
      </c>
      <c r="H74" s="53" t="s">
        <v>178</v>
      </c>
      <c r="I74" s="53" t="s">
        <v>180</v>
      </c>
      <c r="J74" s="53" t="s">
        <v>181</v>
      </c>
      <c r="K74" s="53" t="s">
        <v>183</v>
      </c>
      <c r="L74" s="141" t="s">
        <v>185</v>
      </c>
    </row>
    <row r="75" spans="1:12" ht="13.5" thickBot="1">
      <c r="A75" s="33" t="s">
        <v>65</v>
      </c>
      <c r="B75" s="58" t="s">
        <v>165</v>
      </c>
      <c r="C75" s="58" t="s">
        <v>167</v>
      </c>
      <c r="D75" s="59" t="s">
        <v>169</v>
      </c>
      <c r="E75" s="59" t="s">
        <v>174</v>
      </c>
      <c r="F75" s="59" t="s">
        <v>175</v>
      </c>
      <c r="G75" s="59" t="s">
        <v>177</v>
      </c>
      <c r="H75" s="59" t="s">
        <v>179</v>
      </c>
      <c r="I75" s="59" t="s">
        <v>146</v>
      </c>
      <c r="J75" s="59" t="s">
        <v>182</v>
      </c>
      <c r="K75" s="59" t="s">
        <v>184</v>
      </c>
      <c r="L75" s="145" t="s">
        <v>186</v>
      </c>
    </row>
    <row r="76" ht="12.75">
      <c r="A76" s="117" t="s">
        <v>121</v>
      </c>
    </row>
    <row r="77" ht="12.75">
      <c r="A77" s="114" t="s">
        <v>119</v>
      </c>
    </row>
    <row r="78" spans="1:9" ht="12.75">
      <c r="A78" s="114" t="s">
        <v>120</v>
      </c>
      <c r="B78" s="60"/>
      <c r="C78" s="60"/>
      <c r="D78" s="60"/>
      <c r="E78" s="60"/>
      <c r="F78" s="60"/>
      <c r="G78" s="60"/>
      <c r="H78" s="60"/>
      <c r="I78" s="60"/>
    </row>
    <row r="79" ht="12.75">
      <c r="A79" s="114" t="s">
        <v>128</v>
      </c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horizontalDpi="300" verticalDpi="300" orientation="portrait" paperSize="9" scale="5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zoomScale="75" zoomScaleNormal="75" zoomScaleSheetLayoutView="50" workbookViewId="0" topLeftCell="A1">
      <selection activeCell="A1" sqref="A1:H1"/>
    </sheetView>
  </sheetViews>
  <sheetFormatPr defaultColWidth="12.57421875" defaultRowHeight="12.75"/>
  <cols>
    <col min="1" max="1" width="44.421875" style="63" customWidth="1"/>
    <col min="2" max="8" width="12.7109375" style="63" customWidth="1"/>
    <col min="9" max="9" width="19.140625" style="63" customWidth="1"/>
    <col min="10" max="10" width="2.28125" style="63" customWidth="1"/>
    <col min="11" max="11" width="19.140625" style="63" customWidth="1"/>
    <col min="12" max="12" width="12.7109375" style="63" customWidth="1"/>
    <col min="13" max="13" width="19.140625" style="63" customWidth="1"/>
    <col min="14" max="14" width="10.140625" style="63" customWidth="1"/>
    <col min="15" max="15" width="11.28125" style="63" customWidth="1"/>
    <col min="16" max="16" width="14.8515625" style="63" customWidth="1"/>
    <col min="17" max="17" width="11.28125" style="63" customWidth="1"/>
    <col min="18" max="18" width="2.28125" style="63" customWidth="1"/>
    <col min="19" max="16384" width="19.140625" style="63" customWidth="1"/>
  </cols>
  <sheetData>
    <row r="1" spans="1:9" s="61" customFormat="1" ht="18">
      <c r="A1" s="173" t="s">
        <v>0</v>
      </c>
      <c r="B1" s="173"/>
      <c r="C1" s="173"/>
      <c r="D1" s="173"/>
      <c r="E1" s="173"/>
      <c r="F1" s="173"/>
      <c r="G1" s="173"/>
      <c r="H1" s="173"/>
      <c r="I1" s="14"/>
    </row>
    <row r="3" spans="1:14" ht="15">
      <c r="A3" s="176" t="s">
        <v>231</v>
      </c>
      <c r="B3" s="176"/>
      <c r="C3" s="176"/>
      <c r="D3" s="176"/>
      <c r="E3" s="176"/>
      <c r="F3" s="176"/>
      <c r="G3" s="176"/>
      <c r="H3" s="176"/>
      <c r="I3" s="62"/>
      <c r="J3" s="62"/>
      <c r="K3" s="62"/>
      <c r="L3" s="62"/>
      <c r="M3" s="62"/>
      <c r="N3" s="62"/>
    </row>
    <row r="4" ht="12.75" customHeight="1"/>
    <row r="5" spans="1:8" ht="12.75">
      <c r="A5" s="161"/>
      <c r="B5" s="162"/>
      <c r="C5" s="162"/>
      <c r="D5" s="163" t="s">
        <v>90</v>
      </c>
      <c r="E5" s="163" t="s">
        <v>91</v>
      </c>
      <c r="F5" s="162"/>
      <c r="G5" s="163" t="s">
        <v>68</v>
      </c>
      <c r="H5" s="164"/>
    </row>
    <row r="6" spans="1:8" ht="12.75">
      <c r="A6" s="64"/>
      <c r="B6" s="65" t="s">
        <v>90</v>
      </c>
      <c r="C6" s="65" t="s">
        <v>92</v>
      </c>
      <c r="D6" s="65" t="s">
        <v>93</v>
      </c>
      <c r="E6" s="65" t="s">
        <v>94</v>
      </c>
      <c r="F6" s="65" t="s">
        <v>95</v>
      </c>
      <c r="G6" s="65" t="s">
        <v>93</v>
      </c>
      <c r="H6" s="66" t="s">
        <v>96</v>
      </c>
    </row>
    <row r="7" spans="1:17" ht="13.5" thickBot="1">
      <c r="A7" s="64"/>
      <c r="B7" s="65" t="s">
        <v>97</v>
      </c>
      <c r="C7" s="65" t="s">
        <v>98</v>
      </c>
      <c r="D7" s="65" t="s">
        <v>99</v>
      </c>
      <c r="E7" s="65" t="s">
        <v>100</v>
      </c>
      <c r="F7" s="67"/>
      <c r="G7" s="65" t="s">
        <v>101</v>
      </c>
      <c r="H7" s="66" t="s">
        <v>98</v>
      </c>
      <c r="K7" s="68"/>
      <c r="L7" s="68"/>
      <c r="M7" s="68"/>
      <c r="N7" s="68"/>
      <c r="O7" s="68"/>
      <c r="P7" s="68"/>
      <c r="Q7" s="68"/>
    </row>
    <row r="8" spans="1:17" ht="12.75">
      <c r="A8" s="69" t="s">
        <v>19</v>
      </c>
      <c r="B8" s="45">
        <v>36766</v>
      </c>
      <c r="C8" s="122">
        <v>27025</v>
      </c>
      <c r="D8" s="70">
        <v>1417</v>
      </c>
      <c r="E8" s="70">
        <v>4534</v>
      </c>
      <c r="F8" s="70">
        <v>23537</v>
      </c>
      <c r="G8" s="70">
        <v>11481</v>
      </c>
      <c r="H8" s="71">
        <v>1783</v>
      </c>
      <c r="K8" s="68"/>
      <c r="L8" s="72"/>
      <c r="M8" s="72"/>
      <c r="N8" s="72"/>
      <c r="O8" s="72"/>
      <c r="P8" s="72"/>
      <c r="Q8" s="72"/>
    </row>
    <row r="9" spans="1:17" ht="12.75">
      <c r="A9" s="64" t="s">
        <v>20</v>
      </c>
      <c r="B9" s="47">
        <v>1414</v>
      </c>
      <c r="C9" s="121">
        <v>346</v>
      </c>
      <c r="D9" s="73">
        <v>18</v>
      </c>
      <c r="E9" s="73">
        <v>23</v>
      </c>
      <c r="F9" s="73">
        <v>524</v>
      </c>
      <c r="G9" s="73">
        <v>146</v>
      </c>
      <c r="H9" s="74">
        <v>63</v>
      </c>
      <c r="K9" s="72"/>
      <c r="L9" s="72"/>
      <c r="M9" s="72"/>
      <c r="N9" s="72"/>
      <c r="O9" s="72"/>
      <c r="P9" s="72"/>
      <c r="Q9" s="72"/>
    </row>
    <row r="10" spans="1:17" ht="12.75">
      <c r="A10" s="64"/>
      <c r="B10" s="47"/>
      <c r="C10" s="121"/>
      <c r="D10" s="73"/>
      <c r="E10" s="73"/>
      <c r="F10" s="73"/>
      <c r="G10" s="73"/>
      <c r="H10" s="74"/>
      <c r="K10" s="72"/>
      <c r="L10" s="72"/>
      <c r="M10" s="72"/>
      <c r="N10" s="72"/>
      <c r="O10" s="72"/>
      <c r="P10" s="72"/>
      <c r="Q10" s="72"/>
    </row>
    <row r="11" spans="1:17" ht="12.75">
      <c r="A11" s="78" t="s">
        <v>225</v>
      </c>
      <c r="B11" s="120"/>
      <c r="C11" s="120"/>
      <c r="D11" s="75"/>
      <c r="E11" s="75"/>
      <c r="F11" s="75"/>
      <c r="G11" s="75"/>
      <c r="H11" s="76"/>
      <c r="I11" s="79"/>
      <c r="K11" s="72"/>
      <c r="L11" s="72"/>
      <c r="M11" s="72"/>
      <c r="N11" s="72"/>
      <c r="O11" s="72"/>
      <c r="P11" s="72"/>
      <c r="Q11" s="72"/>
    </row>
    <row r="12" spans="1:17" ht="12.75">
      <c r="A12" s="18" t="s">
        <v>218</v>
      </c>
      <c r="B12" s="80">
        <v>14.3</v>
      </c>
      <c r="C12" s="80">
        <v>53</v>
      </c>
      <c r="D12" s="80">
        <v>42.9</v>
      </c>
      <c r="E12" s="80">
        <v>13.9</v>
      </c>
      <c r="F12" s="80">
        <v>50.1</v>
      </c>
      <c r="G12" s="80">
        <v>69.3</v>
      </c>
      <c r="H12" s="81">
        <v>4.9</v>
      </c>
      <c r="I12" s="79"/>
      <c r="K12" s="72"/>
      <c r="L12" s="72"/>
      <c r="M12" s="72"/>
      <c r="N12" s="72"/>
      <c r="O12" s="72"/>
      <c r="P12" s="72"/>
      <c r="Q12" s="72"/>
    </row>
    <row r="13" spans="1:17" ht="12.75">
      <c r="A13" s="18" t="s">
        <v>219</v>
      </c>
      <c r="B13" s="80">
        <v>10</v>
      </c>
      <c r="C13" s="80">
        <v>32.6</v>
      </c>
      <c r="D13" s="80">
        <v>12.2</v>
      </c>
      <c r="E13" s="80">
        <v>9.8</v>
      </c>
      <c r="F13" s="80">
        <v>21.1</v>
      </c>
      <c r="G13" s="80">
        <v>37.2</v>
      </c>
      <c r="H13" s="81">
        <v>2</v>
      </c>
      <c r="I13" s="79"/>
      <c r="K13" s="82"/>
      <c r="L13" s="82"/>
      <c r="M13" s="82"/>
      <c r="N13" s="82"/>
      <c r="O13" s="72"/>
      <c r="P13" s="72"/>
      <c r="Q13" s="72"/>
    </row>
    <row r="14" spans="1:17" ht="12.75">
      <c r="A14" s="18" t="s">
        <v>220</v>
      </c>
      <c r="B14" s="55">
        <v>1.2</v>
      </c>
      <c r="C14" s="80">
        <v>0.9</v>
      </c>
      <c r="D14" s="80">
        <v>6.8</v>
      </c>
      <c r="E14" s="80">
        <v>0.7</v>
      </c>
      <c r="F14" s="80">
        <v>1</v>
      </c>
      <c r="G14" s="80">
        <v>0.6</v>
      </c>
      <c r="H14" s="81">
        <v>0.9</v>
      </c>
      <c r="I14" s="79"/>
      <c r="J14" s="79"/>
      <c r="K14" s="72"/>
      <c r="L14" s="72"/>
      <c r="M14" s="68"/>
      <c r="N14" s="72"/>
      <c r="O14" s="68"/>
      <c r="P14" s="68"/>
      <c r="Q14" s="72"/>
    </row>
    <row r="15" spans="1:17" ht="12.75">
      <c r="A15" s="18" t="s">
        <v>221</v>
      </c>
      <c r="B15" s="80">
        <v>33.2</v>
      </c>
      <c r="C15" s="80">
        <v>34.8</v>
      </c>
      <c r="D15" s="80">
        <v>49.5</v>
      </c>
      <c r="E15" s="80">
        <v>25.9</v>
      </c>
      <c r="F15" s="80">
        <v>44.9</v>
      </c>
      <c r="G15" s="80">
        <v>49.9</v>
      </c>
      <c r="H15" s="81">
        <v>117.1</v>
      </c>
      <c r="I15" s="79"/>
      <c r="J15" s="79"/>
      <c r="K15" s="72"/>
      <c r="L15" s="72"/>
      <c r="M15" s="72"/>
      <c r="N15" s="72"/>
      <c r="O15" s="72"/>
      <c r="P15" s="72"/>
      <c r="Q15" s="72"/>
    </row>
    <row r="16" spans="1:17" ht="12.75">
      <c r="A16" s="18" t="s">
        <v>222</v>
      </c>
      <c r="B16" s="80">
        <v>1.3</v>
      </c>
      <c r="C16" s="55">
        <v>1.1</v>
      </c>
      <c r="D16" s="80">
        <v>1</v>
      </c>
      <c r="E16" s="80">
        <v>1.3</v>
      </c>
      <c r="F16" s="80">
        <v>1.1</v>
      </c>
      <c r="G16" s="55">
        <v>1.3</v>
      </c>
      <c r="H16" s="81">
        <v>1.3</v>
      </c>
      <c r="I16" s="79"/>
      <c r="J16" s="79"/>
      <c r="K16" s="72" t="s">
        <v>102</v>
      </c>
      <c r="L16" s="72" t="s">
        <v>102</v>
      </c>
      <c r="M16" s="72" t="s">
        <v>102</v>
      </c>
      <c r="N16" s="72" t="s">
        <v>102</v>
      </c>
      <c r="O16" s="72" t="s">
        <v>102</v>
      </c>
      <c r="P16" s="72" t="s">
        <v>102</v>
      </c>
      <c r="Q16" s="72" t="s">
        <v>102</v>
      </c>
    </row>
    <row r="17" spans="1:17" ht="12.75">
      <c r="A17" s="18" t="s">
        <v>223</v>
      </c>
      <c r="B17" s="55">
        <v>0</v>
      </c>
      <c r="C17" s="55">
        <v>0</v>
      </c>
      <c r="D17" s="55">
        <v>0</v>
      </c>
      <c r="E17" s="55">
        <v>0</v>
      </c>
      <c r="F17" s="80">
        <v>0.1</v>
      </c>
      <c r="G17" s="80">
        <v>0.1</v>
      </c>
      <c r="H17" s="81">
        <v>0.1</v>
      </c>
      <c r="I17" s="79"/>
      <c r="J17" s="79"/>
      <c r="K17" s="72"/>
      <c r="L17" s="72"/>
      <c r="M17" s="68"/>
      <c r="N17" s="72"/>
      <c r="O17" s="72"/>
      <c r="P17" s="72"/>
      <c r="Q17" s="72"/>
    </row>
    <row r="18" spans="1:17" ht="12.75">
      <c r="A18" s="18" t="s">
        <v>21</v>
      </c>
      <c r="B18" s="80">
        <v>179</v>
      </c>
      <c r="C18" s="80">
        <v>1523</v>
      </c>
      <c r="D18" s="47">
        <v>3104</v>
      </c>
      <c r="E18" s="80">
        <v>590</v>
      </c>
      <c r="F18" s="47">
        <v>1356</v>
      </c>
      <c r="G18" s="47">
        <v>1363</v>
      </c>
      <c r="H18" s="81">
        <v>203</v>
      </c>
      <c r="I18" s="79"/>
      <c r="J18" s="79"/>
      <c r="K18" s="68"/>
      <c r="L18" s="68"/>
      <c r="M18" s="68"/>
      <c r="N18" s="68"/>
      <c r="O18" s="68"/>
      <c r="P18" s="68"/>
      <c r="Q18" s="68"/>
    </row>
    <row r="19" spans="1:17" ht="12.75">
      <c r="A19" s="18" t="s">
        <v>22</v>
      </c>
      <c r="B19" s="80">
        <v>48</v>
      </c>
      <c r="C19" s="80">
        <v>28</v>
      </c>
      <c r="D19" s="80">
        <v>119</v>
      </c>
      <c r="E19" s="80">
        <v>50</v>
      </c>
      <c r="F19" s="80">
        <v>143</v>
      </c>
      <c r="G19" s="80">
        <v>70</v>
      </c>
      <c r="H19" s="81">
        <v>89</v>
      </c>
      <c r="I19" s="79"/>
      <c r="J19" s="79"/>
      <c r="K19" s="72"/>
      <c r="L19" s="72"/>
      <c r="M19" s="72"/>
      <c r="N19" s="72"/>
      <c r="O19" s="72"/>
      <c r="P19" s="72"/>
      <c r="Q19" s="72"/>
    </row>
    <row r="20" spans="1:17" ht="12.75">
      <c r="A20" s="18"/>
      <c r="B20" s="80"/>
      <c r="C20" s="80"/>
      <c r="D20" s="80"/>
      <c r="E20" s="80"/>
      <c r="F20" s="80"/>
      <c r="G20" s="80"/>
      <c r="H20" s="81"/>
      <c r="I20" s="79"/>
      <c r="J20" s="79"/>
      <c r="K20" s="72"/>
      <c r="L20" s="72"/>
      <c r="M20" s="72"/>
      <c r="N20" s="72"/>
      <c r="O20" s="72"/>
      <c r="P20" s="72"/>
      <c r="Q20" s="72"/>
    </row>
    <row r="21" spans="1:17" ht="12.75">
      <c r="A21" s="78" t="s">
        <v>226</v>
      </c>
      <c r="B21" s="121"/>
      <c r="C21" s="121"/>
      <c r="D21" s="73"/>
      <c r="E21" s="73"/>
      <c r="F21" s="73"/>
      <c r="G21" s="73"/>
      <c r="H21" s="74"/>
      <c r="I21" s="77"/>
      <c r="J21" s="77"/>
      <c r="K21" s="72"/>
      <c r="L21" s="72"/>
      <c r="M21" s="72"/>
      <c r="N21" s="72"/>
      <c r="O21" s="72"/>
      <c r="P21" s="72"/>
      <c r="Q21" s="72"/>
    </row>
    <row r="22" spans="1:17" ht="12.75">
      <c r="A22" s="64" t="s">
        <v>23</v>
      </c>
      <c r="B22" s="80">
        <v>1295</v>
      </c>
      <c r="C22" s="80">
        <v>780</v>
      </c>
      <c r="D22" s="47">
        <v>1277</v>
      </c>
      <c r="E22" s="80">
        <v>1121</v>
      </c>
      <c r="F22" s="80">
        <v>611</v>
      </c>
      <c r="G22" s="80">
        <v>623</v>
      </c>
      <c r="H22" s="81">
        <v>412</v>
      </c>
      <c r="I22" s="77"/>
      <c r="J22" s="77"/>
      <c r="K22" s="72"/>
      <c r="L22" s="72"/>
      <c r="M22" s="72"/>
      <c r="N22" s="72"/>
      <c r="O22" s="72"/>
      <c r="P22" s="72"/>
      <c r="Q22" s="72"/>
    </row>
    <row r="23" spans="1:17" ht="12.75">
      <c r="A23" s="64" t="s">
        <v>24</v>
      </c>
      <c r="B23" s="47">
        <v>8633</v>
      </c>
      <c r="C23" s="47">
        <v>2927</v>
      </c>
      <c r="D23" s="47">
        <v>8294</v>
      </c>
      <c r="E23" s="47">
        <v>3165</v>
      </c>
      <c r="F23" s="47">
        <v>7436</v>
      </c>
      <c r="G23" s="47">
        <v>7107</v>
      </c>
      <c r="H23" s="48">
        <v>22103</v>
      </c>
      <c r="I23" s="77"/>
      <c r="J23" s="77"/>
      <c r="K23" s="72"/>
      <c r="L23" s="72"/>
      <c r="M23" s="72"/>
      <c r="N23" s="72"/>
      <c r="O23" s="72"/>
      <c r="P23" s="72"/>
      <c r="Q23" s="72"/>
    </row>
    <row r="24" spans="1:17" ht="12.75">
      <c r="A24" s="64" t="s">
        <v>25</v>
      </c>
      <c r="B24" s="80">
        <v>75</v>
      </c>
      <c r="C24" s="80">
        <v>48</v>
      </c>
      <c r="D24" s="80">
        <v>93</v>
      </c>
      <c r="E24" s="80">
        <v>0</v>
      </c>
      <c r="F24" s="80">
        <v>30</v>
      </c>
      <c r="G24" s="80">
        <v>204</v>
      </c>
      <c r="H24" s="81">
        <v>60</v>
      </c>
      <c r="I24" s="77"/>
      <c r="J24" s="77"/>
      <c r="K24" s="72"/>
      <c r="L24" s="72"/>
      <c r="M24" s="72"/>
      <c r="N24" s="72"/>
      <c r="O24" s="72"/>
      <c r="P24" s="72"/>
      <c r="Q24" s="72"/>
    </row>
    <row r="25" spans="1:17" ht="12.75">
      <c r="A25" s="64"/>
      <c r="B25" s="80"/>
      <c r="C25" s="80"/>
      <c r="D25" s="80"/>
      <c r="E25" s="80"/>
      <c r="F25" s="80"/>
      <c r="G25" s="80"/>
      <c r="H25" s="81"/>
      <c r="I25" s="77"/>
      <c r="J25" s="77"/>
      <c r="K25" s="72"/>
      <c r="L25" s="72"/>
      <c r="M25" s="72"/>
      <c r="N25" s="72"/>
      <c r="O25" s="72"/>
      <c r="P25" s="72"/>
      <c r="Q25" s="72"/>
    </row>
    <row r="26" spans="1:17" ht="12.75">
      <c r="A26" s="78" t="s">
        <v>26</v>
      </c>
      <c r="B26" s="121"/>
      <c r="C26" s="121"/>
      <c r="D26" s="73"/>
      <c r="E26" s="73"/>
      <c r="F26" s="73"/>
      <c r="G26" s="73"/>
      <c r="H26" s="74"/>
      <c r="I26" s="77"/>
      <c r="J26" s="77"/>
      <c r="K26" s="72"/>
      <c r="L26" s="72"/>
      <c r="M26" s="72"/>
      <c r="N26" s="72"/>
      <c r="O26" s="72"/>
      <c r="P26" s="72"/>
      <c r="Q26" s="72"/>
    </row>
    <row r="27" spans="1:17" ht="12.75">
      <c r="A27" s="64" t="s">
        <v>27</v>
      </c>
      <c r="B27" s="80">
        <v>89</v>
      </c>
      <c r="C27" s="80">
        <v>31</v>
      </c>
      <c r="D27" s="80">
        <v>49</v>
      </c>
      <c r="E27" s="80">
        <v>94</v>
      </c>
      <c r="F27" s="80">
        <v>70</v>
      </c>
      <c r="G27" s="80">
        <v>62</v>
      </c>
      <c r="H27" s="81">
        <v>32</v>
      </c>
      <c r="I27" s="77"/>
      <c r="J27" s="77"/>
      <c r="K27" s="72"/>
      <c r="L27" s="72"/>
      <c r="M27" s="72"/>
      <c r="N27" s="72"/>
      <c r="O27" s="72"/>
      <c r="P27" s="72"/>
      <c r="Q27" s="72"/>
    </row>
    <row r="28" spans="1:17" ht="12.75">
      <c r="A28" s="64" t="s">
        <v>28</v>
      </c>
      <c r="B28" s="80">
        <v>192</v>
      </c>
      <c r="C28" s="80">
        <v>84</v>
      </c>
      <c r="D28" s="80">
        <v>184</v>
      </c>
      <c r="E28" s="80">
        <v>150</v>
      </c>
      <c r="F28" s="80">
        <v>76</v>
      </c>
      <c r="G28" s="80">
        <v>64</v>
      </c>
      <c r="H28" s="81">
        <v>42</v>
      </c>
      <c r="I28" s="77"/>
      <c r="J28" s="77"/>
      <c r="K28" s="72"/>
      <c r="L28" s="72"/>
      <c r="M28" s="72"/>
      <c r="N28" s="72"/>
      <c r="O28" s="72"/>
      <c r="P28" s="72"/>
      <c r="Q28" s="72"/>
    </row>
    <row r="29" spans="1:17" ht="12.75">
      <c r="A29" s="64" t="s">
        <v>29</v>
      </c>
      <c r="B29" s="80">
        <v>22</v>
      </c>
      <c r="C29" s="80">
        <v>16</v>
      </c>
      <c r="D29" s="80">
        <v>143</v>
      </c>
      <c r="E29" s="80">
        <v>16</v>
      </c>
      <c r="F29" s="80">
        <v>26</v>
      </c>
      <c r="G29" s="80">
        <v>10</v>
      </c>
      <c r="H29" s="81">
        <v>13</v>
      </c>
      <c r="I29" s="77"/>
      <c r="J29" s="77"/>
      <c r="K29" s="72"/>
      <c r="L29" s="72"/>
      <c r="M29" s="72"/>
      <c r="N29" s="72"/>
      <c r="O29" s="72"/>
      <c r="P29" s="72"/>
      <c r="Q29" s="72"/>
    </row>
    <row r="30" spans="1:17" ht="12.75">
      <c r="A30" s="64" t="s">
        <v>30</v>
      </c>
      <c r="B30" s="80">
        <v>11</v>
      </c>
      <c r="C30" s="80">
        <v>4</v>
      </c>
      <c r="D30" s="80">
        <v>5</v>
      </c>
      <c r="E30" s="80">
        <v>5</v>
      </c>
      <c r="F30" s="80">
        <v>2</v>
      </c>
      <c r="G30" s="80">
        <v>11</v>
      </c>
      <c r="H30" s="81">
        <v>1</v>
      </c>
      <c r="I30" s="77"/>
      <c r="J30" s="77"/>
      <c r="K30" s="72"/>
      <c r="L30" s="72"/>
      <c r="M30" s="72"/>
      <c r="N30" s="72"/>
      <c r="O30" s="72"/>
      <c r="P30" s="72"/>
      <c r="Q30" s="72"/>
    </row>
    <row r="31" spans="1:17" ht="12.75">
      <c r="A31" s="64" t="s">
        <v>31</v>
      </c>
      <c r="B31" s="47">
        <v>2492</v>
      </c>
      <c r="C31" s="80">
        <v>896</v>
      </c>
      <c r="D31" s="47">
        <v>5301</v>
      </c>
      <c r="E31" s="80">
        <v>917</v>
      </c>
      <c r="F31" s="47">
        <v>2283</v>
      </c>
      <c r="G31" s="47">
        <v>2432</v>
      </c>
      <c r="H31" s="48">
        <v>10640</v>
      </c>
      <c r="I31" s="77"/>
      <c r="J31" s="77"/>
      <c r="K31" s="72"/>
      <c r="L31" s="72"/>
      <c r="M31" s="72"/>
      <c r="N31" s="72"/>
      <c r="O31" s="72"/>
      <c r="P31" s="72"/>
      <c r="Q31" s="72"/>
    </row>
    <row r="32" spans="1:17" ht="12.75">
      <c r="A32" s="64" t="s">
        <v>32</v>
      </c>
      <c r="B32" s="80">
        <v>925</v>
      </c>
      <c r="C32" s="80">
        <v>611</v>
      </c>
      <c r="D32" s="80">
        <v>412</v>
      </c>
      <c r="E32" s="80">
        <v>993</v>
      </c>
      <c r="F32" s="80">
        <v>376</v>
      </c>
      <c r="G32" s="80">
        <v>298</v>
      </c>
      <c r="H32" s="81">
        <v>11</v>
      </c>
      <c r="I32" s="77"/>
      <c r="J32" s="77"/>
      <c r="K32" s="72"/>
      <c r="L32" s="72"/>
      <c r="M32" s="72"/>
      <c r="N32" s="72"/>
      <c r="O32" s="72"/>
      <c r="P32" s="72"/>
      <c r="Q32" s="72"/>
    </row>
    <row r="33" spans="1:17" ht="12.75">
      <c r="A33" s="64" t="s">
        <v>33</v>
      </c>
      <c r="B33" s="80">
        <v>454</v>
      </c>
      <c r="C33" s="80">
        <v>148</v>
      </c>
      <c r="D33" s="80">
        <v>318</v>
      </c>
      <c r="E33" s="80">
        <v>172</v>
      </c>
      <c r="F33" s="80">
        <v>335</v>
      </c>
      <c r="G33" s="80">
        <v>305</v>
      </c>
      <c r="H33" s="81">
        <v>993</v>
      </c>
      <c r="I33" s="77"/>
      <c r="J33" s="77"/>
      <c r="K33" s="72"/>
      <c r="L33" s="72"/>
      <c r="M33" s="72"/>
      <c r="N33" s="72"/>
      <c r="O33" s="72"/>
      <c r="P33" s="72"/>
      <c r="Q33" s="72"/>
    </row>
    <row r="34" spans="1:17" ht="12.75">
      <c r="A34" s="64" t="s">
        <v>34</v>
      </c>
      <c r="B34" s="80">
        <v>62</v>
      </c>
      <c r="C34" s="80">
        <v>41</v>
      </c>
      <c r="D34" s="80">
        <v>40</v>
      </c>
      <c r="E34" s="80">
        <v>26</v>
      </c>
      <c r="F34" s="80">
        <v>66</v>
      </c>
      <c r="G34" s="80">
        <v>114</v>
      </c>
      <c r="H34" s="81">
        <v>92</v>
      </c>
      <c r="I34" s="77"/>
      <c r="J34" s="77"/>
      <c r="K34" s="72"/>
      <c r="L34" s="72"/>
      <c r="M34" s="72"/>
      <c r="N34" s="72"/>
      <c r="O34" s="72"/>
      <c r="P34" s="72"/>
      <c r="Q34" s="72"/>
    </row>
    <row r="35" spans="1:17" ht="12.75">
      <c r="A35" s="64" t="s">
        <v>35</v>
      </c>
      <c r="B35" s="80">
        <v>241</v>
      </c>
      <c r="C35" s="80">
        <v>78</v>
      </c>
      <c r="D35" s="80">
        <v>189</v>
      </c>
      <c r="E35" s="80">
        <v>84</v>
      </c>
      <c r="F35" s="80">
        <v>117</v>
      </c>
      <c r="G35" s="80">
        <v>123</v>
      </c>
      <c r="H35" s="81">
        <v>240</v>
      </c>
      <c r="I35" s="77"/>
      <c r="J35" s="77"/>
      <c r="K35" s="72"/>
      <c r="L35" s="72"/>
      <c r="M35" s="72"/>
      <c r="N35" s="72"/>
      <c r="O35" s="72"/>
      <c r="P35" s="72"/>
      <c r="Q35" s="72"/>
    </row>
    <row r="36" spans="1:17" ht="12.75">
      <c r="A36" s="64" t="s">
        <v>36</v>
      </c>
      <c r="B36" s="80">
        <v>326</v>
      </c>
      <c r="C36" s="80">
        <v>99</v>
      </c>
      <c r="D36" s="80">
        <v>257</v>
      </c>
      <c r="E36" s="80">
        <v>229</v>
      </c>
      <c r="F36" s="80">
        <v>151</v>
      </c>
      <c r="G36" s="80">
        <v>184</v>
      </c>
      <c r="H36" s="81">
        <v>825</v>
      </c>
      <c r="I36" s="77"/>
      <c r="J36" s="77"/>
      <c r="K36" s="72"/>
      <c r="L36" s="72"/>
      <c r="M36" s="72"/>
      <c r="N36" s="72"/>
      <c r="O36" s="72"/>
      <c r="P36" s="72"/>
      <c r="Q36" s="72"/>
    </row>
    <row r="37" spans="1:17" ht="12.75">
      <c r="A37" s="64" t="s">
        <v>37</v>
      </c>
      <c r="B37" s="80">
        <v>11</v>
      </c>
      <c r="C37" s="80">
        <v>13</v>
      </c>
      <c r="D37" s="80">
        <v>49</v>
      </c>
      <c r="E37" s="80">
        <v>23</v>
      </c>
      <c r="F37" s="80">
        <v>33</v>
      </c>
      <c r="G37" s="80">
        <v>24</v>
      </c>
      <c r="H37" s="81">
        <v>72</v>
      </c>
      <c r="I37" s="77"/>
      <c r="J37" s="77"/>
      <c r="K37" s="72"/>
      <c r="L37" s="72"/>
      <c r="M37" s="72"/>
      <c r="N37" s="72"/>
      <c r="O37" s="72"/>
      <c r="P37" s="72"/>
      <c r="Q37" s="72"/>
    </row>
    <row r="38" spans="1:17" ht="12.75">
      <c r="A38" s="64" t="s">
        <v>38</v>
      </c>
      <c r="B38" s="80">
        <v>102</v>
      </c>
      <c r="C38" s="80">
        <v>59</v>
      </c>
      <c r="D38" s="80">
        <v>97</v>
      </c>
      <c r="E38" s="80">
        <v>208</v>
      </c>
      <c r="F38" s="80">
        <v>85</v>
      </c>
      <c r="G38" s="80">
        <v>81</v>
      </c>
      <c r="H38" s="81">
        <v>111</v>
      </c>
      <c r="I38" s="77"/>
      <c r="J38" s="77"/>
      <c r="K38" s="72"/>
      <c r="L38" s="72"/>
      <c r="M38" s="68"/>
      <c r="N38" s="72"/>
      <c r="O38" s="72"/>
      <c r="P38" s="72"/>
      <c r="Q38" s="72"/>
    </row>
    <row r="39" spans="1:17" ht="12.75">
      <c r="A39" s="64" t="s">
        <v>39</v>
      </c>
      <c r="B39" s="80">
        <v>503</v>
      </c>
      <c r="C39" s="80">
        <v>291</v>
      </c>
      <c r="D39" s="80">
        <v>356</v>
      </c>
      <c r="E39" s="80">
        <v>201</v>
      </c>
      <c r="F39" s="80">
        <v>331</v>
      </c>
      <c r="G39" s="80">
        <v>319</v>
      </c>
      <c r="H39" s="81">
        <v>583</v>
      </c>
      <c r="I39" s="77"/>
      <c r="J39" s="77"/>
      <c r="K39" s="72" t="s">
        <v>102</v>
      </c>
      <c r="L39" s="72" t="s">
        <v>102</v>
      </c>
      <c r="M39" s="72" t="s">
        <v>102</v>
      </c>
      <c r="N39" s="72" t="s">
        <v>102</v>
      </c>
      <c r="O39" s="72" t="s">
        <v>102</v>
      </c>
      <c r="P39" s="72" t="s">
        <v>102</v>
      </c>
      <c r="Q39" s="72" t="s">
        <v>102</v>
      </c>
    </row>
    <row r="40" spans="1:17" ht="12.75">
      <c r="A40" s="64" t="s">
        <v>40</v>
      </c>
      <c r="B40" s="80">
        <v>74</v>
      </c>
      <c r="C40" s="80">
        <v>68</v>
      </c>
      <c r="D40" s="80">
        <v>88</v>
      </c>
      <c r="E40" s="80">
        <v>8</v>
      </c>
      <c r="F40" s="80">
        <v>222</v>
      </c>
      <c r="G40" s="80">
        <v>198</v>
      </c>
      <c r="H40" s="81">
        <v>225</v>
      </c>
      <c r="I40" s="77"/>
      <c r="J40" s="77"/>
      <c r="K40" s="68"/>
      <c r="L40" s="68"/>
      <c r="M40" s="68"/>
      <c r="N40" s="68"/>
      <c r="O40" s="68"/>
      <c r="P40" s="68"/>
      <c r="Q40" s="68"/>
    </row>
    <row r="41" spans="1:17" ht="12.75">
      <c r="A41" s="64" t="s">
        <v>41</v>
      </c>
      <c r="B41" s="80">
        <v>75</v>
      </c>
      <c r="C41" s="80">
        <v>127</v>
      </c>
      <c r="D41" s="80">
        <v>456</v>
      </c>
      <c r="E41" s="80">
        <v>71</v>
      </c>
      <c r="F41" s="80">
        <v>174</v>
      </c>
      <c r="G41" s="80">
        <v>193</v>
      </c>
      <c r="H41" s="81">
        <v>18</v>
      </c>
      <c r="I41" s="77"/>
      <c r="J41" s="77"/>
      <c r="K41" s="68"/>
      <c r="L41" s="68"/>
      <c r="M41" s="68"/>
      <c r="N41" s="68"/>
      <c r="O41" s="68"/>
      <c r="P41" s="68"/>
      <c r="Q41" s="68"/>
    </row>
    <row r="42" spans="1:17" ht="12.75">
      <c r="A42" s="64" t="s">
        <v>42</v>
      </c>
      <c r="B42" s="80">
        <v>68</v>
      </c>
      <c r="C42" s="80">
        <v>41</v>
      </c>
      <c r="D42" s="80">
        <v>282</v>
      </c>
      <c r="E42" s="80">
        <v>77</v>
      </c>
      <c r="F42" s="80">
        <v>58</v>
      </c>
      <c r="G42" s="80">
        <v>32</v>
      </c>
      <c r="H42" s="81">
        <v>298</v>
      </c>
      <c r="I42" s="77"/>
      <c r="J42" s="77"/>
      <c r="K42" s="72"/>
      <c r="L42" s="72"/>
      <c r="M42" s="72"/>
      <c r="N42" s="72"/>
      <c r="O42" s="72"/>
      <c r="P42" s="72"/>
      <c r="Q42" s="72"/>
    </row>
    <row r="43" spans="1:17" ht="12.75">
      <c r="A43" s="64" t="s">
        <v>43</v>
      </c>
      <c r="B43" s="80">
        <v>16</v>
      </c>
      <c r="C43" s="80">
        <v>44</v>
      </c>
      <c r="D43" s="80">
        <v>21</v>
      </c>
      <c r="E43" s="80">
        <v>17</v>
      </c>
      <c r="F43" s="80">
        <v>30</v>
      </c>
      <c r="G43" s="80">
        <v>34</v>
      </c>
      <c r="H43" s="81">
        <v>44</v>
      </c>
      <c r="I43" s="77"/>
      <c r="J43" s="77"/>
      <c r="K43" s="68"/>
      <c r="L43" s="68"/>
      <c r="M43" s="68"/>
      <c r="N43" s="68"/>
      <c r="O43" s="68"/>
      <c r="P43" s="68"/>
      <c r="Q43" s="68"/>
    </row>
    <row r="44" spans="1:17" ht="12.75">
      <c r="A44" s="64" t="s">
        <v>44</v>
      </c>
      <c r="B44" s="80">
        <v>447</v>
      </c>
      <c r="C44" s="80">
        <v>127</v>
      </c>
      <c r="D44" s="47">
        <v>396</v>
      </c>
      <c r="E44" s="80">
        <v>221</v>
      </c>
      <c r="F44" s="80">
        <v>308</v>
      </c>
      <c r="G44" s="80">
        <v>236</v>
      </c>
      <c r="H44" s="81">
        <v>442</v>
      </c>
      <c r="I44" s="77"/>
      <c r="J44" s="77"/>
      <c r="K44" s="72"/>
      <c r="L44" s="72"/>
      <c r="M44" s="68"/>
      <c r="N44" s="72"/>
      <c r="O44" s="72"/>
      <c r="P44" s="72"/>
      <c r="Q44" s="72"/>
    </row>
    <row r="45" spans="1:17" ht="12.75">
      <c r="A45" s="64"/>
      <c r="B45" s="80"/>
      <c r="C45" s="80"/>
      <c r="D45" s="47"/>
      <c r="E45" s="80"/>
      <c r="F45" s="80"/>
      <c r="G45" s="80"/>
      <c r="H45" s="81"/>
      <c r="I45" s="77"/>
      <c r="J45" s="77"/>
      <c r="K45" s="72"/>
      <c r="L45" s="72"/>
      <c r="M45" s="68"/>
      <c r="N45" s="72"/>
      <c r="O45" s="72"/>
      <c r="P45" s="72"/>
      <c r="Q45" s="72"/>
    </row>
    <row r="46" spans="1:17" ht="12.75">
      <c r="A46" s="78" t="s">
        <v>45</v>
      </c>
      <c r="B46" s="121"/>
      <c r="C46" s="121"/>
      <c r="D46" s="73"/>
      <c r="E46" s="73"/>
      <c r="F46" s="73"/>
      <c r="G46" s="73"/>
      <c r="H46" s="74"/>
      <c r="I46" s="77"/>
      <c r="J46" s="77"/>
      <c r="K46" s="72"/>
      <c r="L46" s="72"/>
      <c r="M46" s="72"/>
      <c r="N46" s="72"/>
      <c r="O46" s="72"/>
      <c r="P46" s="72"/>
      <c r="Q46" s="72"/>
    </row>
    <row r="47" spans="1:17" ht="12.75">
      <c r="A47" s="64" t="s">
        <v>46</v>
      </c>
      <c r="B47" s="47">
        <v>18979</v>
      </c>
      <c r="C47" s="47">
        <v>17473</v>
      </c>
      <c r="D47" s="47">
        <v>14420</v>
      </c>
      <c r="E47" s="47">
        <v>16605</v>
      </c>
      <c r="F47" s="47">
        <v>15788</v>
      </c>
      <c r="G47" s="47">
        <v>19046</v>
      </c>
      <c r="H47" s="48">
        <v>20264</v>
      </c>
      <c r="I47" s="77"/>
      <c r="J47" s="77"/>
      <c r="K47" s="68"/>
      <c r="L47" s="68"/>
      <c r="M47" s="68"/>
      <c r="N47" s="68"/>
      <c r="O47" s="68"/>
      <c r="P47" s="68"/>
      <c r="Q47" s="68"/>
    </row>
    <row r="48" spans="1:17" ht="12.75">
      <c r="A48" s="64" t="s">
        <v>47</v>
      </c>
      <c r="B48" s="47">
        <v>7431</v>
      </c>
      <c r="C48" s="47">
        <v>7747</v>
      </c>
      <c r="D48" s="47">
        <v>7115</v>
      </c>
      <c r="E48" s="47">
        <v>6091</v>
      </c>
      <c r="F48" s="47">
        <v>5322</v>
      </c>
      <c r="G48" s="47">
        <v>8509</v>
      </c>
      <c r="H48" s="48">
        <v>1907</v>
      </c>
      <c r="I48" s="77"/>
      <c r="J48" s="77"/>
      <c r="K48" s="68"/>
      <c r="L48" s="68"/>
      <c r="M48" s="68"/>
      <c r="N48" s="68"/>
      <c r="O48" s="68"/>
      <c r="P48" s="68"/>
      <c r="Q48" s="68"/>
    </row>
    <row r="49" spans="1:17" ht="12.75">
      <c r="A49" s="64" t="s">
        <v>48</v>
      </c>
      <c r="B49" s="80">
        <v>12</v>
      </c>
      <c r="C49" s="80">
        <v>68</v>
      </c>
      <c r="D49" s="80">
        <v>25</v>
      </c>
      <c r="E49" s="80">
        <v>3</v>
      </c>
      <c r="F49" s="80">
        <v>82</v>
      </c>
      <c r="G49" s="80">
        <v>188</v>
      </c>
      <c r="H49" s="81">
        <v>141</v>
      </c>
      <c r="I49" s="77"/>
      <c r="J49" s="77"/>
      <c r="K49" s="72"/>
      <c r="L49" s="72"/>
      <c r="M49" s="72"/>
      <c r="N49" s="72"/>
      <c r="O49" s="72"/>
      <c r="P49" s="72"/>
      <c r="Q49" s="72"/>
    </row>
    <row r="50" spans="1:17" ht="12.75">
      <c r="A50" s="64" t="s">
        <v>49</v>
      </c>
      <c r="B50" s="47">
        <v>4784</v>
      </c>
      <c r="C50" s="47">
        <v>3945</v>
      </c>
      <c r="D50" s="47">
        <v>5990</v>
      </c>
      <c r="E50" s="47">
        <v>5441</v>
      </c>
      <c r="F50" s="47">
        <v>5051</v>
      </c>
      <c r="G50" s="47">
        <v>3767</v>
      </c>
      <c r="H50" s="48">
        <v>11938</v>
      </c>
      <c r="I50" s="77"/>
      <c r="J50" s="77"/>
      <c r="K50" s="72"/>
      <c r="L50" s="72"/>
      <c r="M50" s="72"/>
      <c r="N50" s="72"/>
      <c r="O50" s="72"/>
      <c r="P50" s="72"/>
      <c r="Q50" s="72"/>
    </row>
    <row r="51" spans="1:17" ht="12.75">
      <c r="A51" s="64" t="s">
        <v>50</v>
      </c>
      <c r="B51" s="80">
        <v>1672</v>
      </c>
      <c r="C51" s="80">
        <v>731</v>
      </c>
      <c r="D51" s="47">
        <v>981</v>
      </c>
      <c r="E51" s="47">
        <v>985</v>
      </c>
      <c r="F51" s="80">
        <v>922</v>
      </c>
      <c r="G51" s="80">
        <v>888</v>
      </c>
      <c r="H51" s="81">
        <v>680</v>
      </c>
      <c r="I51" s="77"/>
      <c r="J51" s="77"/>
      <c r="K51" s="72"/>
      <c r="L51" s="72"/>
      <c r="M51" s="72"/>
      <c r="N51" s="72"/>
      <c r="O51" s="72"/>
      <c r="P51" s="72"/>
      <c r="Q51" s="72"/>
    </row>
    <row r="52" spans="1:17" ht="12.75">
      <c r="A52" s="64" t="s">
        <v>51</v>
      </c>
      <c r="B52" s="47">
        <v>5080</v>
      </c>
      <c r="C52" s="47">
        <v>4982</v>
      </c>
      <c r="D52" s="80">
        <v>309</v>
      </c>
      <c r="E52" s="47">
        <v>4085</v>
      </c>
      <c r="F52" s="47">
        <v>4411</v>
      </c>
      <c r="G52" s="47">
        <v>5694</v>
      </c>
      <c r="H52" s="48">
        <v>5598</v>
      </c>
      <c r="I52" s="77"/>
      <c r="J52" s="77"/>
      <c r="K52" s="72"/>
      <c r="L52" s="72"/>
      <c r="M52" s="72"/>
      <c r="N52" s="72"/>
      <c r="O52" s="72"/>
      <c r="P52" s="72"/>
      <c r="Q52" s="72"/>
    </row>
    <row r="53" spans="1:17" ht="12.75">
      <c r="A53" s="64" t="s">
        <v>52</v>
      </c>
      <c r="B53" s="80">
        <v>8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1">
        <v>115</v>
      </c>
      <c r="I53" s="77"/>
      <c r="J53" s="77"/>
      <c r="K53" s="68"/>
      <c r="L53" s="68"/>
      <c r="M53" s="68"/>
      <c r="N53" s="68"/>
      <c r="O53" s="68"/>
      <c r="P53" s="68"/>
      <c r="Q53" s="68"/>
    </row>
    <row r="54" spans="1:17" ht="12.75">
      <c r="A54" s="64" t="s">
        <v>53</v>
      </c>
      <c r="B54" s="47">
        <v>11257</v>
      </c>
      <c r="C54" s="47">
        <v>8679</v>
      </c>
      <c r="D54" s="47">
        <v>20627</v>
      </c>
      <c r="E54" s="47">
        <v>7459</v>
      </c>
      <c r="F54" s="47">
        <v>11788</v>
      </c>
      <c r="G54" s="47">
        <v>13535</v>
      </c>
      <c r="H54" s="48">
        <v>16358</v>
      </c>
      <c r="I54" s="77"/>
      <c r="J54" s="77"/>
      <c r="K54" s="68"/>
      <c r="L54" s="68"/>
      <c r="M54" s="68"/>
      <c r="N54" s="68"/>
      <c r="O54" s="68"/>
      <c r="P54" s="68"/>
      <c r="Q54" s="68"/>
    </row>
    <row r="55" spans="1:17" ht="12.75">
      <c r="A55" s="64" t="s">
        <v>54</v>
      </c>
      <c r="B55" s="47">
        <v>35185</v>
      </c>
      <c r="C55" s="47">
        <v>26510</v>
      </c>
      <c r="D55" s="47">
        <v>32357</v>
      </c>
      <c r="E55" s="47">
        <v>25044</v>
      </c>
      <c r="F55" s="47">
        <v>27533</v>
      </c>
      <c r="G55" s="47">
        <v>33926</v>
      </c>
      <c r="H55" s="48">
        <v>30594</v>
      </c>
      <c r="I55" s="77"/>
      <c r="J55" s="77"/>
      <c r="K55" s="68"/>
      <c r="L55" s="68"/>
      <c r="M55" s="68"/>
      <c r="N55" s="68"/>
      <c r="O55" s="68"/>
      <c r="P55" s="68"/>
      <c r="Q55" s="68"/>
    </row>
    <row r="56" spans="1:17" ht="12.75">
      <c r="A56" s="64" t="s">
        <v>55</v>
      </c>
      <c r="B56" s="80">
        <v>1259</v>
      </c>
      <c r="C56" s="80">
        <v>651</v>
      </c>
      <c r="D56" s="80">
        <v>2137</v>
      </c>
      <c r="E56" s="80">
        <v>1166</v>
      </c>
      <c r="F56" s="80">
        <v>834</v>
      </c>
      <c r="G56" s="80">
        <v>461</v>
      </c>
      <c r="H56" s="81">
        <v>6088</v>
      </c>
      <c r="I56" s="77"/>
      <c r="J56" s="77"/>
      <c r="K56" s="68"/>
      <c r="L56" s="68"/>
      <c r="M56" s="68"/>
      <c r="N56" s="68"/>
      <c r="O56" s="68"/>
      <c r="P56" s="68"/>
      <c r="Q56" s="68"/>
    </row>
    <row r="57" spans="1:17" ht="12.75">
      <c r="A57" s="64" t="s">
        <v>56</v>
      </c>
      <c r="B57" s="80">
        <v>38</v>
      </c>
      <c r="C57" s="80">
        <v>0</v>
      </c>
      <c r="D57" s="80">
        <v>533</v>
      </c>
      <c r="E57" s="80">
        <v>0</v>
      </c>
      <c r="F57" s="80">
        <v>16</v>
      </c>
      <c r="G57" s="80">
        <v>56</v>
      </c>
      <c r="H57" s="81">
        <v>64</v>
      </c>
      <c r="I57" s="77"/>
      <c r="J57" s="77"/>
      <c r="K57" s="68"/>
      <c r="L57" s="68"/>
      <c r="M57" s="68"/>
      <c r="N57" s="68"/>
      <c r="O57" s="68"/>
      <c r="P57" s="68"/>
      <c r="Q57" s="68"/>
    </row>
    <row r="58" spans="1:17" ht="12.75">
      <c r="A58" s="64"/>
      <c r="B58" s="80"/>
      <c r="C58" s="80"/>
      <c r="D58" s="80"/>
      <c r="E58" s="80"/>
      <c r="F58" s="80"/>
      <c r="G58" s="80"/>
      <c r="H58" s="81"/>
      <c r="I58" s="77"/>
      <c r="J58" s="77"/>
      <c r="K58" s="68"/>
      <c r="L58" s="68"/>
      <c r="M58" s="68"/>
      <c r="N58" s="68"/>
      <c r="O58" s="68"/>
      <c r="P58" s="68"/>
      <c r="Q58" s="68"/>
    </row>
    <row r="59" spans="1:17" ht="12.75">
      <c r="A59" s="78" t="s">
        <v>57</v>
      </c>
      <c r="B59" s="121"/>
      <c r="C59" s="121"/>
      <c r="D59" s="73"/>
      <c r="E59" s="73"/>
      <c r="F59" s="73"/>
      <c r="G59" s="73"/>
      <c r="H59" s="74"/>
      <c r="I59" s="77"/>
      <c r="J59" s="77"/>
      <c r="K59" s="72"/>
      <c r="L59" s="72"/>
      <c r="M59" s="72"/>
      <c r="N59" s="72"/>
      <c r="O59" s="72"/>
      <c r="P59" s="72"/>
      <c r="Q59" s="72"/>
    </row>
    <row r="60" spans="1:17" ht="12.75">
      <c r="A60" s="64" t="s">
        <v>58</v>
      </c>
      <c r="B60" s="47">
        <v>8841</v>
      </c>
      <c r="C60" s="47">
        <v>3076</v>
      </c>
      <c r="D60" s="47">
        <v>9252</v>
      </c>
      <c r="E60" s="47">
        <v>3225</v>
      </c>
      <c r="F60" s="47">
        <v>7651</v>
      </c>
      <c r="G60" s="47">
        <v>7591</v>
      </c>
      <c r="H60" s="48">
        <v>22538</v>
      </c>
      <c r="I60" s="77"/>
      <c r="J60" s="77"/>
      <c r="K60" s="72"/>
      <c r="L60" s="72"/>
      <c r="M60" s="72"/>
      <c r="N60" s="72"/>
      <c r="O60" s="72"/>
      <c r="P60" s="72"/>
      <c r="Q60" s="72"/>
    </row>
    <row r="61" spans="1:17" ht="12.75">
      <c r="A61" s="64" t="s">
        <v>59</v>
      </c>
      <c r="B61" s="47">
        <v>5052</v>
      </c>
      <c r="C61" s="47">
        <v>1582</v>
      </c>
      <c r="D61" s="47">
        <v>2586</v>
      </c>
      <c r="E61" s="47">
        <v>1252</v>
      </c>
      <c r="F61" s="47">
        <v>4405</v>
      </c>
      <c r="G61" s="47">
        <v>4192</v>
      </c>
      <c r="H61" s="48">
        <v>9459</v>
      </c>
      <c r="I61" s="77"/>
      <c r="J61" s="77"/>
      <c r="K61" s="72"/>
      <c r="L61" s="72"/>
      <c r="M61" s="72"/>
      <c r="N61" s="72"/>
      <c r="O61" s="72"/>
      <c r="P61" s="72"/>
      <c r="Q61" s="72"/>
    </row>
    <row r="62" spans="1:17" ht="12.75">
      <c r="A62" s="64" t="s">
        <v>60</v>
      </c>
      <c r="B62" s="47">
        <v>5231</v>
      </c>
      <c r="C62" s="47">
        <v>3105</v>
      </c>
      <c r="D62" s="47">
        <v>5690</v>
      </c>
      <c r="E62" s="47">
        <v>1842</v>
      </c>
      <c r="F62" s="47">
        <v>5761</v>
      </c>
      <c r="G62" s="47">
        <v>5577</v>
      </c>
      <c r="H62" s="48">
        <v>9768</v>
      </c>
      <c r="I62" s="77"/>
      <c r="J62" s="77"/>
      <c r="K62" s="68"/>
      <c r="L62" s="68"/>
      <c r="M62" s="68"/>
      <c r="N62" s="68"/>
      <c r="O62" s="68"/>
      <c r="P62" s="68"/>
      <c r="Q62" s="68"/>
    </row>
    <row r="63" spans="1:17" ht="12.75">
      <c r="A63" s="64" t="s">
        <v>61</v>
      </c>
      <c r="B63" s="47">
        <v>4728</v>
      </c>
      <c r="C63" s="47">
        <v>2814</v>
      </c>
      <c r="D63" s="47">
        <v>5334</v>
      </c>
      <c r="E63" s="47">
        <v>1641</v>
      </c>
      <c r="F63" s="47">
        <v>5430</v>
      </c>
      <c r="G63" s="47">
        <v>5258</v>
      </c>
      <c r="H63" s="48">
        <v>9185</v>
      </c>
      <c r="I63" s="77"/>
      <c r="J63" s="77"/>
      <c r="K63" s="72"/>
      <c r="L63" s="72"/>
      <c r="M63" s="72"/>
      <c r="N63" s="72"/>
      <c r="O63" s="72"/>
      <c r="P63" s="72"/>
      <c r="Q63" s="72"/>
    </row>
    <row r="64" spans="1:17" ht="12.75">
      <c r="A64" s="64" t="s">
        <v>62</v>
      </c>
      <c r="B64" s="47">
        <v>4511</v>
      </c>
      <c r="C64" s="47">
        <v>2578</v>
      </c>
      <c r="D64" s="47">
        <v>4508</v>
      </c>
      <c r="E64" s="47">
        <v>1485</v>
      </c>
      <c r="F64" s="47">
        <v>4976</v>
      </c>
      <c r="G64" s="47">
        <v>4835</v>
      </c>
      <c r="H64" s="48">
        <v>8644</v>
      </c>
      <c r="I64" s="77"/>
      <c r="J64" s="77"/>
      <c r="K64" s="72"/>
      <c r="L64" s="72"/>
      <c r="M64" s="72"/>
      <c r="N64" s="72"/>
      <c r="O64" s="72"/>
      <c r="P64" s="72"/>
      <c r="Q64" s="72"/>
    </row>
    <row r="65" spans="1:17" ht="12.75">
      <c r="A65" s="64"/>
      <c r="B65" s="47"/>
      <c r="C65" s="47"/>
      <c r="D65" s="47"/>
      <c r="E65" s="47"/>
      <c r="F65" s="47"/>
      <c r="G65" s="47"/>
      <c r="H65" s="48"/>
      <c r="I65" s="77"/>
      <c r="J65" s="77"/>
      <c r="K65" s="72"/>
      <c r="L65" s="72"/>
      <c r="M65" s="72"/>
      <c r="N65" s="72"/>
      <c r="O65" s="72"/>
      <c r="P65" s="72"/>
      <c r="Q65" s="72"/>
    </row>
    <row r="66" spans="1:17" ht="12.75">
      <c r="A66" s="78" t="s">
        <v>63</v>
      </c>
      <c r="B66" s="121"/>
      <c r="C66" s="121"/>
      <c r="D66" s="73"/>
      <c r="E66" s="73"/>
      <c r="F66" s="73"/>
      <c r="G66" s="73"/>
      <c r="H66" s="74"/>
      <c r="I66" s="77"/>
      <c r="J66" s="77"/>
      <c r="K66" s="72"/>
      <c r="L66" s="72"/>
      <c r="M66" s="72"/>
      <c r="N66" s="72"/>
      <c r="O66" s="72"/>
      <c r="P66" s="72"/>
      <c r="Q66" s="72"/>
    </row>
    <row r="67" spans="1:17" ht="12.75">
      <c r="A67" s="18" t="s">
        <v>122</v>
      </c>
      <c r="B67" s="80">
        <v>91</v>
      </c>
      <c r="C67" s="80">
        <v>15</v>
      </c>
      <c r="D67" s="80">
        <v>30</v>
      </c>
      <c r="E67" s="80">
        <v>81</v>
      </c>
      <c r="F67" s="80">
        <v>12</v>
      </c>
      <c r="G67" s="80">
        <v>9</v>
      </c>
      <c r="H67" s="81">
        <v>84</v>
      </c>
      <c r="I67" s="77"/>
      <c r="J67" s="77"/>
      <c r="K67" s="72"/>
      <c r="L67" s="72"/>
      <c r="M67" s="72"/>
      <c r="N67" s="72"/>
      <c r="O67" s="72"/>
      <c r="P67" s="72"/>
      <c r="Q67" s="72"/>
    </row>
    <row r="68" spans="1:17" ht="12.75">
      <c r="A68" s="18" t="s">
        <v>123</v>
      </c>
      <c r="B68" s="80">
        <v>260</v>
      </c>
      <c r="C68" s="80">
        <v>84</v>
      </c>
      <c r="D68" s="80">
        <v>168</v>
      </c>
      <c r="E68" s="80">
        <v>122</v>
      </c>
      <c r="F68" s="80">
        <v>166</v>
      </c>
      <c r="G68" s="80">
        <v>142</v>
      </c>
      <c r="H68" s="81">
        <v>189</v>
      </c>
      <c r="I68" s="77"/>
      <c r="J68" s="77"/>
      <c r="K68" s="72"/>
      <c r="L68" s="72"/>
      <c r="M68" s="72"/>
      <c r="N68" s="72"/>
      <c r="O68" s="72"/>
      <c r="P68" s="72"/>
      <c r="Q68" s="72"/>
    </row>
    <row r="69" spans="1:11" ht="12.75">
      <c r="A69" s="18" t="s">
        <v>124</v>
      </c>
      <c r="B69" s="47">
        <v>2087</v>
      </c>
      <c r="C69" s="47">
        <v>2290</v>
      </c>
      <c r="D69" s="47">
        <v>2200</v>
      </c>
      <c r="E69" s="47">
        <v>2278</v>
      </c>
      <c r="F69" s="47">
        <v>2277</v>
      </c>
      <c r="G69" s="47">
        <v>2232</v>
      </c>
      <c r="H69" s="48">
        <v>2232</v>
      </c>
      <c r="I69" s="77"/>
      <c r="J69" s="77"/>
      <c r="K69" s="77"/>
    </row>
    <row r="70" spans="1:11" ht="12.75">
      <c r="A70" s="18" t="s">
        <v>125</v>
      </c>
      <c r="B70" s="80">
        <v>22</v>
      </c>
      <c r="C70" s="80">
        <v>3</v>
      </c>
      <c r="D70" s="80">
        <v>9</v>
      </c>
      <c r="E70" s="80">
        <v>19</v>
      </c>
      <c r="F70" s="80">
        <v>3</v>
      </c>
      <c r="G70" s="80">
        <v>2</v>
      </c>
      <c r="H70" s="81">
        <v>18</v>
      </c>
      <c r="I70" s="77"/>
      <c r="J70" s="77"/>
      <c r="K70" s="77"/>
    </row>
    <row r="71" spans="1:11" ht="12.75">
      <c r="A71" s="18" t="s">
        <v>126</v>
      </c>
      <c r="B71" s="80">
        <v>117</v>
      </c>
      <c r="C71" s="80">
        <v>48</v>
      </c>
      <c r="D71" s="80">
        <v>122</v>
      </c>
      <c r="E71" s="80">
        <v>80</v>
      </c>
      <c r="F71" s="80">
        <v>67</v>
      </c>
      <c r="G71" s="80">
        <v>61</v>
      </c>
      <c r="H71" s="81">
        <v>99</v>
      </c>
      <c r="I71" s="77"/>
      <c r="J71" s="77"/>
      <c r="K71" s="77"/>
    </row>
    <row r="72" spans="1:11" ht="12.75">
      <c r="A72" s="18" t="s">
        <v>127</v>
      </c>
      <c r="B72" s="47">
        <v>3637</v>
      </c>
      <c r="C72" s="47">
        <v>2558</v>
      </c>
      <c r="D72" s="47">
        <v>5334</v>
      </c>
      <c r="E72" s="47">
        <v>1262</v>
      </c>
      <c r="F72" s="47">
        <v>4936</v>
      </c>
      <c r="G72" s="47">
        <v>4045</v>
      </c>
      <c r="H72" s="48">
        <v>7065</v>
      </c>
      <c r="I72" s="77"/>
      <c r="J72" s="77"/>
      <c r="K72" s="77"/>
    </row>
    <row r="73" spans="1:11" ht="12.75">
      <c r="A73" s="18" t="s">
        <v>64</v>
      </c>
      <c r="B73" s="80" t="s">
        <v>187</v>
      </c>
      <c r="C73" s="80" t="s">
        <v>189</v>
      </c>
      <c r="D73" s="80" t="s">
        <v>191</v>
      </c>
      <c r="E73" s="80" t="s">
        <v>193</v>
      </c>
      <c r="F73" s="80" t="s">
        <v>196</v>
      </c>
      <c r="G73" s="80" t="s">
        <v>198</v>
      </c>
      <c r="H73" s="81" t="s">
        <v>200</v>
      </c>
      <c r="I73" s="77"/>
      <c r="J73" s="77"/>
      <c r="K73" s="77"/>
    </row>
    <row r="74" spans="1:11" ht="13.5" thickBot="1">
      <c r="A74" s="33" t="s">
        <v>65</v>
      </c>
      <c r="B74" s="83" t="s">
        <v>188</v>
      </c>
      <c r="C74" s="83" t="s">
        <v>190</v>
      </c>
      <c r="D74" s="83" t="s">
        <v>192</v>
      </c>
      <c r="E74" s="83" t="s">
        <v>194</v>
      </c>
      <c r="F74" s="83" t="s">
        <v>197</v>
      </c>
      <c r="G74" s="83" t="s">
        <v>199</v>
      </c>
      <c r="H74" s="84" t="s">
        <v>201</v>
      </c>
      <c r="I74" s="77"/>
      <c r="J74" s="77"/>
      <c r="K74" s="77"/>
    </row>
    <row r="75" spans="1:22" ht="12.75">
      <c r="A75" s="117" t="s">
        <v>121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1:22" ht="12.75">
      <c r="A76" s="114" t="s">
        <v>119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1:8" ht="12.75">
      <c r="A77" s="114" t="s">
        <v>120</v>
      </c>
      <c r="B77" s="85"/>
      <c r="C77" s="85"/>
      <c r="D77" s="85"/>
      <c r="E77" s="85"/>
      <c r="F77" s="85"/>
      <c r="G77" s="85"/>
      <c r="H77" s="85"/>
    </row>
    <row r="78" ht="12.75">
      <c r="A78" s="114" t="s">
        <v>128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U102"/>
  <sheetViews>
    <sheetView showGridLines="0" zoomScale="75" zoomScaleNormal="75" zoomScaleSheetLayoutView="75" workbookViewId="0" topLeftCell="A1">
      <selection activeCell="A1" sqref="A1:I1"/>
    </sheetView>
  </sheetViews>
  <sheetFormatPr defaultColWidth="12.57421875" defaultRowHeight="12.75"/>
  <cols>
    <col min="1" max="1" width="44.421875" style="88" customWidth="1"/>
    <col min="2" max="9" width="12.7109375" style="88" customWidth="1"/>
    <col min="10" max="10" width="20.28125" style="126" bestFit="1" customWidth="1"/>
    <col min="11" max="11" width="7.57421875" style="88" customWidth="1"/>
    <col min="12" max="12" width="12.7109375" style="88" customWidth="1"/>
    <col min="13" max="13" width="10.28125" style="88" customWidth="1"/>
    <col min="14" max="14" width="11.28125" style="88" customWidth="1"/>
    <col min="15" max="15" width="11.57421875" style="88" customWidth="1"/>
    <col min="16" max="16" width="11.28125" style="88" customWidth="1"/>
    <col min="17" max="17" width="2.28125" style="88" customWidth="1"/>
    <col min="18" max="16384" width="19.140625" style="88" customWidth="1"/>
  </cols>
  <sheetData>
    <row r="1" spans="1:10" s="86" customFormat="1" ht="18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24"/>
    </row>
    <row r="3" spans="1:13" ht="15">
      <c r="A3" s="177" t="s">
        <v>232</v>
      </c>
      <c r="B3" s="177"/>
      <c r="C3" s="177"/>
      <c r="D3" s="177"/>
      <c r="E3" s="177"/>
      <c r="F3" s="177"/>
      <c r="G3" s="177"/>
      <c r="H3" s="177"/>
      <c r="I3" s="177"/>
      <c r="J3" s="125"/>
      <c r="K3" s="87"/>
      <c r="L3" s="87"/>
      <c r="M3" s="87"/>
    </row>
    <row r="4" ht="12.75" customHeight="1"/>
    <row r="5" spans="1:9" ht="12.75">
      <c r="A5" s="165"/>
      <c r="B5" s="166" t="s">
        <v>96</v>
      </c>
      <c r="C5" s="167" t="s">
        <v>103</v>
      </c>
      <c r="D5" s="168"/>
      <c r="E5" s="167"/>
      <c r="F5" s="167" t="s">
        <v>68</v>
      </c>
      <c r="G5" s="167" t="s">
        <v>68</v>
      </c>
      <c r="H5" s="169" t="s">
        <v>68</v>
      </c>
      <c r="I5" s="169" t="s">
        <v>104</v>
      </c>
    </row>
    <row r="6" spans="1:9" ht="12.75">
      <c r="A6" s="89"/>
      <c r="B6" s="90" t="s">
        <v>93</v>
      </c>
      <c r="C6" s="91" t="s">
        <v>105</v>
      </c>
      <c r="D6" s="91" t="s">
        <v>106</v>
      </c>
      <c r="E6" s="91" t="s">
        <v>208</v>
      </c>
      <c r="F6" s="91" t="s">
        <v>107</v>
      </c>
      <c r="G6" s="91" t="s">
        <v>107</v>
      </c>
      <c r="H6" s="92" t="s">
        <v>108</v>
      </c>
      <c r="I6" s="92" t="s">
        <v>109</v>
      </c>
    </row>
    <row r="7" spans="1:9" ht="13.5" thickBot="1">
      <c r="A7" s="89"/>
      <c r="B7" s="90" t="s">
        <v>99</v>
      </c>
      <c r="C7" s="91" t="s">
        <v>99</v>
      </c>
      <c r="D7" s="91" t="s">
        <v>110</v>
      </c>
      <c r="E7" s="91" t="s">
        <v>209</v>
      </c>
      <c r="F7" s="91" t="s">
        <v>10</v>
      </c>
      <c r="G7" s="91" t="s">
        <v>111</v>
      </c>
      <c r="H7" s="92" t="s">
        <v>112</v>
      </c>
      <c r="I7" s="92" t="s">
        <v>113</v>
      </c>
    </row>
    <row r="8" spans="1:9" ht="12.75">
      <c r="A8" s="93" t="s">
        <v>19</v>
      </c>
      <c r="B8" s="94">
        <v>4381</v>
      </c>
      <c r="C8" s="95">
        <v>2154</v>
      </c>
      <c r="D8" s="95">
        <v>1611</v>
      </c>
      <c r="E8" s="95">
        <v>1114</v>
      </c>
      <c r="F8" s="95">
        <v>43209</v>
      </c>
      <c r="G8" s="95">
        <v>6116</v>
      </c>
      <c r="H8" s="96">
        <v>26670</v>
      </c>
      <c r="I8" s="96">
        <v>640254</v>
      </c>
    </row>
    <row r="9" spans="1:9" ht="12.75">
      <c r="A9" s="89" t="s">
        <v>20</v>
      </c>
      <c r="B9" s="97">
        <v>80</v>
      </c>
      <c r="C9" s="98">
        <v>69</v>
      </c>
      <c r="D9" s="98">
        <v>42</v>
      </c>
      <c r="E9" s="98">
        <v>51</v>
      </c>
      <c r="F9" s="98">
        <v>724</v>
      </c>
      <c r="G9" s="98">
        <v>58</v>
      </c>
      <c r="H9" s="99">
        <v>460</v>
      </c>
      <c r="I9" s="99">
        <v>8456</v>
      </c>
    </row>
    <row r="10" spans="1:9" ht="12.75">
      <c r="A10" s="89"/>
      <c r="B10" s="97"/>
      <c r="C10" s="98"/>
      <c r="D10" s="98"/>
      <c r="E10" s="98"/>
      <c r="F10" s="98"/>
      <c r="G10" s="98"/>
      <c r="H10" s="99"/>
      <c r="I10" s="99"/>
    </row>
    <row r="11" spans="1:9" ht="12.75">
      <c r="A11" s="103" t="s">
        <v>225</v>
      </c>
      <c r="B11" s="100"/>
      <c r="C11" s="101"/>
      <c r="D11" s="101"/>
      <c r="E11" s="101"/>
      <c r="F11" s="101"/>
      <c r="G11" s="101"/>
      <c r="H11" s="102"/>
      <c r="I11" s="102"/>
    </row>
    <row r="12" spans="1:9" ht="12.75">
      <c r="A12" s="18" t="s">
        <v>218</v>
      </c>
      <c r="B12" s="104">
        <v>19.9</v>
      </c>
      <c r="C12" s="105">
        <v>29</v>
      </c>
      <c r="D12" s="105">
        <v>4</v>
      </c>
      <c r="E12" s="105">
        <v>4.7</v>
      </c>
      <c r="F12" s="105">
        <v>35.5</v>
      </c>
      <c r="G12" s="105">
        <v>74.2</v>
      </c>
      <c r="H12" s="106">
        <v>70.9</v>
      </c>
      <c r="I12" s="106">
        <v>28.8</v>
      </c>
    </row>
    <row r="13" spans="1:9" ht="12.75">
      <c r="A13" s="18" t="s">
        <v>219</v>
      </c>
      <c r="B13" s="105">
        <v>14.7</v>
      </c>
      <c r="C13" s="105">
        <v>11.8</v>
      </c>
      <c r="D13" s="105">
        <v>3.2</v>
      </c>
      <c r="E13" s="105">
        <v>3.6</v>
      </c>
      <c r="F13" s="105">
        <v>27.6</v>
      </c>
      <c r="G13" s="105">
        <v>48</v>
      </c>
      <c r="H13" s="106">
        <v>37.4</v>
      </c>
      <c r="I13" s="106">
        <v>19.6</v>
      </c>
    </row>
    <row r="14" spans="1:15" ht="12.75">
      <c r="A14" s="18" t="s">
        <v>220</v>
      </c>
      <c r="B14" s="105">
        <v>3.8</v>
      </c>
      <c r="C14" s="105">
        <v>3.6</v>
      </c>
      <c r="D14" s="105">
        <v>0.4</v>
      </c>
      <c r="E14" s="105">
        <v>0.7</v>
      </c>
      <c r="F14" s="105">
        <v>4.5</v>
      </c>
      <c r="G14" s="105">
        <v>0.8</v>
      </c>
      <c r="H14" s="106">
        <v>5.2</v>
      </c>
      <c r="I14" s="106">
        <v>4.5</v>
      </c>
      <c r="J14" s="127"/>
      <c r="K14" s="107"/>
      <c r="L14" s="107"/>
      <c r="M14" s="107"/>
      <c r="N14" s="107"/>
      <c r="O14" s="107"/>
    </row>
    <row r="15" spans="1:15" ht="12.75">
      <c r="A15" s="18" t="s">
        <v>221</v>
      </c>
      <c r="B15" s="105">
        <v>371.5</v>
      </c>
      <c r="C15" s="105">
        <v>271.1</v>
      </c>
      <c r="D15" s="105">
        <v>311.4</v>
      </c>
      <c r="E15" s="105">
        <v>40.8</v>
      </c>
      <c r="F15" s="105">
        <v>2.4</v>
      </c>
      <c r="G15" s="105">
        <v>69</v>
      </c>
      <c r="H15" s="106">
        <v>42.7</v>
      </c>
      <c r="I15" s="106">
        <v>14</v>
      </c>
      <c r="J15" s="127"/>
      <c r="K15" s="107"/>
      <c r="L15" s="107"/>
      <c r="M15" s="107"/>
      <c r="N15" s="107"/>
      <c r="O15" s="107"/>
    </row>
    <row r="16" spans="1:15" ht="12.75">
      <c r="A16" s="18" t="s">
        <v>222</v>
      </c>
      <c r="B16" s="105">
        <v>1.3</v>
      </c>
      <c r="C16" s="105">
        <v>1.6</v>
      </c>
      <c r="D16" s="105">
        <v>1.1</v>
      </c>
      <c r="E16" s="105">
        <v>1.1</v>
      </c>
      <c r="F16" s="105">
        <v>1.3</v>
      </c>
      <c r="G16" s="105">
        <v>1.4</v>
      </c>
      <c r="H16" s="106">
        <v>1.1</v>
      </c>
      <c r="I16" s="106">
        <v>1.2</v>
      </c>
      <c r="J16" s="127"/>
      <c r="L16" s="107"/>
      <c r="N16" s="107"/>
      <c r="O16" s="107"/>
    </row>
    <row r="17" spans="1:15" ht="12.75">
      <c r="A17" s="18" t="s">
        <v>223</v>
      </c>
      <c r="B17" s="105">
        <v>0.1</v>
      </c>
      <c r="C17" s="105">
        <v>0.2</v>
      </c>
      <c r="D17" s="105">
        <v>0.1</v>
      </c>
      <c r="E17" s="105">
        <v>0.1</v>
      </c>
      <c r="F17" s="105">
        <v>0.3</v>
      </c>
      <c r="G17" s="105">
        <v>0.2</v>
      </c>
      <c r="H17" s="106">
        <v>0.1</v>
      </c>
      <c r="I17" s="106">
        <v>0.3</v>
      </c>
      <c r="J17" s="127"/>
      <c r="L17" s="107"/>
      <c r="N17" s="107"/>
      <c r="O17" s="107"/>
    </row>
    <row r="18" spans="1:15" ht="12.75">
      <c r="A18" s="18" t="s">
        <v>21</v>
      </c>
      <c r="B18" s="98">
        <v>754</v>
      </c>
      <c r="C18" s="98">
        <v>1008</v>
      </c>
      <c r="D18" s="98">
        <v>166</v>
      </c>
      <c r="E18" s="98">
        <v>174</v>
      </c>
      <c r="F18" s="98">
        <v>1217</v>
      </c>
      <c r="G18" s="98">
        <v>1356</v>
      </c>
      <c r="H18" s="99">
        <v>1891</v>
      </c>
      <c r="I18" s="99">
        <v>1056</v>
      </c>
      <c r="J18" s="127"/>
      <c r="L18" s="107"/>
      <c r="N18" s="107"/>
      <c r="O18" s="107"/>
    </row>
    <row r="19" spans="1:15" ht="12.75">
      <c r="A19" s="18" t="s">
        <v>22</v>
      </c>
      <c r="B19" s="98">
        <v>472</v>
      </c>
      <c r="C19" s="98">
        <v>669</v>
      </c>
      <c r="D19" s="98">
        <v>98</v>
      </c>
      <c r="E19" s="98">
        <v>92</v>
      </c>
      <c r="F19" s="98">
        <v>715</v>
      </c>
      <c r="G19" s="98">
        <v>393</v>
      </c>
      <c r="H19" s="99">
        <v>1032</v>
      </c>
      <c r="I19" s="99">
        <v>433</v>
      </c>
      <c r="J19" s="127"/>
      <c r="L19" s="107"/>
      <c r="N19" s="107"/>
      <c r="O19" s="107"/>
    </row>
    <row r="20" spans="1:15" ht="12.75">
      <c r="A20" s="18"/>
      <c r="B20" s="98"/>
      <c r="C20" s="98"/>
      <c r="D20" s="98"/>
      <c r="E20" s="98"/>
      <c r="F20" s="98"/>
      <c r="G20" s="98"/>
      <c r="H20" s="99"/>
      <c r="I20" s="99"/>
      <c r="J20" s="127"/>
      <c r="L20" s="107"/>
      <c r="N20" s="107"/>
      <c r="O20" s="107"/>
    </row>
    <row r="21" spans="1:15" ht="12.75">
      <c r="A21" s="103" t="s">
        <v>226</v>
      </c>
      <c r="B21" s="98"/>
      <c r="C21" s="98"/>
      <c r="D21" s="98"/>
      <c r="E21" s="98"/>
      <c r="F21" s="98"/>
      <c r="G21" s="98"/>
      <c r="H21" s="99"/>
      <c r="I21" s="99"/>
      <c r="J21" s="127"/>
      <c r="L21" s="107"/>
      <c r="N21" s="107"/>
      <c r="O21" s="107"/>
    </row>
    <row r="22" spans="1:10" ht="12.75">
      <c r="A22" s="89" t="s">
        <v>23</v>
      </c>
      <c r="B22" s="98">
        <v>2072</v>
      </c>
      <c r="C22" s="98">
        <v>1969</v>
      </c>
      <c r="D22" s="98">
        <v>360</v>
      </c>
      <c r="E22" s="98">
        <v>512</v>
      </c>
      <c r="F22" s="98">
        <v>4004</v>
      </c>
      <c r="G22" s="98">
        <v>1324</v>
      </c>
      <c r="H22" s="99">
        <v>2515</v>
      </c>
      <c r="I22" s="99">
        <v>3432</v>
      </c>
      <c r="J22" s="127"/>
    </row>
    <row r="23" spans="1:10" ht="12.75">
      <c r="A23" s="89" t="s">
        <v>24</v>
      </c>
      <c r="B23" s="98">
        <v>26719</v>
      </c>
      <c r="C23" s="98">
        <v>41943</v>
      </c>
      <c r="D23" s="98">
        <v>23694</v>
      </c>
      <c r="E23" s="98">
        <v>9296</v>
      </c>
      <c r="F23" s="98">
        <v>283</v>
      </c>
      <c r="G23" s="98">
        <v>9871</v>
      </c>
      <c r="H23" s="99">
        <v>6959</v>
      </c>
      <c r="I23" s="99">
        <v>1997</v>
      </c>
      <c r="J23" s="127"/>
    </row>
    <row r="24" spans="1:10" ht="12.75">
      <c r="A24" s="89" t="s">
        <v>25</v>
      </c>
      <c r="B24" s="98">
        <v>268</v>
      </c>
      <c r="C24" s="98">
        <v>543</v>
      </c>
      <c r="D24" s="98">
        <v>0</v>
      </c>
      <c r="E24" s="98">
        <v>0</v>
      </c>
      <c r="F24" s="98">
        <v>35</v>
      </c>
      <c r="G24" s="98">
        <v>227</v>
      </c>
      <c r="H24" s="99">
        <v>43</v>
      </c>
      <c r="I24" s="99">
        <v>62</v>
      </c>
      <c r="J24" s="127"/>
    </row>
    <row r="25" spans="1:10" ht="12.75">
      <c r="A25" s="89"/>
      <c r="B25" s="98"/>
      <c r="C25" s="98"/>
      <c r="D25" s="98"/>
      <c r="E25" s="98"/>
      <c r="F25" s="98"/>
      <c r="G25" s="98"/>
      <c r="H25" s="99"/>
      <c r="I25" s="99"/>
      <c r="J25" s="127"/>
    </row>
    <row r="26" spans="1:10" ht="12.75">
      <c r="A26" s="103" t="s">
        <v>26</v>
      </c>
      <c r="B26" s="98"/>
      <c r="C26" s="98"/>
      <c r="D26" s="98"/>
      <c r="E26" s="98"/>
      <c r="F26" s="98"/>
      <c r="G26" s="98"/>
      <c r="H26" s="99"/>
      <c r="I26" s="99"/>
      <c r="J26" s="127"/>
    </row>
    <row r="27" spans="1:10" ht="12.75">
      <c r="A27" s="89" t="s">
        <v>27</v>
      </c>
      <c r="B27" s="98">
        <v>142</v>
      </c>
      <c r="C27" s="98">
        <v>198</v>
      </c>
      <c r="D27" s="98">
        <v>23</v>
      </c>
      <c r="E27" s="98">
        <v>35</v>
      </c>
      <c r="F27" s="98">
        <v>274</v>
      </c>
      <c r="G27" s="98">
        <v>132</v>
      </c>
      <c r="H27" s="99">
        <v>289</v>
      </c>
      <c r="I27" s="99">
        <v>181</v>
      </c>
      <c r="J27" s="127"/>
    </row>
    <row r="28" spans="1:10" ht="12.75">
      <c r="A28" s="89" t="s">
        <v>28</v>
      </c>
      <c r="B28" s="98">
        <v>172</v>
      </c>
      <c r="C28" s="98">
        <v>246</v>
      </c>
      <c r="D28" s="98">
        <v>51</v>
      </c>
      <c r="E28" s="98">
        <v>47</v>
      </c>
      <c r="F28" s="98">
        <v>328</v>
      </c>
      <c r="G28" s="98">
        <v>160</v>
      </c>
      <c r="H28" s="99">
        <v>318</v>
      </c>
      <c r="I28" s="99">
        <v>300</v>
      </c>
      <c r="J28" s="127"/>
    </row>
    <row r="29" spans="1:10" ht="12.75">
      <c r="A29" s="89" t="s">
        <v>29</v>
      </c>
      <c r="B29" s="98">
        <v>165</v>
      </c>
      <c r="C29" s="98">
        <v>281</v>
      </c>
      <c r="D29" s="98">
        <v>15</v>
      </c>
      <c r="E29" s="98">
        <v>19</v>
      </c>
      <c r="F29" s="98">
        <v>188</v>
      </c>
      <c r="G29" s="98">
        <v>110</v>
      </c>
      <c r="H29" s="99">
        <v>77</v>
      </c>
      <c r="I29" s="99">
        <v>182</v>
      </c>
      <c r="J29" s="127"/>
    </row>
    <row r="30" spans="1:10" ht="12.75">
      <c r="A30" s="89" t="s">
        <v>30</v>
      </c>
      <c r="B30" s="98">
        <v>41</v>
      </c>
      <c r="C30" s="98">
        <v>9</v>
      </c>
      <c r="D30" s="98">
        <v>0</v>
      </c>
      <c r="E30" s="98">
        <v>1</v>
      </c>
      <c r="F30" s="98">
        <v>22</v>
      </c>
      <c r="G30" s="98">
        <v>20</v>
      </c>
      <c r="H30" s="99">
        <v>14</v>
      </c>
      <c r="I30" s="99">
        <v>48</v>
      </c>
      <c r="J30" s="127"/>
    </row>
    <row r="31" spans="1:10" ht="12.75">
      <c r="A31" s="89" t="s">
        <v>31</v>
      </c>
      <c r="B31" s="98">
        <v>15310</v>
      </c>
      <c r="C31" s="98">
        <v>22531</v>
      </c>
      <c r="D31" s="98">
        <v>13375</v>
      </c>
      <c r="E31" s="98">
        <v>4664</v>
      </c>
      <c r="F31" s="98">
        <v>141</v>
      </c>
      <c r="G31" s="98">
        <v>4217</v>
      </c>
      <c r="H31" s="99">
        <v>2162</v>
      </c>
      <c r="I31" s="99">
        <v>748</v>
      </c>
      <c r="J31" s="127"/>
    </row>
    <row r="32" spans="1:10" ht="12.75">
      <c r="A32" s="89" t="s">
        <v>32</v>
      </c>
      <c r="B32" s="98">
        <v>76</v>
      </c>
      <c r="C32" s="98">
        <v>21</v>
      </c>
      <c r="D32" s="98">
        <v>5</v>
      </c>
      <c r="E32" s="98">
        <v>19</v>
      </c>
      <c r="F32" s="98">
        <v>38</v>
      </c>
      <c r="G32" s="98">
        <v>309</v>
      </c>
      <c r="H32" s="99">
        <v>636</v>
      </c>
      <c r="I32" s="99">
        <v>145</v>
      </c>
      <c r="J32" s="127"/>
    </row>
    <row r="33" spans="1:10" ht="12.75">
      <c r="A33" s="89" t="s">
        <v>33</v>
      </c>
      <c r="B33" s="98">
        <v>1072</v>
      </c>
      <c r="C33" s="98">
        <v>1893</v>
      </c>
      <c r="D33" s="98">
        <v>638</v>
      </c>
      <c r="E33" s="98">
        <v>473</v>
      </c>
      <c r="F33" s="98">
        <v>16</v>
      </c>
      <c r="G33" s="98">
        <v>317</v>
      </c>
      <c r="H33" s="99">
        <v>317</v>
      </c>
      <c r="I33" s="99">
        <v>91</v>
      </c>
      <c r="J33" s="127"/>
    </row>
    <row r="34" spans="1:10" ht="12.75">
      <c r="A34" s="89" t="s">
        <v>34</v>
      </c>
      <c r="B34" s="98">
        <v>136</v>
      </c>
      <c r="C34" s="98">
        <v>903</v>
      </c>
      <c r="D34" s="98">
        <v>316</v>
      </c>
      <c r="E34" s="98">
        <v>103</v>
      </c>
      <c r="F34" s="98">
        <v>167</v>
      </c>
      <c r="G34" s="98">
        <v>148</v>
      </c>
      <c r="H34" s="99">
        <v>189</v>
      </c>
      <c r="I34" s="99">
        <v>132</v>
      </c>
      <c r="J34" s="127"/>
    </row>
    <row r="35" spans="1:10" ht="12.75">
      <c r="A35" s="89" t="s">
        <v>35</v>
      </c>
      <c r="B35" s="98">
        <v>580</v>
      </c>
      <c r="C35" s="98">
        <v>1753</v>
      </c>
      <c r="D35" s="98">
        <v>423</v>
      </c>
      <c r="E35" s="98">
        <v>215</v>
      </c>
      <c r="F35" s="98">
        <v>121</v>
      </c>
      <c r="G35" s="98">
        <v>362</v>
      </c>
      <c r="H35" s="99">
        <v>232</v>
      </c>
      <c r="I35" s="99">
        <v>126</v>
      </c>
      <c r="J35" s="127"/>
    </row>
    <row r="36" spans="1:10" ht="12.75">
      <c r="A36" s="89" t="s">
        <v>36</v>
      </c>
      <c r="B36" s="98">
        <v>377</v>
      </c>
      <c r="C36" s="98">
        <v>1176</v>
      </c>
      <c r="D36" s="98">
        <v>973</v>
      </c>
      <c r="E36" s="98">
        <v>196</v>
      </c>
      <c r="F36" s="98">
        <v>273</v>
      </c>
      <c r="G36" s="98">
        <v>366</v>
      </c>
      <c r="H36" s="99">
        <v>340</v>
      </c>
      <c r="I36" s="99">
        <v>214</v>
      </c>
      <c r="J36" s="127"/>
    </row>
    <row r="37" spans="1:10" ht="12.75">
      <c r="A37" s="89" t="s">
        <v>37</v>
      </c>
      <c r="B37" s="98">
        <v>89</v>
      </c>
      <c r="C37" s="98">
        <v>122</v>
      </c>
      <c r="D37" s="98">
        <v>27</v>
      </c>
      <c r="E37" s="98">
        <v>33</v>
      </c>
      <c r="F37" s="98">
        <v>58</v>
      </c>
      <c r="G37" s="98">
        <v>45</v>
      </c>
      <c r="H37" s="99">
        <v>81</v>
      </c>
      <c r="I37" s="99">
        <v>107</v>
      </c>
      <c r="J37" s="127"/>
    </row>
    <row r="38" spans="1:10" ht="12.75">
      <c r="A38" s="89" t="s">
        <v>38</v>
      </c>
      <c r="B38" s="98">
        <v>121</v>
      </c>
      <c r="C38" s="98">
        <v>231</v>
      </c>
      <c r="D38" s="98">
        <v>140</v>
      </c>
      <c r="E38" s="98">
        <v>127</v>
      </c>
      <c r="F38" s="98">
        <v>100</v>
      </c>
      <c r="G38" s="98">
        <v>125</v>
      </c>
      <c r="H38" s="99">
        <v>86</v>
      </c>
      <c r="I38" s="99">
        <v>75</v>
      </c>
      <c r="J38" s="127"/>
    </row>
    <row r="39" spans="1:10" ht="12.75">
      <c r="A39" s="89" t="s">
        <v>39</v>
      </c>
      <c r="B39" s="98">
        <v>978</v>
      </c>
      <c r="C39" s="98">
        <v>2108</v>
      </c>
      <c r="D39" s="98">
        <v>1034</v>
      </c>
      <c r="E39" s="98">
        <v>429</v>
      </c>
      <c r="F39" s="98">
        <v>269</v>
      </c>
      <c r="G39" s="98">
        <v>579</v>
      </c>
      <c r="H39" s="99">
        <v>430</v>
      </c>
      <c r="I39" s="99">
        <v>339</v>
      </c>
      <c r="J39" s="128"/>
    </row>
    <row r="40" spans="1:10" ht="12.75">
      <c r="A40" s="89" t="s">
        <v>40</v>
      </c>
      <c r="B40" s="98">
        <v>178</v>
      </c>
      <c r="C40" s="98">
        <v>358</v>
      </c>
      <c r="D40" s="98">
        <v>96</v>
      </c>
      <c r="E40" s="98">
        <v>188</v>
      </c>
      <c r="F40" s="98">
        <v>477</v>
      </c>
      <c r="G40" s="98">
        <v>327</v>
      </c>
      <c r="H40" s="99">
        <v>182</v>
      </c>
      <c r="I40" s="99">
        <v>456</v>
      </c>
      <c r="J40" s="127"/>
    </row>
    <row r="41" spans="1:10" ht="12.75">
      <c r="A41" s="89" t="s">
        <v>41</v>
      </c>
      <c r="B41" s="98">
        <v>61</v>
      </c>
      <c r="C41" s="98">
        <v>357</v>
      </c>
      <c r="D41" s="98">
        <v>24</v>
      </c>
      <c r="E41" s="98">
        <v>45</v>
      </c>
      <c r="F41" s="98">
        <v>136</v>
      </c>
      <c r="G41" s="98">
        <v>291</v>
      </c>
      <c r="H41" s="99">
        <v>240</v>
      </c>
      <c r="I41" s="99">
        <v>122</v>
      </c>
      <c r="J41" s="127"/>
    </row>
    <row r="42" spans="1:10" ht="12.75">
      <c r="A42" s="89" t="s">
        <v>42</v>
      </c>
      <c r="B42" s="98">
        <v>184</v>
      </c>
      <c r="C42" s="98">
        <v>271</v>
      </c>
      <c r="D42" s="98">
        <v>263</v>
      </c>
      <c r="E42" s="98">
        <v>109</v>
      </c>
      <c r="F42" s="98">
        <v>23</v>
      </c>
      <c r="G42" s="98">
        <v>94</v>
      </c>
      <c r="H42" s="99">
        <v>64</v>
      </c>
      <c r="I42" s="99">
        <v>47</v>
      </c>
      <c r="J42" s="127"/>
    </row>
    <row r="43" spans="1:10" ht="12.75">
      <c r="A43" s="89" t="s">
        <v>43</v>
      </c>
      <c r="B43" s="98">
        <v>37</v>
      </c>
      <c r="C43" s="98">
        <v>62</v>
      </c>
      <c r="D43" s="98">
        <v>22</v>
      </c>
      <c r="E43" s="98">
        <v>24</v>
      </c>
      <c r="F43" s="98">
        <v>50</v>
      </c>
      <c r="G43" s="98">
        <v>47</v>
      </c>
      <c r="H43" s="99">
        <v>33</v>
      </c>
      <c r="I43" s="99">
        <v>36</v>
      </c>
      <c r="J43" s="127"/>
    </row>
    <row r="44" spans="1:10" ht="12.75">
      <c r="A44" s="89" t="s">
        <v>44</v>
      </c>
      <c r="B44" s="98">
        <v>1908</v>
      </c>
      <c r="C44" s="98">
        <v>2772</v>
      </c>
      <c r="D44" s="98">
        <v>6495</v>
      </c>
      <c r="E44" s="98">
        <v>234</v>
      </c>
      <c r="F44" s="98">
        <v>346</v>
      </c>
      <c r="G44" s="98">
        <v>768</v>
      </c>
      <c r="H44" s="99">
        <v>371</v>
      </c>
      <c r="I44" s="99">
        <v>350</v>
      </c>
      <c r="J44" s="127"/>
    </row>
    <row r="45" spans="1:10" ht="12.75">
      <c r="A45" s="89"/>
      <c r="B45" s="98"/>
      <c r="C45" s="98"/>
      <c r="D45" s="98"/>
      <c r="E45" s="98"/>
      <c r="F45" s="98"/>
      <c r="G45" s="98"/>
      <c r="H45" s="99"/>
      <c r="I45" s="99"/>
      <c r="J45" s="127"/>
    </row>
    <row r="46" spans="1:10" ht="12.75">
      <c r="A46" s="103" t="s">
        <v>45</v>
      </c>
      <c r="B46" s="98"/>
      <c r="C46" s="98"/>
      <c r="D46" s="98"/>
      <c r="E46" s="98"/>
      <c r="F46" s="98"/>
      <c r="G46" s="98"/>
      <c r="H46" s="99"/>
      <c r="I46" s="99"/>
      <c r="J46" s="127"/>
    </row>
    <row r="47" spans="1:10" ht="12.75">
      <c r="A47" s="89" t="s">
        <v>46</v>
      </c>
      <c r="B47" s="98">
        <v>29510</v>
      </c>
      <c r="C47" s="98">
        <v>32929</v>
      </c>
      <c r="D47" s="98">
        <v>27217</v>
      </c>
      <c r="E47" s="98">
        <v>13216</v>
      </c>
      <c r="F47" s="98">
        <v>25776</v>
      </c>
      <c r="G47" s="98">
        <v>30919</v>
      </c>
      <c r="H47" s="99">
        <v>21870</v>
      </c>
      <c r="I47" s="99">
        <v>18487</v>
      </c>
      <c r="J47" s="127"/>
    </row>
    <row r="48" spans="1:10" ht="12.75">
      <c r="A48" s="89" t="s">
        <v>47</v>
      </c>
      <c r="B48" s="98">
        <v>14091</v>
      </c>
      <c r="C48" s="98">
        <v>8126</v>
      </c>
      <c r="D48" s="98">
        <v>2469</v>
      </c>
      <c r="E48" s="98">
        <v>4287</v>
      </c>
      <c r="F48" s="98">
        <v>21344</v>
      </c>
      <c r="G48" s="98">
        <v>19142</v>
      </c>
      <c r="H48" s="99">
        <v>11813</v>
      </c>
      <c r="I48" s="99">
        <v>12614</v>
      </c>
      <c r="J48" s="127"/>
    </row>
    <row r="49" spans="1:10" ht="12.75">
      <c r="A49" s="89" t="s">
        <v>48</v>
      </c>
      <c r="B49" s="98">
        <v>371</v>
      </c>
      <c r="C49" s="98">
        <v>67</v>
      </c>
      <c r="D49" s="98">
        <v>587</v>
      </c>
      <c r="E49" s="98">
        <v>47</v>
      </c>
      <c r="F49" s="98">
        <v>1394</v>
      </c>
      <c r="G49" s="98">
        <v>275</v>
      </c>
      <c r="H49" s="99">
        <v>293</v>
      </c>
      <c r="I49" s="99">
        <v>950</v>
      </c>
      <c r="J49" s="127"/>
    </row>
    <row r="50" spans="1:10" ht="12.75">
      <c r="A50" s="89" t="s">
        <v>49</v>
      </c>
      <c r="B50" s="98">
        <v>11954</v>
      </c>
      <c r="C50" s="98">
        <v>16223</v>
      </c>
      <c r="D50" s="98">
        <v>23064</v>
      </c>
      <c r="E50" s="98">
        <v>6985</v>
      </c>
      <c r="F50" s="98">
        <v>1527</v>
      </c>
      <c r="G50" s="98">
        <v>5671</v>
      </c>
      <c r="H50" s="99">
        <v>4914</v>
      </c>
      <c r="I50" s="99">
        <v>2657</v>
      </c>
      <c r="J50" s="127"/>
    </row>
    <row r="51" spans="1:10" ht="12.75">
      <c r="A51" s="89" t="s">
        <v>50</v>
      </c>
      <c r="B51" s="98">
        <v>2402</v>
      </c>
      <c r="C51" s="98">
        <v>4310</v>
      </c>
      <c r="D51" s="98">
        <v>1097</v>
      </c>
      <c r="E51" s="98">
        <v>802</v>
      </c>
      <c r="F51" s="98">
        <v>1342</v>
      </c>
      <c r="G51" s="98">
        <v>1841</v>
      </c>
      <c r="H51" s="99">
        <v>1560</v>
      </c>
      <c r="I51" s="99">
        <v>1224</v>
      </c>
      <c r="J51" s="127"/>
    </row>
    <row r="52" spans="1:10" ht="12.75">
      <c r="A52" s="89" t="s">
        <v>51</v>
      </c>
      <c r="B52" s="98">
        <v>692</v>
      </c>
      <c r="C52" s="98">
        <v>4203</v>
      </c>
      <c r="D52" s="98">
        <v>0</v>
      </c>
      <c r="E52" s="98">
        <v>1095</v>
      </c>
      <c r="F52" s="98">
        <v>169</v>
      </c>
      <c r="G52" s="98">
        <v>3990</v>
      </c>
      <c r="H52" s="99">
        <v>3290</v>
      </c>
      <c r="I52" s="99">
        <v>1042</v>
      </c>
      <c r="J52" s="127"/>
    </row>
    <row r="53" spans="1:10" ht="12.75">
      <c r="A53" s="89" t="s">
        <v>52</v>
      </c>
      <c r="B53" s="98">
        <v>134</v>
      </c>
      <c r="C53" s="98">
        <v>313</v>
      </c>
      <c r="D53" s="98">
        <v>23</v>
      </c>
      <c r="E53" s="98">
        <v>2</v>
      </c>
      <c r="F53" s="98">
        <v>19</v>
      </c>
      <c r="G53" s="98">
        <v>104</v>
      </c>
      <c r="H53" s="99">
        <v>33</v>
      </c>
      <c r="I53" s="99">
        <v>22</v>
      </c>
      <c r="J53" s="127"/>
    </row>
    <row r="54" spans="1:10" ht="12.75">
      <c r="A54" s="89" t="s">
        <v>53</v>
      </c>
      <c r="B54" s="98">
        <v>20596</v>
      </c>
      <c r="C54" s="98">
        <v>30922</v>
      </c>
      <c r="D54" s="98">
        <v>21275</v>
      </c>
      <c r="E54" s="98">
        <v>8903</v>
      </c>
      <c r="F54" s="98">
        <v>8626</v>
      </c>
      <c r="G54" s="98">
        <v>15510</v>
      </c>
      <c r="H54" s="99">
        <v>13649</v>
      </c>
      <c r="I54" s="99">
        <v>9499</v>
      </c>
      <c r="J54" s="127"/>
    </row>
    <row r="55" spans="1:10" ht="12.75">
      <c r="A55" s="89" t="s">
        <v>54</v>
      </c>
      <c r="B55" s="98">
        <v>47104</v>
      </c>
      <c r="C55" s="98">
        <v>60237</v>
      </c>
      <c r="D55" s="98">
        <v>46049</v>
      </c>
      <c r="E55" s="98">
        <v>20716</v>
      </c>
      <c r="F55" s="98">
        <v>34079</v>
      </c>
      <c r="G55" s="98">
        <v>49240</v>
      </c>
      <c r="H55" s="99">
        <v>36993</v>
      </c>
      <c r="I55" s="99">
        <v>27976</v>
      </c>
      <c r="J55" s="127"/>
    </row>
    <row r="56" spans="1:10" ht="12.75">
      <c r="A56" s="89" t="s">
        <v>55</v>
      </c>
      <c r="B56" s="98">
        <v>2960</v>
      </c>
      <c r="C56" s="98">
        <v>3965</v>
      </c>
      <c r="D56" s="98">
        <v>2420</v>
      </c>
      <c r="E56" s="98">
        <v>1561</v>
      </c>
      <c r="F56" s="98">
        <v>337</v>
      </c>
      <c r="G56" s="98">
        <v>895</v>
      </c>
      <c r="H56" s="99">
        <v>943</v>
      </c>
      <c r="I56" s="99">
        <v>673</v>
      </c>
      <c r="J56" s="127"/>
    </row>
    <row r="57" spans="1:10" ht="12.75">
      <c r="A57" s="89" t="s">
        <v>56</v>
      </c>
      <c r="B57" s="98">
        <v>347</v>
      </c>
      <c r="C57" s="98">
        <v>424</v>
      </c>
      <c r="D57" s="98">
        <v>48</v>
      </c>
      <c r="E57" s="98">
        <v>24</v>
      </c>
      <c r="F57" s="98">
        <v>52</v>
      </c>
      <c r="G57" s="98">
        <v>212</v>
      </c>
      <c r="H57" s="99">
        <v>97</v>
      </c>
      <c r="I57" s="99">
        <v>54</v>
      </c>
      <c r="J57" s="127"/>
    </row>
    <row r="58" spans="1:10" ht="12.75">
      <c r="A58" s="89"/>
      <c r="B58" s="98"/>
      <c r="C58" s="98"/>
      <c r="D58" s="98"/>
      <c r="E58" s="98"/>
      <c r="F58" s="98"/>
      <c r="G58" s="98"/>
      <c r="H58" s="99"/>
      <c r="I58" s="99"/>
      <c r="J58" s="127"/>
    </row>
    <row r="59" spans="1:10" ht="12.75">
      <c r="A59" s="103" t="s">
        <v>57</v>
      </c>
      <c r="B59" s="98"/>
      <c r="C59" s="98"/>
      <c r="D59" s="98"/>
      <c r="E59" s="98"/>
      <c r="F59" s="98"/>
      <c r="G59" s="98"/>
      <c r="H59" s="99"/>
      <c r="I59" s="99"/>
      <c r="J59" s="127"/>
    </row>
    <row r="60" spans="1:10" ht="12.75">
      <c r="A60" s="89" t="s">
        <v>58</v>
      </c>
      <c r="B60" s="98">
        <v>28968</v>
      </c>
      <c r="C60" s="98">
        <v>44412</v>
      </c>
      <c r="D60" s="98">
        <v>24049</v>
      </c>
      <c r="E60" s="98">
        <v>9784</v>
      </c>
      <c r="F60" s="98">
        <v>4277</v>
      </c>
      <c r="G60" s="98">
        <v>11084</v>
      </c>
      <c r="H60" s="99">
        <v>8841</v>
      </c>
      <c r="I60" s="99">
        <v>5318</v>
      </c>
      <c r="J60" s="127"/>
    </row>
    <row r="61" spans="1:10" ht="12.75">
      <c r="A61" s="89" t="s">
        <v>59</v>
      </c>
      <c r="B61" s="98">
        <v>10741</v>
      </c>
      <c r="C61" s="98">
        <v>15021</v>
      </c>
      <c r="D61" s="98">
        <v>8046</v>
      </c>
      <c r="E61" s="98">
        <v>3779</v>
      </c>
      <c r="F61" s="98">
        <v>2546</v>
      </c>
      <c r="G61" s="98">
        <v>5064</v>
      </c>
      <c r="H61" s="99">
        <v>4682</v>
      </c>
      <c r="I61" s="99">
        <v>3106</v>
      </c>
      <c r="J61" s="127"/>
    </row>
    <row r="62" spans="1:10" ht="12.75">
      <c r="A62" s="89" t="s">
        <v>60</v>
      </c>
      <c r="B62" s="98">
        <v>11633</v>
      </c>
      <c r="C62" s="98">
        <v>16029</v>
      </c>
      <c r="D62" s="98">
        <v>8220</v>
      </c>
      <c r="E62" s="98">
        <v>3953</v>
      </c>
      <c r="F62" s="98">
        <v>3768</v>
      </c>
      <c r="G62" s="98">
        <v>6442</v>
      </c>
      <c r="H62" s="99">
        <v>6573</v>
      </c>
      <c r="I62" s="99">
        <v>4167</v>
      </c>
      <c r="J62" s="127"/>
    </row>
    <row r="63" spans="1:10" ht="12.75">
      <c r="A63" s="89" t="s">
        <v>61</v>
      </c>
      <c r="B63" s="98">
        <v>10655</v>
      </c>
      <c r="C63" s="98">
        <v>13921</v>
      </c>
      <c r="D63" s="98">
        <v>7186</v>
      </c>
      <c r="E63" s="98">
        <v>3524</v>
      </c>
      <c r="F63" s="98">
        <v>3499</v>
      </c>
      <c r="G63" s="98">
        <v>5863</v>
      </c>
      <c r="H63" s="99">
        <v>6143</v>
      </c>
      <c r="I63" s="99">
        <v>3828</v>
      </c>
      <c r="J63" s="127"/>
    </row>
    <row r="64" spans="1:10" ht="12.75">
      <c r="A64" s="89" t="s">
        <v>62</v>
      </c>
      <c r="B64" s="98">
        <v>10232</v>
      </c>
      <c r="C64" s="98">
        <v>12935</v>
      </c>
      <c r="D64" s="98">
        <v>6803</v>
      </c>
      <c r="E64" s="98">
        <v>3182</v>
      </c>
      <c r="F64" s="98">
        <v>2863</v>
      </c>
      <c r="G64" s="98">
        <v>5151</v>
      </c>
      <c r="H64" s="99">
        <v>5657</v>
      </c>
      <c r="I64" s="99">
        <v>3203</v>
      </c>
      <c r="J64" s="127"/>
    </row>
    <row r="65" spans="1:10" ht="12.75">
      <c r="A65" s="89"/>
      <c r="B65" s="98"/>
      <c r="C65" s="98"/>
      <c r="D65" s="98"/>
      <c r="E65" s="98"/>
      <c r="F65" s="98"/>
      <c r="G65" s="98"/>
      <c r="H65" s="99"/>
      <c r="I65" s="99"/>
      <c r="J65" s="127"/>
    </row>
    <row r="66" spans="1:10" ht="12.75">
      <c r="A66" s="103" t="s">
        <v>63</v>
      </c>
      <c r="B66" s="98"/>
      <c r="C66" s="98"/>
      <c r="D66" s="98"/>
      <c r="E66" s="98"/>
      <c r="F66" s="98"/>
      <c r="G66" s="98"/>
      <c r="H66" s="99"/>
      <c r="I66" s="99"/>
      <c r="J66" s="127"/>
    </row>
    <row r="67" spans="1:10" ht="12.75">
      <c r="A67" s="18" t="s">
        <v>122</v>
      </c>
      <c r="B67" s="98">
        <v>104</v>
      </c>
      <c r="C67" s="98">
        <v>68</v>
      </c>
      <c r="D67" s="98">
        <v>90</v>
      </c>
      <c r="E67" s="98">
        <v>109</v>
      </c>
      <c r="F67" s="98">
        <v>113</v>
      </c>
      <c r="G67" s="98">
        <v>18</v>
      </c>
      <c r="H67" s="99">
        <v>35</v>
      </c>
      <c r="I67" s="99">
        <v>119</v>
      </c>
      <c r="J67" s="127"/>
    </row>
    <row r="68" spans="1:10" ht="12.75">
      <c r="A68" s="18" t="s">
        <v>123</v>
      </c>
      <c r="B68" s="98">
        <v>72</v>
      </c>
      <c r="C68" s="98">
        <v>155</v>
      </c>
      <c r="D68" s="98">
        <v>76</v>
      </c>
      <c r="E68" s="98">
        <v>228</v>
      </c>
      <c r="F68" s="98">
        <v>118</v>
      </c>
      <c r="G68" s="98">
        <v>143</v>
      </c>
      <c r="H68" s="99">
        <v>163</v>
      </c>
      <c r="I68" s="99">
        <v>143</v>
      </c>
      <c r="J68" s="127"/>
    </row>
    <row r="69" spans="1:10" ht="12.75">
      <c r="A69" s="18" t="s">
        <v>124</v>
      </c>
      <c r="B69" s="98">
        <v>2041</v>
      </c>
      <c r="C69" s="98">
        <v>2080</v>
      </c>
      <c r="D69" s="98">
        <v>2102</v>
      </c>
      <c r="E69" s="98">
        <v>2099</v>
      </c>
      <c r="F69" s="98">
        <v>2033</v>
      </c>
      <c r="G69" s="98">
        <v>2277</v>
      </c>
      <c r="H69" s="99">
        <v>2239</v>
      </c>
      <c r="I69" s="99">
        <v>2061</v>
      </c>
      <c r="J69" s="127"/>
    </row>
    <row r="70" spans="1:10" ht="12.75">
      <c r="A70" s="18" t="s">
        <v>125</v>
      </c>
      <c r="B70" s="98">
        <v>26</v>
      </c>
      <c r="C70" s="98">
        <v>25</v>
      </c>
      <c r="D70" s="98">
        <v>22</v>
      </c>
      <c r="E70" s="98">
        <v>22</v>
      </c>
      <c r="F70" s="98">
        <v>23</v>
      </c>
      <c r="G70" s="98">
        <v>6</v>
      </c>
      <c r="H70" s="99">
        <v>10</v>
      </c>
      <c r="I70" s="99">
        <v>25</v>
      </c>
      <c r="J70" s="127"/>
    </row>
    <row r="71" spans="1:10" ht="12.75">
      <c r="A71" s="18" t="s">
        <v>126</v>
      </c>
      <c r="B71" s="98">
        <v>44</v>
      </c>
      <c r="C71" s="98">
        <v>90</v>
      </c>
      <c r="D71" s="98">
        <v>45</v>
      </c>
      <c r="E71" s="98">
        <v>126</v>
      </c>
      <c r="F71" s="98">
        <v>81</v>
      </c>
      <c r="G71" s="98">
        <v>70</v>
      </c>
      <c r="H71" s="99">
        <v>73</v>
      </c>
      <c r="I71" s="99">
        <v>70</v>
      </c>
      <c r="J71" s="127"/>
    </row>
    <row r="72" spans="1:10" ht="12.75">
      <c r="A72" s="18" t="s">
        <v>127</v>
      </c>
      <c r="B72" s="98">
        <v>8196</v>
      </c>
      <c r="C72" s="98">
        <v>8701</v>
      </c>
      <c r="D72" s="98">
        <v>6533</v>
      </c>
      <c r="E72" s="98">
        <v>3204</v>
      </c>
      <c r="F72" s="98">
        <v>2692</v>
      </c>
      <c r="G72" s="98">
        <v>4188</v>
      </c>
      <c r="H72" s="99">
        <v>5585</v>
      </c>
      <c r="I72" s="99">
        <v>3190</v>
      </c>
      <c r="J72" s="127"/>
    </row>
    <row r="73" spans="1:10" ht="12.75">
      <c r="A73" s="18" t="s">
        <v>64</v>
      </c>
      <c r="B73" s="105" t="s">
        <v>202</v>
      </c>
      <c r="C73" s="105" t="s">
        <v>204</v>
      </c>
      <c r="D73" s="105" t="s">
        <v>206</v>
      </c>
      <c r="E73" s="105" t="s">
        <v>210</v>
      </c>
      <c r="F73" s="105" t="s">
        <v>212</v>
      </c>
      <c r="G73" s="105" t="s">
        <v>187</v>
      </c>
      <c r="H73" s="106" t="s">
        <v>214</v>
      </c>
      <c r="I73" s="106" t="s">
        <v>216</v>
      </c>
      <c r="J73" s="127"/>
    </row>
    <row r="74" spans="1:10" ht="13.5" thickBot="1">
      <c r="A74" s="33" t="s">
        <v>65</v>
      </c>
      <c r="B74" s="108" t="s">
        <v>203</v>
      </c>
      <c r="C74" s="108" t="s">
        <v>205</v>
      </c>
      <c r="D74" s="109" t="s">
        <v>207</v>
      </c>
      <c r="E74" s="108" t="s">
        <v>211</v>
      </c>
      <c r="F74" s="108" t="s">
        <v>195</v>
      </c>
      <c r="G74" s="108" t="s">
        <v>213</v>
      </c>
      <c r="H74" s="110" t="s">
        <v>215</v>
      </c>
      <c r="I74" s="110" t="s">
        <v>217</v>
      </c>
      <c r="J74" s="127"/>
    </row>
    <row r="75" spans="1:10" ht="12.75">
      <c r="A75" s="117" t="s">
        <v>121</v>
      </c>
      <c r="I75" s="107"/>
      <c r="J75" s="127"/>
    </row>
    <row r="76" spans="1:10" ht="12.75">
      <c r="A76" s="114" t="s">
        <v>119</v>
      </c>
      <c r="B76" s="111"/>
      <c r="C76" s="111"/>
      <c r="D76" s="111"/>
      <c r="E76" s="111"/>
      <c r="F76" s="111"/>
      <c r="G76" s="111"/>
      <c r="H76" s="111"/>
      <c r="I76" s="112"/>
      <c r="J76" s="127"/>
    </row>
    <row r="77" spans="1:10" ht="12.75">
      <c r="A77" s="114" t="s">
        <v>120</v>
      </c>
      <c r="B77" s="111"/>
      <c r="C77" s="111"/>
      <c r="D77" s="111"/>
      <c r="E77" s="111"/>
      <c r="F77" s="111"/>
      <c r="G77" s="111"/>
      <c r="H77" s="111"/>
      <c r="I77" s="112"/>
      <c r="J77" s="127"/>
    </row>
    <row r="78" spans="1:10" ht="12.75">
      <c r="A78" s="114" t="s">
        <v>128</v>
      </c>
      <c r="B78" s="111"/>
      <c r="C78" s="111"/>
      <c r="D78" s="111"/>
      <c r="E78" s="111"/>
      <c r="F78" s="111"/>
      <c r="G78" s="111"/>
      <c r="H78" s="111"/>
      <c r="I78" s="112"/>
      <c r="J78" s="127"/>
    </row>
    <row r="79" spans="1:21" ht="12.75">
      <c r="A79" s="111"/>
      <c r="B79" s="111"/>
      <c r="C79" s="111"/>
      <c r="D79" s="111"/>
      <c r="E79" s="111"/>
      <c r="F79" s="111"/>
      <c r="G79" s="111"/>
      <c r="H79" s="111"/>
      <c r="I79" s="112"/>
      <c r="J79" s="12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</row>
    <row r="80" spans="1:21" ht="12.75">
      <c r="A80" s="111"/>
      <c r="B80" s="111"/>
      <c r="C80" s="111"/>
      <c r="D80" s="111"/>
      <c r="E80" s="111"/>
      <c r="F80" s="111"/>
      <c r="G80" s="111"/>
      <c r="H80" s="111"/>
      <c r="I80" s="112"/>
      <c r="J80" s="12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</row>
    <row r="81" spans="1:9" ht="12.75">
      <c r="A81" s="113"/>
      <c r="B81" s="112"/>
      <c r="C81" s="112"/>
      <c r="D81" s="111"/>
      <c r="E81" s="111"/>
      <c r="F81" s="111"/>
      <c r="G81" s="111"/>
      <c r="H81" s="111"/>
      <c r="I81" s="111"/>
    </row>
    <row r="82" spans="1:9" ht="12.75">
      <c r="A82" s="111"/>
      <c r="B82" s="112"/>
      <c r="C82" s="111"/>
      <c r="D82" s="111"/>
      <c r="E82" s="111"/>
      <c r="F82" s="111"/>
      <c r="G82" s="111"/>
      <c r="H82" s="111"/>
      <c r="I82" s="111"/>
    </row>
    <row r="83" spans="1:9" ht="12.75">
      <c r="A83" s="111"/>
      <c r="B83" s="112"/>
      <c r="C83" s="112"/>
      <c r="D83" s="112"/>
      <c r="E83" s="112"/>
      <c r="F83" s="112"/>
      <c r="G83" s="112"/>
      <c r="H83" s="112"/>
      <c r="I83" s="111"/>
    </row>
    <row r="84" spans="1:9" ht="12.75">
      <c r="A84" s="111"/>
      <c r="B84" s="112"/>
      <c r="C84" s="112"/>
      <c r="D84" s="112"/>
      <c r="E84" s="112"/>
      <c r="F84" s="112"/>
      <c r="G84" s="112"/>
      <c r="H84" s="112"/>
      <c r="I84" s="111"/>
    </row>
    <row r="85" spans="1:9" ht="12.75">
      <c r="A85" s="111"/>
      <c r="B85" s="112"/>
      <c r="C85" s="111"/>
      <c r="D85" s="111"/>
      <c r="E85" s="111"/>
      <c r="F85" s="111"/>
      <c r="G85" s="111"/>
      <c r="H85" s="111"/>
      <c r="I85" s="111"/>
    </row>
    <row r="86" spans="1:9" ht="12.75">
      <c r="A86" s="111"/>
      <c r="B86" s="111"/>
      <c r="C86" s="111"/>
      <c r="D86" s="111"/>
      <c r="E86" s="111"/>
      <c r="F86" s="111"/>
      <c r="G86" s="111"/>
      <c r="H86" s="111"/>
      <c r="I86" s="111"/>
    </row>
    <row r="87" spans="1:9" ht="12.75">
      <c r="A87" s="111"/>
      <c r="B87" s="111"/>
      <c r="C87" s="111"/>
      <c r="D87" s="111"/>
      <c r="E87" s="111"/>
      <c r="F87" s="111"/>
      <c r="G87" s="111"/>
      <c r="H87" s="111"/>
      <c r="I87" s="111"/>
    </row>
    <row r="88" spans="1:9" ht="12.75">
      <c r="A88" s="111"/>
      <c r="B88" s="111"/>
      <c r="C88" s="111"/>
      <c r="D88" s="111"/>
      <c r="E88" s="111"/>
      <c r="F88" s="111"/>
      <c r="G88" s="111"/>
      <c r="H88" s="111"/>
      <c r="I88" s="111"/>
    </row>
    <row r="89" spans="1:9" ht="12.75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9" ht="12.75">
      <c r="A90" s="111"/>
      <c r="B90" s="111"/>
      <c r="C90" s="111"/>
      <c r="D90" s="111"/>
      <c r="E90" s="111"/>
      <c r="F90" s="111"/>
      <c r="G90" s="111"/>
      <c r="H90" s="111"/>
      <c r="I90" s="111"/>
    </row>
    <row r="91" spans="1:9" ht="12.75">
      <c r="A91" s="111"/>
      <c r="B91" s="111"/>
      <c r="C91" s="111"/>
      <c r="D91" s="111"/>
      <c r="E91" s="111"/>
      <c r="F91" s="111"/>
      <c r="G91" s="111"/>
      <c r="H91" s="111"/>
      <c r="I91" s="111"/>
    </row>
    <row r="92" spans="1:9" ht="12.75">
      <c r="A92" s="111"/>
      <c r="B92" s="111"/>
      <c r="C92" s="111"/>
      <c r="D92" s="111"/>
      <c r="E92" s="111"/>
      <c r="F92" s="111"/>
      <c r="G92" s="111"/>
      <c r="H92" s="111"/>
      <c r="I92" s="111"/>
    </row>
    <row r="93" spans="1:9" ht="12.75">
      <c r="A93" s="111"/>
      <c r="B93" s="111"/>
      <c r="C93" s="111"/>
      <c r="D93" s="111"/>
      <c r="E93" s="111"/>
      <c r="F93" s="111"/>
      <c r="G93" s="111"/>
      <c r="H93" s="111"/>
      <c r="I93" s="111"/>
    </row>
    <row r="94" spans="1:9" ht="12.75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9" ht="12.75">
      <c r="A95" s="111"/>
      <c r="B95" s="111"/>
      <c r="C95" s="111"/>
      <c r="D95" s="111"/>
      <c r="E95" s="111"/>
      <c r="F95" s="111"/>
      <c r="G95" s="111"/>
      <c r="H95" s="111"/>
      <c r="I95" s="111"/>
    </row>
    <row r="96" spans="1:9" ht="12.75">
      <c r="A96" s="111"/>
      <c r="B96" s="111"/>
      <c r="C96" s="111"/>
      <c r="D96" s="111"/>
      <c r="E96" s="111"/>
      <c r="F96" s="111"/>
      <c r="G96" s="111"/>
      <c r="H96" s="111"/>
      <c r="I96" s="111"/>
    </row>
    <row r="97" spans="1:9" ht="12.75">
      <c r="A97" s="111"/>
      <c r="B97" s="111"/>
      <c r="C97" s="111"/>
      <c r="D97" s="111"/>
      <c r="E97" s="111"/>
      <c r="F97" s="111"/>
      <c r="G97" s="111"/>
      <c r="H97" s="111"/>
      <c r="I97" s="111"/>
    </row>
    <row r="98" spans="1:9" ht="12.75">
      <c r="A98" s="111"/>
      <c r="B98" s="111"/>
      <c r="C98" s="111"/>
      <c r="D98" s="111"/>
      <c r="E98" s="111"/>
      <c r="F98" s="111"/>
      <c r="G98" s="111"/>
      <c r="H98" s="111"/>
      <c r="I98" s="111"/>
    </row>
    <row r="99" spans="1:9" ht="12.75">
      <c r="A99" s="111"/>
      <c r="B99" s="111"/>
      <c r="C99" s="111"/>
      <c r="D99" s="111"/>
      <c r="E99" s="111"/>
      <c r="F99" s="111"/>
      <c r="G99" s="111"/>
      <c r="H99" s="111"/>
      <c r="I99" s="111"/>
    </row>
    <row r="100" spans="1:9" ht="12.75">
      <c r="A100" s="111"/>
      <c r="B100" s="111"/>
      <c r="C100" s="111"/>
      <c r="D100" s="111"/>
      <c r="E100" s="111"/>
      <c r="F100" s="111"/>
      <c r="G100" s="111"/>
      <c r="H100" s="111"/>
      <c r="I100" s="111"/>
    </row>
    <row r="101" spans="1:9" ht="12.75">
      <c r="A101" s="111"/>
      <c r="B101" s="111"/>
      <c r="C101" s="111"/>
      <c r="D101" s="111"/>
      <c r="E101" s="111"/>
      <c r="F101" s="111"/>
      <c r="G101" s="111"/>
      <c r="H101" s="111"/>
      <c r="I101" s="111"/>
    </row>
    <row r="102" spans="1:9" ht="12.75">
      <c r="A102" s="111"/>
      <c r="B102" s="111"/>
      <c r="C102" s="111"/>
      <c r="D102" s="111"/>
      <c r="E102" s="111"/>
      <c r="F102" s="111"/>
      <c r="G102" s="111"/>
      <c r="H102" s="111"/>
      <c r="I102" s="111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2003-12-02T12:30:25Z</cp:lastPrinted>
  <dcterms:created xsi:type="dcterms:W3CDTF">2003-05-14T07:10:20Z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