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7050" activeTab="0"/>
  </bookViews>
  <sheets>
    <sheet name="3.2" sheetId="1" r:id="rId1"/>
  </sheets>
  <externalReferences>
    <externalReference r:id="rId4"/>
    <externalReference r:id="rId5"/>
    <externalReference r:id="rId6"/>
  </externalReferences>
  <definedNames>
    <definedName name="\A" localSheetId="0">'[1]3.1'!#REF!</definedName>
    <definedName name="\A">#REF!</definedName>
    <definedName name="\C" localSheetId="0">'[1]3.1'!#REF!</definedName>
    <definedName name="\C">#REF!</definedName>
    <definedName name="\G" localSheetId="0">'[1]3.1'!#REF!</definedName>
    <definedName name="\G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<sst xmlns="http://schemas.openxmlformats.org/spreadsheetml/2006/main" count="82" uniqueCount="37">
  <si>
    <t>DISTRIBUCION GENERAL DEL SUELO POR USOS Y APROVECHAMIENTOS</t>
  </si>
  <si>
    <t>Total</t>
  </si>
  <si>
    <t>Secano</t>
  </si>
  <si>
    <t>Regadío</t>
  </si>
  <si>
    <t>Pastizales</t>
  </si>
  <si>
    <t>Aprovechamientos</t>
  </si>
  <si>
    <t>Miles (Ha)</t>
  </si>
  <si>
    <t>Cultivos herbáceos</t>
  </si>
  <si>
    <t>Barbechos y otras tierras no ocupadas</t>
  </si>
  <si>
    <t>Cultivos leñosos</t>
  </si>
  <si>
    <t>TIERRAS DE CULTIVO</t>
  </si>
  <si>
    <t>Prados naturales</t>
  </si>
  <si>
    <t>–</t>
  </si>
  <si>
    <t>PRADOS Y PASTOS</t>
  </si>
  <si>
    <t>Monte maderable</t>
  </si>
  <si>
    <t>Monte abierto</t>
  </si>
  <si>
    <t>Monte leñoso</t>
  </si>
  <si>
    <t>TERRENO FORESTAL</t>
  </si>
  <si>
    <t>Erial a pastos</t>
  </si>
  <si>
    <t>Espartizal</t>
  </si>
  <si>
    <t>Terreno improductivo</t>
  </si>
  <si>
    <t>Superficie no agrícola</t>
  </si>
  <si>
    <t>Ríos y lagos</t>
  </si>
  <si>
    <t>OTRAS SUPERFICIES</t>
  </si>
  <si>
    <t>Asociación de cultivos herbáceos</t>
  </si>
  <si>
    <t>o barbecho con monte abierto</t>
  </si>
  <si>
    <t xml:space="preserve">             La determinación de los resultados de la distribución de la tierra se ha realizado, como en años anteriores, partiendo de la información procedente de los</t>
  </si>
  <si>
    <t xml:space="preserve">             cuestionarios de "Superficies  ocupadas por los cultivos agrícolas" (municipales y provinciales), y los resultados de la "Encuesta sobre superficies y</t>
  </si>
  <si>
    <t xml:space="preserve">             rendimientos de cultivos del año 1999". A este respecto se han tratado con especial atención los resultados de barbecho y de prados y pastos, analizando</t>
  </si>
  <si>
    <t xml:space="preserve">             las diferencia entre ambas fuentes de información junto con los coeficientes de variación de la encuesta.</t>
  </si>
  <si>
    <t>SUPERFICIE GEOGRAFICA TOTAL</t>
  </si>
  <si>
    <t>(Miles de hectáreas)</t>
  </si>
  <si>
    <r>
      <t xml:space="preserve">  Nota.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 modifica la superficie geográfica total por revisión de las de Zaragoza y Cádiz.</t>
    </r>
  </si>
  <si>
    <t xml:space="preserve">3.2. Estado comparativo de la distribución general de la tierra,  2002- 2001 </t>
  </si>
  <si>
    <t>2002 para</t>
  </si>
  <si>
    <t>2001=100</t>
  </si>
  <si>
    <t>2002para</t>
  </si>
</sst>
</file>

<file path=xl/styles.xml><?xml version="1.0" encoding="utf-8"?>
<styleSheet xmlns="http://schemas.openxmlformats.org/spreadsheetml/2006/main">
  <numFmts count="6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4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200" fontId="0" fillId="0" borderId="2" xfId="0" applyNumberFormat="1" applyFont="1" applyFill="1" applyBorder="1" applyAlignment="1">
      <alignment horizontal="right"/>
    </xf>
    <xf numFmtId="200" fontId="0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00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200" fontId="1" fillId="0" borderId="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86" fontId="1" fillId="0" borderId="2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200" fontId="0" fillId="0" borderId="9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186" fontId="0" fillId="0" borderId="3" xfId="0" applyNumberFormat="1" applyFont="1" applyFill="1" applyBorder="1" applyAlignment="1">
      <alignment horizontal="right"/>
    </xf>
    <xf numFmtId="186" fontId="0" fillId="0" borderId="3" xfId="0" applyNumberFormat="1" applyFont="1" applyBorder="1" applyAlignment="1">
      <alignment horizontal="right"/>
    </xf>
    <xf numFmtId="186" fontId="1" fillId="0" borderId="3" xfId="0" applyNumberFormat="1" applyFont="1" applyBorder="1" applyAlignment="1">
      <alignment horizontal="right"/>
    </xf>
    <xf numFmtId="200" fontId="0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ISTRI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WINDOWS\TEMP\c.notes.data\AEA2001-C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mapa2002\EXCEL_CAPS\AEA2001-C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K215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40.7109375" style="1" customWidth="1"/>
    <col min="2" max="5" width="12.7109375" style="1" customWidth="1"/>
    <col min="6" max="16384" width="11.421875" style="1" customWidth="1"/>
  </cols>
  <sheetData>
    <row r="1" spans="1:10" ht="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5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">
      <c r="A4" s="30" t="s">
        <v>31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2.75">
      <c r="A5" s="2"/>
      <c r="B5" s="3"/>
      <c r="C5" s="3"/>
      <c r="D5" s="3"/>
      <c r="E5" s="3"/>
      <c r="F5" s="3"/>
      <c r="G5" s="3"/>
      <c r="H5" s="3"/>
      <c r="I5" s="3"/>
      <c r="J5" s="3"/>
    </row>
    <row r="6" spans="1:10" s="6" customFormat="1" ht="12.75">
      <c r="A6" s="9"/>
      <c r="B6" s="10"/>
      <c r="C6" s="11" t="s">
        <v>2</v>
      </c>
      <c r="D6" s="12"/>
      <c r="E6" s="10"/>
      <c r="F6" s="11" t="s">
        <v>3</v>
      </c>
      <c r="G6" s="12"/>
      <c r="H6" s="10"/>
      <c r="I6" s="11" t="s">
        <v>1</v>
      </c>
      <c r="J6" s="12"/>
    </row>
    <row r="7" spans="1:10" s="6" customFormat="1" ht="12.75">
      <c r="A7" s="13" t="s">
        <v>5</v>
      </c>
      <c r="B7" s="14">
        <v>2001</v>
      </c>
      <c r="C7" s="15">
        <v>2002</v>
      </c>
      <c r="D7" s="15" t="s">
        <v>34</v>
      </c>
      <c r="E7" s="14">
        <v>2001</v>
      </c>
      <c r="F7" s="15">
        <v>2002</v>
      </c>
      <c r="G7" s="15" t="s">
        <v>34</v>
      </c>
      <c r="H7" s="14">
        <v>2001</v>
      </c>
      <c r="I7" s="15">
        <v>2002</v>
      </c>
      <c r="J7" s="15" t="s">
        <v>36</v>
      </c>
    </row>
    <row r="8" spans="1:10" s="6" customFormat="1" ht="13.5" thickBot="1">
      <c r="A8" s="25"/>
      <c r="B8" s="16" t="s">
        <v>6</v>
      </c>
      <c r="C8" s="16" t="s">
        <v>6</v>
      </c>
      <c r="D8" s="16" t="s">
        <v>35</v>
      </c>
      <c r="E8" s="16" t="s">
        <v>6</v>
      </c>
      <c r="F8" s="16" t="s">
        <v>6</v>
      </c>
      <c r="G8" s="16" t="s">
        <v>35</v>
      </c>
      <c r="H8" s="16" t="s">
        <v>6</v>
      </c>
      <c r="I8" s="16" t="s">
        <v>6</v>
      </c>
      <c r="J8" s="16" t="s">
        <v>35</v>
      </c>
    </row>
    <row r="9" spans="1:10" s="6" customFormat="1" ht="12.75">
      <c r="A9" s="17" t="s">
        <v>7</v>
      </c>
      <c r="B9" s="4">
        <v>7338.059</v>
      </c>
      <c r="C9" s="4">
        <v>7591.412</v>
      </c>
      <c r="D9" s="4">
        <f>C9/B9*100</f>
        <v>103.45258875678161</v>
      </c>
      <c r="E9" s="4">
        <v>2215.83</v>
      </c>
      <c r="F9" s="4">
        <v>2180.686</v>
      </c>
      <c r="G9" s="4">
        <f>F9/E9*100</f>
        <v>98.41395774946635</v>
      </c>
      <c r="H9" s="4">
        <v>9553.889</v>
      </c>
      <c r="I9" s="4">
        <f>SUM(C9,F9)</f>
        <v>9772.098</v>
      </c>
      <c r="J9" s="4">
        <f>I9/H9*100</f>
        <v>102.28398090034332</v>
      </c>
    </row>
    <row r="10" spans="1:10" s="6" customFormat="1" ht="12.75">
      <c r="A10" s="17" t="s">
        <v>8</v>
      </c>
      <c r="B10" s="4">
        <v>3407.875</v>
      </c>
      <c r="C10" s="4">
        <v>3020.78349764</v>
      </c>
      <c r="D10" s="4">
        <f aca="true" t="shared" si="0" ref="D10:D30">C10/B10*100</f>
        <v>88.64126464849797</v>
      </c>
      <c r="E10" s="4">
        <v>102.501</v>
      </c>
      <c r="F10" s="4">
        <v>174.27616316</v>
      </c>
      <c r="G10" s="4">
        <f>F10/E10*100</f>
        <v>170.02386626471937</v>
      </c>
      <c r="H10" s="4">
        <v>3510.376</v>
      </c>
      <c r="I10" s="4">
        <f aca="true" t="shared" si="1" ref="I10:I30">SUM(C10,F10)</f>
        <v>3195.0596608</v>
      </c>
      <c r="J10" s="4">
        <f>I10/H10*100</f>
        <v>91.0175907310214</v>
      </c>
    </row>
    <row r="11" spans="1:10" s="6" customFormat="1" ht="12.75">
      <c r="A11" s="17" t="s">
        <v>9</v>
      </c>
      <c r="B11" s="4">
        <v>3924.859</v>
      </c>
      <c r="C11" s="4">
        <v>3859.277</v>
      </c>
      <c r="D11" s="4">
        <f t="shared" si="0"/>
        <v>98.32906099301911</v>
      </c>
      <c r="E11" s="4">
        <v>1054.591</v>
      </c>
      <c r="F11" s="4">
        <v>1117.814</v>
      </c>
      <c r="G11" s="4">
        <f>F11/E11*100</f>
        <v>105.99502555967197</v>
      </c>
      <c r="H11" s="4">
        <v>4979.45</v>
      </c>
      <c r="I11" s="4">
        <f t="shared" si="1"/>
        <v>4977.091</v>
      </c>
      <c r="J11" s="4">
        <f>I11/H11*100</f>
        <v>99.95262528994166</v>
      </c>
    </row>
    <row r="12" spans="1:10" s="6" customFormat="1" ht="12.75">
      <c r="A12" s="18" t="s">
        <v>10</v>
      </c>
      <c r="B12" s="19">
        <v>14670.793000000001</v>
      </c>
      <c r="C12" s="19">
        <v>14471.47249764</v>
      </c>
      <c r="D12" s="19">
        <f t="shared" si="0"/>
        <v>98.64137881053871</v>
      </c>
      <c r="E12" s="19">
        <v>3372.922</v>
      </c>
      <c r="F12" s="19">
        <v>3472.77616316</v>
      </c>
      <c r="G12" s="4">
        <f>F12/E12*100</f>
        <v>102.9604646404512</v>
      </c>
      <c r="H12" s="19">
        <v>18043.715</v>
      </c>
      <c r="I12" s="19">
        <f t="shared" si="1"/>
        <v>17944.2486608</v>
      </c>
      <c r="J12" s="19">
        <f>I12/H12*100</f>
        <v>99.44874800339065</v>
      </c>
    </row>
    <row r="13" spans="1:10" s="6" customFormat="1" ht="12.75">
      <c r="A13" s="18"/>
      <c r="B13" s="19"/>
      <c r="C13" s="19"/>
      <c r="D13" s="19"/>
      <c r="E13" s="19"/>
      <c r="F13" s="19"/>
      <c r="G13" s="4"/>
      <c r="H13" s="19"/>
      <c r="I13" s="4"/>
      <c r="J13" s="19"/>
    </row>
    <row r="14" spans="1:10" s="6" customFormat="1" ht="12.75">
      <c r="A14" s="20" t="s">
        <v>11</v>
      </c>
      <c r="B14" s="4">
        <v>1309.524</v>
      </c>
      <c r="C14" s="4">
        <v>1261.452</v>
      </c>
      <c r="D14" s="4">
        <f t="shared" si="0"/>
        <v>96.32904780668396</v>
      </c>
      <c r="E14" s="4">
        <v>353.816</v>
      </c>
      <c r="F14" s="4">
        <v>317.73683684</v>
      </c>
      <c r="G14" s="4">
        <f>F14/E14*100</f>
        <v>89.80284578424946</v>
      </c>
      <c r="H14" s="4">
        <v>1663.34</v>
      </c>
      <c r="I14" s="4">
        <f t="shared" si="1"/>
        <v>1579.18883684</v>
      </c>
      <c r="J14" s="4">
        <f>I14/H14*100</f>
        <v>94.94083211129414</v>
      </c>
    </row>
    <row r="15" spans="1:10" s="6" customFormat="1" ht="12.75">
      <c r="A15" s="20" t="s">
        <v>4</v>
      </c>
      <c r="B15" s="4">
        <v>5547.195</v>
      </c>
      <c r="C15" s="4">
        <v>5658.65350236</v>
      </c>
      <c r="D15" s="4">
        <f t="shared" si="0"/>
        <v>102.00927680314105</v>
      </c>
      <c r="E15" s="4" t="s">
        <v>12</v>
      </c>
      <c r="F15" s="4" t="s">
        <v>12</v>
      </c>
      <c r="G15" s="4"/>
      <c r="H15" s="4">
        <v>5547.195</v>
      </c>
      <c r="I15" s="4">
        <f t="shared" si="1"/>
        <v>5658.65350236</v>
      </c>
      <c r="J15" s="4">
        <f>I15/H15*100</f>
        <v>102.00927680314105</v>
      </c>
    </row>
    <row r="16" spans="1:10" s="6" customFormat="1" ht="12.75">
      <c r="A16" s="18" t="s">
        <v>13</v>
      </c>
      <c r="B16" s="19">
        <v>6856.718999999999</v>
      </c>
      <c r="C16" s="19">
        <v>6920.10550236</v>
      </c>
      <c r="D16" s="19">
        <f t="shared" si="0"/>
        <v>100.92444363492218</v>
      </c>
      <c r="E16" s="19">
        <v>353.816</v>
      </c>
      <c r="F16" s="19">
        <v>317.73683684</v>
      </c>
      <c r="G16" s="4">
        <f>F16/E16*100</f>
        <v>89.80284578424946</v>
      </c>
      <c r="H16" s="19">
        <v>7210.535</v>
      </c>
      <c r="I16" s="19">
        <f t="shared" si="1"/>
        <v>7237.8423392</v>
      </c>
      <c r="J16" s="19">
        <f>I16/H16*100</f>
        <v>100.37871446709572</v>
      </c>
    </row>
    <row r="17" spans="1:10" s="6" customFormat="1" ht="12.75">
      <c r="A17" s="18"/>
      <c r="B17" s="19"/>
      <c r="C17" s="19"/>
      <c r="D17" s="19"/>
      <c r="E17" s="19"/>
      <c r="F17" s="19"/>
      <c r="G17" s="4"/>
      <c r="H17" s="19"/>
      <c r="I17" s="4"/>
      <c r="J17" s="19"/>
    </row>
    <row r="18" spans="1:10" s="6" customFormat="1" ht="12.75">
      <c r="A18" s="17" t="s">
        <v>14</v>
      </c>
      <c r="B18" s="4">
        <v>7661.9</v>
      </c>
      <c r="C18" s="4">
        <v>7557.242</v>
      </c>
      <c r="D18" s="4">
        <f t="shared" si="0"/>
        <v>98.63404638536134</v>
      </c>
      <c r="E18" s="4" t="s">
        <v>12</v>
      </c>
      <c r="F18" s="4" t="s">
        <v>12</v>
      </c>
      <c r="G18" s="4" t="s">
        <v>12</v>
      </c>
      <c r="H18" s="4">
        <v>7661.867</v>
      </c>
      <c r="I18" s="4">
        <f t="shared" si="1"/>
        <v>7557.242</v>
      </c>
      <c r="J18" s="4">
        <f>I18/H18*100</f>
        <v>98.63447120656102</v>
      </c>
    </row>
    <row r="19" spans="1:10" s="6" customFormat="1" ht="12.75">
      <c r="A19" s="17" t="s">
        <v>15</v>
      </c>
      <c r="B19" s="4">
        <v>4045.6</v>
      </c>
      <c r="C19" s="4">
        <v>4297.124</v>
      </c>
      <c r="D19" s="4">
        <f t="shared" si="0"/>
        <v>106.21722365038559</v>
      </c>
      <c r="E19" s="4" t="s">
        <v>12</v>
      </c>
      <c r="F19" s="4" t="s">
        <v>12</v>
      </c>
      <c r="G19" s="4" t="s">
        <v>12</v>
      </c>
      <c r="H19" s="4">
        <v>4045.625</v>
      </c>
      <c r="I19" s="4">
        <f t="shared" si="1"/>
        <v>4297.124</v>
      </c>
      <c r="J19" s="4">
        <f>I19/H19*100</f>
        <v>106.21656727946855</v>
      </c>
    </row>
    <row r="20" spans="1:10" s="6" customFormat="1" ht="12.75">
      <c r="A20" s="17" t="s">
        <v>16</v>
      </c>
      <c r="B20" s="4">
        <v>4752.3</v>
      </c>
      <c r="C20" s="4">
        <v>4638.289</v>
      </c>
      <c r="D20" s="4">
        <f t="shared" si="0"/>
        <v>97.6009300759632</v>
      </c>
      <c r="E20" s="4" t="s">
        <v>12</v>
      </c>
      <c r="F20" s="4" t="s">
        <v>12</v>
      </c>
      <c r="G20" s="4" t="s">
        <v>12</v>
      </c>
      <c r="H20" s="4">
        <v>4752.331</v>
      </c>
      <c r="I20" s="4">
        <f t="shared" si="1"/>
        <v>4638.289</v>
      </c>
      <c r="J20" s="4">
        <f>I20/H20*100</f>
        <v>97.60029341390572</v>
      </c>
    </row>
    <row r="21" spans="1:10" s="6" customFormat="1" ht="12.75">
      <c r="A21" s="18" t="s">
        <v>17</v>
      </c>
      <c r="B21" s="19">
        <v>16459.8</v>
      </c>
      <c r="C21" s="19">
        <v>16492.655</v>
      </c>
      <c r="D21" s="19">
        <f t="shared" si="0"/>
        <v>100.19960752864554</v>
      </c>
      <c r="E21" s="4" t="s">
        <v>12</v>
      </c>
      <c r="F21" s="4" t="s">
        <v>12</v>
      </c>
      <c r="G21" s="4" t="s">
        <v>12</v>
      </c>
      <c r="H21" s="19">
        <v>16459.823</v>
      </c>
      <c r="I21" s="19">
        <f t="shared" si="1"/>
        <v>16492.655</v>
      </c>
      <c r="J21" s="19">
        <f>I21/H21*100</f>
        <v>100.19946751553768</v>
      </c>
    </row>
    <row r="22" spans="1:10" s="6" customFormat="1" ht="12.75">
      <c r="A22" s="18"/>
      <c r="B22" s="19"/>
      <c r="C22" s="19"/>
      <c r="D22" s="19"/>
      <c r="E22" s="4"/>
      <c r="F22" s="4"/>
      <c r="G22" s="4"/>
      <c r="H22" s="19"/>
      <c r="I22" s="4"/>
      <c r="J22" s="19"/>
    </row>
    <row r="23" spans="1:10" s="6" customFormat="1" ht="12.75">
      <c r="A23" s="20" t="s">
        <v>18</v>
      </c>
      <c r="B23" s="26">
        <v>4264.9</v>
      </c>
      <c r="C23" s="26">
        <v>4237.229</v>
      </c>
      <c r="D23" s="4">
        <f t="shared" si="0"/>
        <v>99.35119229055782</v>
      </c>
      <c r="E23" s="4" t="s">
        <v>12</v>
      </c>
      <c r="F23" s="4" t="s">
        <v>12</v>
      </c>
      <c r="G23" s="4" t="s">
        <v>12</v>
      </c>
      <c r="H23" s="4">
        <v>4264.858</v>
      </c>
      <c r="I23" s="4">
        <f t="shared" si="1"/>
        <v>4237.229</v>
      </c>
      <c r="J23" s="4">
        <f aca="true" t="shared" si="2" ref="J23:J28">I23/H23*100</f>
        <v>99.35217069360809</v>
      </c>
    </row>
    <row r="24" spans="1:10" s="6" customFormat="1" ht="12.75">
      <c r="A24" s="20" t="s">
        <v>19</v>
      </c>
      <c r="B24" s="27">
        <v>309.3</v>
      </c>
      <c r="C24" s="27">
        <v>331.509</v>
      </c>
      <c r="D24" s="4">
        <f t="shared" si="0"/>
        <v>107.180407371484</v>
      </c>
      <c r="E24" s="4" t="s">
        <v>12</v>
      </c>
      <c r="F24" s="4" t="s">
        <v>12</v>
      </c>
      <c r="G24" s="4" t="s">
        <v>12</v>
      </c>
      <c r="H24" s="4">
        <v>309.33</v>
      </c>
      <c r="I24" s="4">
        <f t="shared" si="1"/>
        <v>331.509</v>
      </c>
      <c r="J24" s="4">
        <f t="shared" si="2"/>
        <v>107.17001260789449</v>
      </c>
    </row>
    <row r="25" spans="1:10" s="6" customFormat="1" ht="12.75">
      <c r="A25" s="20" t="s">
        <v>20</v>
      </c>
      <c r="B25" s="27">
        <v>1456.5</v>
      </c>
      <c r="C25" s="27">
        <v>1474.466</v>
      </c>
      <c r="D25" s="4">
        <f t="shared" si="0"/>
        <v>101.23350497768622</v>
      </c>
      <c r="E25" s="4" t="s">
        <v>12</v>
      </c>
      <c r="F25" s="4" t="s">
        <v>12</v>
      </c>
      <c r="G25" s="4" t="s">
        <v>12</v>
      </c>
      <c r="H25" s="4">
        <v>1456.548</v>
      </c>
      <c r="I25" s="4">
        <f t="shared" si="1"/>
        <v>1474.466</v>
      </c>
      <c r="J25" s="4">
        <f t="shared" si="2"/>
        <v>101.23016886501507</v>
      </c>
    </row>
    <row r="26" spans="1:10" s="6" customFormat="1" ht="12.75">
      <c r="A26" s="20" t="s">
        <v>21</v>
      </c>
      <c r="B26" s="27">
        <v>2107.4</v>
      </c>
      <c r="C26" s="27">
        <v>2186.115</v>
      </c>
      <c r="D26" s="4">
        <f t="shared" si="0"/>
        <v>103.73517130112934</v>
      </c>
      <c r="E26" s="4" t="s">
        <v>12</v>
      </c>
      <c r="F26" s="4" t="s">
        <v>12</v>
      </c>
      <c r="G26" s="4" t="s">
        <v>12</v>
      </c>
      <c r="H26" s="4">
        <v>2107.389</v>
      </c>
      <c r="I26" s="4">
        <f t="shared" si="1"/>
        <v>2186.115</v>
      </c>
      <c r="J26" s="4">
        <f t="shared" si="2"/>
        <v>103.73571277063702</v>
      </c>
    </row>
    <row r="27" spans="1:10" s="6" customFormat="1" ht="12.75">
      <c r="A27" s="20" t="s">
        <v>22</v>
      </c>
      <c r="B27" s="27">
        <v>650</v>
      </c>
      <c r="C27" s="27">
        <v>627.953</v>
      </c>
      <c r="D27" s="4">
        <f t="shared" si="0"/>
        <v>96.60815384615384</v>
      </c>
      <c r="E27" s="4" t="s">
        <v>12</v>
      </c>
      <c r="F27" s="4" t="s">
        <v>12</v>
      </c>
      <c r="G27" s="4" t="s">
        <v>12</v>
      </c>
      <c r="H27" s="4">
        <v>649.973</v>
      </c>
      <c r="I27" s="4">
        <f t="shared" si="1"/>
        <v>627.953</v>
      </c>
      <c r="J27" s="4">
        <f t="shared" si="2"/>
        <v>96.61216696693555</v>
      </c>
    </row>
    <row r="28" spans="1:10" s="6" customFormat="1" ht="12.75">
      <c r="A28" s="18" t="s">
        <v>23</v>
      </c>
      <c r="B28" s="28">
        <v>8788.1</v>
      </c>
      <c r="C28" s="28">
        <v>8857.272</v>
      </c>
      <c r="D28" s="19">
        <f t="shared" si="0"/>
        <v>100.7871098417178</v>
      </c>
      <c r="E28" s="4" t="s">
        <v>12</v>
      </c>
      <c r="F28" s="4" t="s">
        <v>12</v>
      </c>
      <c r="G28" s="4" t="s">
        <v>12</v>
      </c>
      <c r="H28" s="19">
        <v>8788.098</v>
      </c>
      <c r="I28" s="19">
        <f t="shared" si="1"/>
        <v>8857.272</v>
      </c>
      <c r="J28" s="19">
        <f t="shared" si="2"/>
        <v>100.78713277890165</v>
      </c>
    </row>
    <row r="29" spans="1:10" s="6" customFormat="1" ht="12.75">
      <c r="A29" s="17"/>
      <c r="B29" s="4"/>
      <c r="C29" s="4"/>
      <c r="D29" s="4"/>
      <c r="E29" s="4"/>
      <c r="F29" s="4"/>
      <c r="G29" s="4"/>
      <c r="H29" s="4"/>
      <c r="I29" s="4"/>
      <c r="J29" s="4"/>
    </row>
    <row r="30" spans="1:11" s="6" customFormat="1" ht="12.75">
      <c r="A30" s="21" t="s">
        <v>30</v>
      </c>
      <c r="B30" s="19">
        <v>46775.4</v>
      </c>
      <c r="C30" s="19">
        <f>SUM(C12,C16,C21,C28)</f>
        <v>46741.505000000005</v>
      </c>
      <c r="D30" s="19">
        <f t="shared" si="0"/>
        <v>99.92753669663969</v>
      </c>
      <c r="E30" s="22">
        <v>3726.738</v>
      </c>
      <c r="F30" s="22">
        <v>3790.513</v>
      </c>
      <c r="G30" s="4">
        <f>F30/E30*100</f>
        <v>101.71128209173814</v>
      </c>
      <c r="H30" s="19">
        <v>50502.171</v>
      </c>
      <c r="I30" s="19">
        <f t="shared" si="1"/>
        <v>50532.018000000004</v>
      </c>
      <c r="J30" s="19">
        <f>I30/H30*100</f>
        <v>100.05910042956371</v>
      </c>
      <c r="K30" s="7"/>
    </row>
    <row r="31" spans="1:10" s="6" customFormat="1" ht="12.75">
      <c r="A31" s="20"/>
      <c r="B31" s="4"/>
      <c r="C31" s="4"/>
      <c r="D31" s="4"/>
      <c r="E31" s="5"/>
      <c r="F31" s="5"/>
      <c r="G31" s="5"/>
      <c r="H31" s="5"/>
      <c r="I31" s="5"/>
      <c r="J31" s="4"/>
    </row>
    <row r="32" spans="1:10" s="6" customFormat="1" ht="12.75">
      <c r="A32" s="20" t="s">
        <v>24</v>
      </c>
      <c r="B32" s="4"/>
      <c r="C32" s="4"/>
      <c r="D32" s="4"/>
      <c r="E32" s="5"/>
      <c r="F32" s="5"/>
      <c r="G32" s="5"/>
      <c r="H32" s="5"/>
      <c r="I32" s="5"/>
      <c r="J32" s="4"/>
    </row>
    <row r="33" spans="1:10" s="6" customFormat="1" ht="13.5" thickBot="1">
      <c r="A33" s="23" t="s">
        <v>25</v>
      </c>
      <c r="B33" s="24">
        <v>180.897</v>
      </c>
      <c r="C33" s="24">
        <v>113.354</v>
      </c>
      <c r="D33" s="29">
        <f>C33/B33*100</f>
        <v>62.662177924454255</v>
      </c>
      <c r="E33" s="24" t="s">
        <v>12</v>
      </c>
      <c r="F33" s="24" t="s">
        <v>12</v>
      </c>
      <c r="G33" s="24" t="s">
        <v>12</v>
      </c>
      <c r="H33" s="24" t="s">
        <v>12</v>
      </c>
      <c r="I33" s="24" t="s">
        <v>12</v>
      </c>
      <c r="J33" s="24" t="s">
        <v>12</v>
      </c>
    </row>
    <row r="34" spans="1:9" s="6" customFormat="1" ht="12.75">
      <c r="A34" s="1" t="s">
        <v>32</v>
      </c>
      <c r="B34" s="1"/>
      <c r="C34" s="1"/>
      <c r="D34" s="1"/>
      <c r="E34" s="1"/>
      <c r="F34" s="1"/>
      <c r="G34" s="1"/>
      <c r="H34" s="1"/>
      <c r="I34" s="1"/>
    </row>
    <row r="35" spans="1:9" s="6" customFormat="1" ht="12.75">
      <c r="A35" s="1" t="s">
        <v>26</v>
      </c>
      <c r="B35" s="1"/>
      <c r="C35" s="1"/>
      <c r="D35" s="1"/>
      <c r="E35" s="1"/>
      <c r="F35" s="1"/>
      <c r="G35" s="1"/>
      <c r="H35" s="1"/>
      <c r="I35" s="1"/>
    </row>
    <row r="36" spans="1:9" s="6" customFormat="1" ht="12.75">
      <c r="A36" s="1" t="s">
        <v>27</v>
      </c>
      <c r="B36" s="1"/>
      <c r="C36" s="1"/>
      <c r="D36" s="1"/>
      <c r="E36" s="1"/>
      <c r="F36" s="1"/>
      <c r="G36" s="1"/>
      <c r="H36" s="1"/>
      <c r="I36" s="1"/>
    </row>
    <row r="37" spans="1:9" s="6" customFormat="1" ht="12.75">
      <c r="A37" s="1" t="s">
        <v>28</v>
      </c>
      <c r="B37" s="1"/>
      <c r="C37" s="1"/>
      <c r="D37" s="1"/>
      <c r="E37" s="1"/>
      <c r="F37" s="1"/>
      <c r="G37" s="1"/>
      <c r="H37" s="1"/>
      <c r="I37" s="1"/>
    </row>
    <row r="38" spans="1:9" s="6" customFormat="1" ht="12.75">
      <c r="A38" s="1" t="s">
        <v>29</v>
      </c>
      <c r="B38" s="1"/>
      <c r="C38" s="1"/>
      <c r="D38" s="1"/>
      <c r="E38" s="1"/>
      <c r="F38" s="1"/>
      <c r="G38" s="1"/>
      <c r="H38" s="1"/>
      <c r="I38" s="1"/>
    </row>
    <row r="39" spans="1:10" s="6" customFormat="1" ht="12.7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pans="1:10" ht="12.75">
      <c r="A215" s="6"/>
      <c r="B215" s="6"/>
      <c r="C215" s="6"/>
      <c r="D215" s="6"/>
      <c r="E215" s="6"/>
      <c r="F215" s="6"/>
      <c r="G215" s="6"/>
      <c r="H215" s="6"/>
      <c r="I215" s="6"/>
      <c r="J215" s="6"/>
    </row>
  </sheetData>
  <mergeCells count="4">
    <mergeCell ref="A3:J3"/>
    <mergeCell ref="A1:J1"/>
    <mergeCell ref="A2:J2"/>
    <mergeCell ref="A4:J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2004-10-27T12:55:08Z</cp:lastPrinted>
  <dcterms:created xsi:type="dcterms:W3CDTF">2003-08-01T08:47:09Z</dcterms:created>
  <dcterms:modified xsi:type="dcterms:W3CDTF">2004-09-01T11:54:14Z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