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7">#REF!</definedName>
    <definedName name="\A" localSheetId="8">'8.9'!#REF!</definedName>
    <definedName name="\A">#REF!</definedName>
    <definedName name="\B" localSheetId="7">#REF!</definedName>
    <definedName name="\B">#REF!</definedName>
    <definedName name="\C" localSheetId="7">#REF!</definedName>
    <definedName name="\C" localSheetId="8">'8.9'!#REF!</definedName>
    <definedName name="\C">#REF!</definedName>
    <definedName name="\D" localSheetId="7">'[6]19.11-12'!$B$51</definedName>
    <definedName name="\D">'[6]19.11-12'!$B$51</definedName>
    <definedName name="\G" localSheetId="7">#REF!</definedName>
    <definedName name="\G" localSheetId="8">'8.9'!#REF!</definedName>
    <definedName name="\G">#REF!</definedName>
    <definedName name="\I" localSheetId="7">#REF!</definedName>
    <definedName name="\I">#REF!</definedName>
    <definedName name="\L" localSheetId="7">'[6]19.11-12'!$B$53</definedName>
    <definedName name="\L">'[6]19.11-12'!$B$53</definedName>
    <definedName name="\N" localSheetId="7">#REF!</definedName>
    <definedName name="\N">#REF!</definedName>
    <definedName name="\T" localSheetId="7">'[4]GANADE10'!$B$90</definedName>
    <definedName name="\T">'[4]GANADE10'!$B$90</definedName>
    <definedName name="__123Graph_A" localSheetId="7" hidden="1">'[6]19.14-15'!$B$34:$B$37</definedName>
    <definedName name="__123Graph_A" hidden="1">'[6]19.14-15'!$B$34:$B$37</definedName>
    <definedName name="__123Graph_ACurrent" localSheetId="7" hidden="1">'[6]19.14-15'!$B$34:$B$37</definedName>
    <definedName name="__123Graph_ACurrent" hidden="1">'[6]19.14-15'!$B$34:$B$37</definedName>
    <definedName name="__123Graph_AGrßfico1" localSheetId="7" hidden="1">'[6]19.14-15'!$B$34:$B$37</definedName>
    <definedName name="__123Graph_AGrßfico1" hidden="1">'[6]19.14-15'!$B$34:$B$37</definedName>
    <definedName name="__123Graph_B" localSheetId="7" hidden="1">'[1]p122'!#REF!</definedName>
    <definedName name="__123Graph_B" hidden="1">'[1]p122'!#REF!</definedName>
    <definedName name="__123Graph_BCurrent" localSheetId="7" hidden="1">'[6]19.14-15'!#REF!</definedName>
    <definedName name="__123Graph_BCurrent" hidden="1">'[6]19.14-15'!#REF!</definedName>
    <definedName name="__123Graph_BGrßfico1" localSheetId="7" hidden="1">'[6]19.14-15'!#REF!</definedName>
    <definedName name="__123Graph_BGrßfico1" hidden="1">'[6]19.14-15'!#REF!</definedName>
    <definedName name="__123Graph_C" localSheetId="7" hidden="1">'[6]19.14-15'!$C$34:$C$37</definedName>
    <definedName name="__123Graph_C" hidden="1">'[6]19.14-15'!$C$34:$C$37</definedName>
    <definedName name="__123Graph_CCurrent" localSheetId="7" hidden="1">'[6]19.14-15'!$C$34:$C$37</definedName>
    <definedName name="__123Graph_CCurrent" hidden="1">'[6]19.14-15'!$C$34:$C$37</definedName>
    <definedName name="__123Graph_CGrßfico1" localSheetId="7" hidden="1">'[6]19.14-15'!$C$34:$C$37</definedName>
    <definedName name="__123Graph_CGrßfico1" hidden="1">'[6]19.14-15'!$C$34:$C$37</definedName>
    <definedName name="__123Graph_D" localSheetId="7" hidden="1">'[1]p122'!#REF!</definedName>
    <definedName name="__123Graph_D" hidden="1">'[1]p122'!#REF!</definedName>
    <definedName name="__123Graph_DCurrent" localSheetId="7" hidden="1">'[6]19.14-15'!#REF!</definedName>
    <definedName name="__123Graph_DCurrent" hidden="1">'[6]19.14-15'!#REF!</definedName>
    <definedName name="__123Graph_DGrßfico1" localSheetId="7" hidden="1">'[6]19.14-15'!#REF!</definedName>
    <definedName name="__123Graph_DGrßfico1" hidden="1">'[6]19.14-15'!#REF!</definedName>
    <definedName name="__123Graph_E" localSheetId="7" hidden="1">'[6]19.14-15'!$D$34:$D$37</definedName>
    <definedName name="__123Graph_E" hidden="1">'[6]19.14-15'!$D$34:$D$37</definedName>
    <definedName name="__123Graph_ECurrent" localSheetId="7" hidden="1">'[6]19.14-15'!$D$34:$D$37</definedName>
    <definedName name="__123Graph_ECurrent" hidden="1">'[6]19.14-15'!$D$34:$D$37</definedName>
    <definedName name="__123Graph_EGrßfico1" localSheetId="7" hidden="1">'[6]19.14-15'!$D$34:$D$37</definedName>
    <definedName name="__123Graph_EGrßfico1" hidden="1">'[6]19.14-15'!$D$34:$D$37</definedName>
    <definedName name="__123Graph_F" localSheetId="7" hidden="1">'[1]p122'!#REF!</definedName>
    <definedName name="__123Graph_F" hidden="1">'[1]p122'!#REF!</definedName>
    <definedName name="__123Graph_FCurrent" localSheetId="7" hidden="1">'[6]19.14-15'!#REF!</definedName>
    <definedName name="__123Graph_FCurrent" hidden="1">'[6]19.14-15'!#REF!</definedName>
    <definedName name="__123Graph_FGrßfico1" localSheetId="7" hidden="1">'[6]19.14-15'!#REF!</definedName>
    <definedName name="__123Graph_FGrßfico1" hidden="1">'[6]19.14-15'!#REF!</definedName>
    <definedName name="__123Graph_X" localSheetId="7" hidden="1">'[1]p122'!#REF!</definedName>
    <definedName name="__123Graph_X" hidden="1">'[1]p122'!#REF!</definedName>
    <definedName name="__123Graph_XCurrent" localSheetId="7" hidden="1">'[6]19.14-15'!#REF!</definedName>
    <definedName name="__123Graph_XCurrent" hidden="1">'[6]19.14-15'!#REF!</definedName>
    <definedName name="__123Graph_XGrßfico1" localSheetId="7" hidden="1">'[6]19.14-15'!#REF!</definedName>
    <definedName name="__123Graph_XGrßfico1" hidden="1">'[6]19.14-15'!#REF!</definedName>
    <definedName name="A_impresión_IM" localSheetId="7">#REF!</definedName>
    <definedName name="A_impresión_IM">#REF!</definedName>
    <definedName name="alk" localSheetId="7">'[6]19.11-12'!$B$53</definedName>
    <definedName name="alk">'[6]19.11-12'!$B$53</definedName>
    <definedName name="_xlnm.Print_Area" localSheetId="0">'8.1'!$A$1:$I$20</definedName>
    <definedName name="_xlnm.Print_Area" localSheetId="1">'8.2'!$A$1:$I$20</definedName>
    <definedName name="_xlnm.Print_Area" localSheetId="7">'8.8'!$A$1:$J$26</definedName>
    <definedName name="_xlnm.Print_Area" localSheetId="8">'8.9'!$A$1:$G$77</definedName>
    <definedName name="DatosExternos_1" localSheetId="0">'8.1'!$D$9:$I$19</definedName>
    <definedName name="DatosExternos_1" localSheetId="1">'8.2'!$D$10:$I$20</definedName>
    <definedName name="DatosExternos_1" localSheetId="4">'8.5'!$B$8:$G$85</definedName>
    <definedName name="DatosExternos_1" localSheetId="5">'8.6'!$B$8:$I$85</definedName>
    <definedName name="DatosExternos125" localSheetId="0">'8.1'!$D$9:$I$19</definedName>
    <definedName name="DatosExternos125" localSheetId="1">'8.2'!#REF!</definedName>
    <definedName name="DatosExternos126" localSheetId="0">'8.1'!#REF!</definedName>
    <definedName name="DatosExternos126" localSheetId="1">'8.2'!$D$10:$I$20</definedName>
    <definedName name="DatosExternos127" localSheetId="5">'8.6'!$B$8:$I$85</definedName>
    <definedName name="DatosExternos132" localSheetId="4">'8.5'!$B$8:$G$85</definedName>
    <definedName name="GUION" localSheetId="7">#REF!</definedName>
    <definedName name="GUION">#REF!</definedName>
    <definedName name="Imprimir_área_IM" localSheetId="7">#REF!</definedName>
    <definedName name="Imprimir_área_IM" localSheetId="8">'8.9'!$A$1:$G$77</definedName>
    <definedName name="Imprimir_área_IM">#REF!</definedName>
    <definedName name="p421" localSheetId="7">'[7]CARNE1'!$B$44</definedName>
    <definedName name="p421">'[7]CARNE1'!$B$44</definedName>
    <definedName name="p431" localSheetId="7" hidden="1">'[7]CARNE7'!$G$11:$G$93</definedName>
    <definedName name="p431" hidden="1">'[7]CARNE7'!$G$11:$G$93</definedName>
    <definedName name="PEP" localSheetId="7">'[8]GANADE1'!$B$79</definedName>
    <definedName name="PEP">'[8]GANADE1'!$B$79</definedName>
    <definedName name="PEP1" localSheetId="7">'[9]19.11-12'!$B$51</definedName>
    <definedName name="PEP1">'[9]19.11-12'!$B$51</definedName>
    <definedName name="PEP2" localSheetId="7">'[8]GANADE1'!$B$75</definedName>
    <definedName name="PEP2">'[8]GANADE1'!$B$75</definedName>
    <definedName name="PEP3" localSheetId="7">'[9]19.11-12'!$B$53</definedName>
    <definedName name="PEP3">'[9]19.11-12'!$B$53</definedName>
    <definedName name="PEP4" localSheetId="7" hidden="1">'[9]19.14-15'!$B$34:$B$37</definedName>
    <definedName name="PEP4" hidden="1">'[9]19.14-15'!$B$34:$B$37</definedName>
    <definedName name="PP1" localSheetId="7">'[8]GANADE1'!$B$77</definedName>
    <definedName name="PP1">'[8]GANADE1'!$B$77</definedName>
    <definedName name="PP10" localSheetId="7" hidden="1">'[9]19.14-15'!$C$34:$C$37</definedName>
    <definedName name="PP10" hidden="1">'[9]19.14-15'!$C$34:$C$37</definedName>
    <definedName name="PP11" localSheetId="7" hidden="1">'[9]19.14-15'!$C$34:$C$37</definedName>
    <definedName name="PP11" hidden="1">'[9]19.14-15'!$C$34:$C$37</definedName>
    <definedName name="PP12" localSheetId="7" hidden="1">'[9]19.14-15'!$C$34:$C$37</definedName>
    <definedName name="PP12" hidden="1">'[9]19.14-15'!$C$34:$C$37</definedName>
    <definedName name="PP13" localSheetId="7" hidden="1">'[9]19.14-15'!#REF!</definedName>
    <definedName name="PP13" hidden="1">'[9]19.14-15'!#REF!</definedName>
    <definedName name="PP14" localSheetId="7" hidden="1">'[9]19.14-15'!#REF!</definedName>
    <definedName name="PP14" hidden="1">'[9]19.14-15'!#REF!</definedName>
    <definedName name="PP15" localSheetId="7" hidden="1">'[9]19.14-15'!#REF!</definedName>
    <definedName name="PP15" hidden="1">'[9]19.14-15'!#REF!</definedName>
    <definedName name="PP16" localSheetId="7" hidden="1">'[9]19.14-15'!$D$34:$D$37</definedName>
    <definedName name="PP16" hidden="1">'[9]19.14-15'!$D$34:$D$37</definedName>
    <definedName name="PP17" localSheetId="7" hidden="1">'[9]19.14-15'!$D$34:$D$37</definedName>
    <definedName name="PP17" hidden="1">'[9]19.14-15'!$D$34:$D$37</definedName>
    <definedName name="pp18" localSheetId="7" hidden="1">'[9]19.14-15'!$D$34:$D$37</definedName>
    <definedName name="pp18" hidden="1">'[9]19.14-15'!$D$34:$D$37</definedName>
    <definedName name="pp19" localSheetId="7" hidden="1">'[9]19.14-15'!#REF!</definedName>
    <definedName name="pp19" hidden="1">'[9]19.14-15'!#REF!</definedName>
    <definedName name="PP2" localSheetId="7">'[9]19.22'!#REF!</definedName>
    <definedName name="PP2">'[9]19.22'!#REF!</definedName>
    <definedName name="PP20" localSheetId="7" hidden="1">'[9]19.14-15'!#REF!</definedName>
    <definedName name="PP20" hidden="1">'[9]19.14-15'!#REF!</definedName>
    <definedName name="PP21" localSheetId="7" hidden="1">'[9]19.14-15'!#REF!</definedName>
    <definedName name="PP21" hidden="1">'[9]19.14-15'!#REF!</definedName>
    <definedName name="PP22" localSheetId="7" hidden="1">'[9]19.14-15'!#REF!</definedName>
    <definedName name="PP22" hidden="1">'[9]19.14-15'!#REF!</definedName>
    <definedName name="pp23" localSheetId="7" hidden="1">'[9]19.14-15'!#REF!</definedName>
    <definedName name="pp23" hidden="1">'[9]19.14-15'!#REF!</definedName>
    <definedName name="pp24" localSheetId="7" hidden="1">'[9]19.14-15'!#REF!</definedName>
    <definedName name="pp24" hidden="1">'[9]19.14-15'!#REF!</definedName>
    <definedName name="pp25" localSheetId="7" hidden="1">'[9]19.14-15'!#REF!</definedName>
    <definedName name="pp25" hidden="1">'[9]19.14-15'!#REF!</definedName>
    <definedName name="pp26" localSheetId="7" hidden="1">'[9]19.14-15'!#REF!</definedName>
    <definedName name="pp26" hidden="1">'[9]19.14-15'!#REF!</definedName>
    <definedName name="pp27" localSheetId="7" hidden="1">'[9]19.14-15'!#REF!</definedName>
    <definedName name="pp27" hidden="1">'[9]19.14-15'!#REF!</definedName>
    <definedName name="PP3" localSheetId="7">'[8]GANADE1'!$B$79</definedName>
    <definedName name="PP3">'[8]GANADE1'!$B$79</definedName>
    <definedName name="PP4" localSheetId="7">'[9]19.11-12'!$B$51</definedName>
    <definedName name="PP4">'[9]19.11-12'!$B$51</definedName>
    <definedName name="PP5" localSheetId="7" hidden="1">'[9]19.14-15'!$B$34:$B$37</definedName>
    <definedName name="PP5" hidden="1">'[9]19.14-15'!$B$34:$B$37</definedName>
    <definedName name="PP6" localSheetId="7" hidden="1">'[9]19.14-15'!$B$34:$B$37</definedName>
    <definedName name="PP6" hidden="1">'[9]19.14-15'!$B$34:$B$37</definedName>
    <definedName name="PP7" localSheetId="7" hidden="1">'[9]19.14-15'!#REF!</definedName>
    <definedName name="PP7" hidden="1">'[9]19.14-15'!#REF!</definedName>
    <definedName name="PP8" localSheetId="7" hidden="1">'[9]19.14-15'!#REF!</definedName>
    <definedName name="PP8" hidden="1">'[9]19.14-15'!#REF!</definedName>
    <definedName name="PP9" localSheetId="7" hidden="1">'[9]19.14-15'!#REF!</definedName>
    <definedName name="PP9" hidden="1">'[9]19.14-15'!#REF!</definedName>
    <definedName name="RUTINA" localSheetId="7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<sst xmlns="http://schemas.openxmlformats.org/spreadsheetml/2006/main" count="618" uniqueCount="222">
  <si>
    <t>TUBERCULOS PARA EL CONSUMO HUMANO</t>
  </si>
  <si>
    <t>8.3.  PATATA: Serie histórica de superficie, rendimiento, producción, valor y comercio exterior</t>
  </si>
  <si>
    <t>Precio medio</t>
  </si>
  <si>
    <t>Comercio exterior</t>
  </si>
  <si>
    <t>Años</t>
  </si>
  <si>
    <t>Superficie</t>
  </si>
  <si>
    <t>Rendimiento</t>
  </si>
  <si>
    <t>Producción</t>
  </si>
  <si>
    <t>percibido por</t>
  </si>
  <si>
    <t>Valor</t>
  </si>
  <si>
    <t>(toneladas)</t>
  </si>
  <si>
    <t>(miles de ha)</t>
  </si>
  <si>
    <t>(qm/ha)</t>
  </si>
  <si>
    <t>(miles de t)</t>
  </si>
  <si>
    <t>los agricultores</t>
  </si>
  <si>
    <t>(miles de euros)</t>
  </si>
  <si>
    <t>Importaciones</t>
  </si>
  <si>
    <t>Exportaciones</t>
  </si>
  <si>
    <t>(euros/100kg)</t>
  </si>
  <si>
    <t>(P) Provisional.</t>
  </si>
  <si>
    <t>8.4.  PATATA: Serie histórica de superficie y producción por épocas de recolección</t>
  </si>
  <si>
    <t>Patata extratemprana</t>
  </si>
  <si>
    <t>Patata temprana</t>
  </si>
  <si>
    <t>Patata media estación</t>
  </si>
  <si>
    <t>Patata tardía</t>
  </si>
  <si>
    <t>TUBERCULOS PARA CONSUMO HUMANO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</si>
  <si>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</si>
  <si>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</si>
  <si>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</si>
  <si>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</si>
  <si>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</si>
  <si>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</si>
  <si>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</si>
  <si>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</si>
  <si>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>–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</si>
  <si>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</si>
  <si>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</si>
  <si>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</si>
  <si>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</si>
  <si>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</si>
  <si>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</si>
  <si>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</si>
  <si>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</si>
  <si>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</si>
  <si>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</si>
  <si>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</si>
  <si>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</si>
  <si>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</si>
  <si>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</si>
  <si>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</si>
  <si>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</si>
  <si>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</si>
  <si>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Noruega</t>
  </si>
  <si>
    <t xml:space="preserve"> Suiza</t>
  </si>
  <si>
    <t>Fuente: Estadística del Comercio Exterior de España. Departamento de Aduanas e Impuestos Especiales. Agencia Tributaria.</t>
  </si>
  <si>
    <t xml:space="preserve">  Chipre</t>
  </si>
  <si>
    <t xml:space="preserve"> Brasil</t>
  </si>
  <si>
    <t xml:space="preserve"> Islandia</t>
  </si>
  <si>
    <t>Cultivos</t>
  </si>
  <si>
    <t>(hectáreas)</t>
  </si>
  <si>
    <t>(kg/ha)</t>
  </si>
  <si>
    <t>Secano</t>
  </si>
  <si>
    <t>Regadío</t>
  </si>
  <si>
    <t>Total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</si>
  <si>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</si>
  <si>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</si>
  <si>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</si>
  <si>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</si>
  <si>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</si>
  <si>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</si>
  <si>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</si>
  <si>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BONIATO</t>
  </si>
  <si>
    <t>CHUFA</t>
  </si>
  <si>
    <t>TOTAL TUBERCULOS PARA CONSUMO HUMANO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</si>
  <si>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</si>
  <si>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</si>
  <si>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</si>
  <si>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</si>
  <si>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</si>
  <si>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</si>
  <si>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Siembra</t>
  </si>
  <si>
    <t>Pienso</t>
  </si>
  <si>
    <t>humana</t>
  </si>
  <si>
    <t>explotación</t>
  </si>
  <si>
    <t>utilizada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</si>
  <si>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</si>
  <si>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</si>
  <si>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</si>
  <si>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</si>
  <si>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</si>
  <si>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</si>
  <si>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</si>
  <si>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</si>
  <si>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</si>
  <si>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</si>
  <si>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</si>
  <si>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</si>
  <si>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</si>
  <si>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</si>
  <si>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</si>
  <si>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</si>
  <si>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</si>
  <si>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</si>
  <si>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</si>
  <si>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</si>
  <si>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</si>
  <si>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</si>
  <si>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</si>
  <si>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</si>
  <si>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</si>
  <si>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</si>
  <si>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</si>
  <si>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</si>
  <si>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</si>
  <si>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</si>
  <si>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</si>
  <si>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</si>
  <si>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</si>
  <si>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</si>
  <si>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</si>
  <si>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</si>
  <si>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</si>
  <si>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</si>
  <si>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</si>
  <si>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</si>
  <si>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</si>
  <si>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</si>
  <si>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</si>
  <si>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</si>
  <si>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</si>
  <si>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</si>
  <si>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</si>
  <si>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</si>
  <si>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</si>
  <si>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</si>
  <si>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</si>
  <si>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</si>
  <si>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</si>
  <si>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</si>
  <si>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</si>
  <si>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</si>
  <si>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</si>
  <si>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</si>
  <si>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</si>
  <si>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8.8.  BALANCE DE LA PATATA (miles de toneladas)</t>
  </si>
  <si>
    <t>Conceptos</t>
  </si>
  <si>
    <t>Patata total</t>
  </si>
  <si>
    <t>Otras Patatas</t>
  </si>
  <si>
    <t>IMPORTACIONES</t>
  </si>
  <si>
    <t xml:space="preserve">  De la U.E.</t>
  </si>
  <si>
    <t>EXPORTACIONES</t>
  </si>
  <si>
    <t xml:space="preserve">  A la U.E.</t>
  </si>
  <si>
    <t xml:space="preserve">  Semillas</t>
  </si>
  <si>
    <t xml:space="preserve">  Pérdidas</t>
  </si>
  <si>
    <t xml:space="preserve">  Alimentación animal</t>
  </si>
  <si>
    <t xml:space="preserve">  Transformación</t>
  </si>
  <si>
    <t xml:space="preserve">  Consumo humano 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</si>
  <si>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</si>
  <si>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</si>
  <si>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</si>
  <si>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</si>
  <si>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</si>
  <si>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</si>
  <si>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</si>
  <si>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</si>
  <si>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</si>
  <si>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</si>
  <si>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</si>
  <si>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</si>
  <si>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</si>
  <si>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</si>
  <si>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</si>
  <si>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</si>
  <si>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</si>
  <si>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</si>
  <si>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</si>
  <si>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</si>
  <si>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</si>
  <si>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</si>
  <si>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</si>
  <si>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</si>
  <si>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</si>
  <si>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</si>
  <si>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</si>
  <si>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</si>
  <si>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</si>
  <si>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</si>
  <si>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</si>
  <si>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</si>
  <si>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</si>
  <si>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</si>
  <si>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</si>
  <si>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</si>
  <si>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</si>
  <si>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</si>
  <si>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</si>
  <si>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</si>
  <si>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</si>
  <si>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</si>
  <si>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</si>
  <si>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</si>
  <si>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</si>
  <si>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</si>
  <si>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</si>
  <si>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Cobertura geográfica: ESPAÑA</t>
  </si>
  <si>
    <t>VARIACION DE EXISTENCIAS</t>
  </si>
  <si>
    <t>PRODUCCION UTILIZABLE</t>
  </si>
  <si>
    <t>UTILIZACION INTERIOR TOTAL</t>
  </si>
  <si>
    <t>PAISES DE EUROPA</t>
  </si>
  <si>
    <t>OTROS PAISES DEL MUNDO</t>
  </si>
  <si>
    <t>8.7.  PATATA: Comercio exterior de España, según países (toneladas)</t>
  </si>
  <si>
    <t xml:space="preserve"> 8.9.  PATATA: Datos de superficie, producción y comercio exterior de diferentes países del mundo, 2002</t>
  </si>
  <si>
    <t>2003 (P)</t>
  </si>
  <si>
    <t>8.5.  PATATA: Análisis provincial de superficie, rendimiento y producción, 2002</t>
  </si>
  <si>
    <t>8.6.  PATATA: Análisis provincial de superficie y producción según épocas de recolección, 2002</t>
  </si>
  <si>
    <t>Campaña 2001/02; período 1.7-30.6</t>
  </si>
  <si>
    <t>8.1.  TUBERCULOS PARA CONSUMO HUMANO: Resumen nacional de superficie, rendimiento y producción, 2002</t>
  </si>
  <si>
    <t>8.2.  TUBERCULOS PARA CONSUMO HUMANO: Destino de la producción y semilla utilizada (toneladas),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</si>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</sst>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/>
      <protection/>
    </xf>
    <xf numFmtId="177" fontId="0" fillId="2" borderId="6" xfId="0" applyNumberFormat="1" applyFill="1" applyBorder="1" applyAlignment="1">
      <alignment/>
    </xf>
    <xf numFmtId="178" fontId="0" fillId="2" borderId="6" xfId="0" applyNumberFormat="1" applyFill="1" applyBorder="1" applyAlignment="1" applyProtection="1">
      <alignment/>
      <protection/>
    </xf>
    <xf numFmtId="176" fontId="0" fillId="2" borderId="6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7" fontId="0" fillId="2" borderId="3" xfId="0" applyNumberFormat="1" applyFill="1" applyBorder="1" applyAlignment="1">
      <alignment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0" fontId="0" fillId="2" borderId="7" xfId="0" applyFill="1" applyBorder="1" applyAlignment="1">
      <alignment horizontal="left"/>
    </xf>
    <xf numFmtId="177" fontId="0" fillId="2" borderId="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/>
    </xf>
    <xf numFmtId="178" fontId="0" fillId="2" borderId="9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7" fontId="0" fillId="0" borderId="0" xfId="0" applyNumberFormat="1" applyAlignment="1">
      <alignment/>
    </xf>
    <xf numFmtId="0" fontId="1" fillId="2" borderId="2" xfId="0" applyFont="1" applyFill="1" applyBorder="1" applyAlignment="1">
      <alignment horizontal="centerContinuous"/>
    </xf>
    <xf numFmtId="177" fontId="0" fillId="2" borderId="10" xfId="0" applyNumberFormat="1" applyFill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" fillId="0" borderId="11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right"/>
      <protection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Border="1" applyAlignment="1">
      <alignment horizontal="left" indent="2"/>
    </xf>
    <xf numFmtId="3" fontId="0" fillId="0" borderId="8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Alignment="1">
      <alignment/>
    </xf>
    <xf numFmtId="1" fontId="0" fillId="0" borderId="1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14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1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/>
    </xf>
    <xf numFmtId="179" fontId="0" fillId="2" borderId="6" xfId="0" applyNumberFormat="1" applyFont="1" applyFill="1" applyBorder="1" applyAlignment="1">
      <alignment/>
    </xf>
    <xf numFmtId="179" fontId="0" fillId="2" borderId="1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80" fontId="0" fillId="2" borderId="3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80" fontId="0" fillId="2" borderId="3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80" fontId="0" fillId="2" borderId="3" xfId="0" applyNumberFormat="1" applyFont="1" applyFill="1" applyBorder="1" applyAlignment="1" quotePrefix="1">
      <alignment horizontal="right"/>
    </xf>
    <xf numFmtId="0" fontId="1" fillId="2" borderId="16" xfId="0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79" fontId="0" fillId="2" borderId="6" xfId="0" applyNumberFormat="1" applyFont="1" applyFill="1" applyBorder="1" applyAlignment="1">
      <alignment horizontal="right"/>
    </xf>
    <xf numFmtId="180" fontId="0" fillId="2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2" borderId="6" xfId="0" applyNumberFormat="1" applyFont="1" applyFill="1" applyBorder="1" applyAlignment="1">
      <alignment horizontal="right"/>
    </xf>
    <xf numFmtId="180" fontId="0" fillId="2" borderId="6" xfId="0" applyNumberFormat="1" applyFont="1" applyFill="1" applyBorder="1" applyAlignment="1" applyProtection="1">
      <alignment horizontal="right"/>
      <protection/>
    </xf>
    <xf numFmtId="180" fontId="1" fillId="2" borderId="3" xfId="0" applyNumberFormat="1" applyFont="1" applyFill="1" applyBorder="1" applyAlignment="1">
      <alignment horizontal="right"/>
    </xf>
    <xf numFmtId="180" fontId="1" fillId="2" borderId="3" xfId="0" applyNumberFormat="1" applyFont="1" applyFill="1" applyBorder="1" applyAlignment="1" applyProtection="1">
      <alignment horizontal="right"/>
      <protection/>
    </xf>
    <xf numFmtId="180" fontId="0" fillId="2" borderId="3" xfId="0" applyNumberFormat="1" applyFont="1" applyFill="1" applyBorder="1" applyAlignment="1" applyProtection="1">
      <alignment horizontal="right"/>
      <protection locked="0"/>
    </xf>
    <xf numFmtId="180" fontId="1" fillId="2" borderId="3" xfId="0" applyNumberFormat="1" applyFont="1" applyFill="1" applyBorder="1" applyAlignment="1" quotePrefix="1">
      <alignment horizontal="right"/>
    </xf>
    <xf numFmtId="0" fontId="0" fillId="2" borderId="7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/>
    </xf>
    <xf numFmtId="177" fontId="0" fillId="2" borderId="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16" xfId="0" applyFont="1" applyBorder="1" applyAlignment="1">
      <alignment/>
    </xf>
    <xf numFmtId="176" fontId="6" fillId="0" borderId="0" xfId="20" applyFont="1" applyFill="1">
      <alignment/>
      <protection/>
    </xf>
    <xf numFmtId="176" fontId="0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7" fillId="0" borderId="0" xfId="20" applyFont="1" applyFill="1" applyBorder="1">
      <alignment/>
      <protection/>
    </xf>
    <xf numFmtId="176" fontId="7" fillId="0" borderId="0" xfId="20" applyFont="1" applyFill="1">
      <alignment/>
      <protection/>
    </xf>
    <xf numFmtId="176" fontId="0" fillId="0" borderId="17" xfId="20" applyFont="1" applyFill="1" applyBorder="1">
      <alignment/>
      <protection/>
    </xf>
    <xf numFmtId="176" fontId="0" fillId="0" borderId="7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/>
      <protection/>
    </xf>
    <xf numFmtId="176" fontId="0" fillId="0" borderId="14" xfId="20" applyFont="1" applyFill="1" applyBorder="1">
      <alignment/>
      <protection/>
    </xf>
    <xf numFmtId="176" fontId="0" fillId="0" borderId="13" xfId="20" applyFont="1" applyFill="1" applyBorder="1" applyAlignment="1">
      <alignment horizontal="center"/>
      <protection/>
    </xf>
    <xf numFmtId="176" fontId="0" fillId="0" borderId="7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3" xfId="20" applyNumberFormat="1" applyFont="1" applyFill="1" applyBorder="1" applyAlignment="1">
      <alignment horizontal="center"/>
      <protection/>
    </xf>
    <xf numFmtId="176" fontId="0" fillId="0" borderId="3" xfId="20" applyFont="1" applyFill="1" applyBorder="1" applyAlignment="1">
      <alignment horizontal="center"/>
      <protection/>
    </xf>
    <xf numFmtId="176" fontId="1" fillId="0" borderId="11" xfId="20" applyFont="1" applyFill="1" applyBorder="1">
      <alignment/>
      <protection/>
    </xf>
    <xf numFmtId="176" fontId="1" fillId="0" borderId="12" xfId="20" applyFont="1" applyFill="1" applyBorder="1" applyAlignment="1">
      <alignment horizontal="right"/>
      <protection/>
    </xf>
    <xf numFmtId="3" fontId="1" fillId="0" borderId="12" xfId="20" applyNumberFormat="1" applyFont="1" applyFill="1" applyBorder="1" applyAlignment="1">
      <alignment horizontal="right"/>
      <protection/>
    </xf>
    <xf numFmtId="176" fontId="1" fillId="0" borderId="6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3" xfId="20" applyFont="1" applyFill="1" applyBorder="1" applyAlignment="1">
      <alignment horizontal="right"/>
      <protection/>
    </xf>
    <xf numFmtId="176" fontId="0" fillId="0" borderId="7" xfId="20" applyFont="1" applyFill="1" applyBorder="1" applyAlignment="1">
      <alignment horizontal="left"/>
      <protection/>
    </xf>
    <xf numFmtId="176" fontId="0" fillId="0" borderId="9" xfId="20" applyFont="1" applyFill="1" applyBorder="1" applyAlignment="1">
      <alignment horizontal="right"/>
      <protection/>
    </xf>
    <xf numFmtId="176" fontId="0" fillId="0" borderId="1" xfId="20" applyFont="1" applyFill="1" applyBorder="1">
      <alignment/>
      <protection/>
    </xf>
    <xf numFmtId="176" fontId="0" fillId="0" borderId="3" xfId="20" applyFont="1" applyFill="1" applyBorder="1">
      <alignment/>
      <protection/>
    </xf>
    <xf numFmtId="176" fontId="0" fillId="2" borderId="1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0" fontId="0" fillId="0" borderId="7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182" fontId="0" fillId="0" borderId="0" xfId="0" applyNumberFormat="1" applyFont="1" applyBorder="1" applyAlignment="1">
      <alignment horizontal="right"/>
    </xf>
    <xf numFmtId="182" fontId="0" fillId="0" borderId="7" xfId="0" applyNumberFormat="1" applyFont="1" applyBorder="1" applyAlignment="1">
      <alignment horizontal="right"/>
    </xf>
    <xf numFmtId="182" fontId="0" fillId="0" borderId="3" xfId="0" applyNumberFormat="1" applyFont="1" applyBorder="1" applyAlignment="1">
      <alignment horizontal="right"/>
    </xf>
    <xf numFmtId="182" fontId="0" fillId="0" borderId="16" xfId="0" applyNumberFormat="1" applyFont="1" applyBorder="1" applyAlignment="1">
      <alignment horizontal="right"/>
    </xf>
    <xf numFmtId="182" fontId="0" fillId="0" borderId="8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82" fontId="1" fillId="0" borderId="6" xfId="0" applyNumberFormat="1" applyFont="1" applyBorder="1" applyAlignment="1">
      <alignment horizontal="right"/>
    </xf>
    <xf numFmtId="182" fontId="1" fillId="0" borderId="5" xfId="0" applyNumberFormat="1" applyFont="1" applyBorder="1" applyAlignment="1">
      <alignment horizontal="right"/>
    </xf>
    <xf numFmtId="182" fontId="1" fillId="0" borderId="11" xfId="0" applyNumberFormat="1" applyFont="1" applyBorder="1" applyAlignment="1">
      <alignment horizontal="right"/>
    </xf>
    <xf numFmtId="182" fontId="1" fillId="0" borderId="5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1" fillId="0" borderId="3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2" fontId="1" fillId="0" borderId="7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82" fontId="0" fillId="0" borderId="1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176" fontId="1" fillId="0" borderId="7" xfId="20" applyFont="1" applyFill="1" applyBorder="1">
      <alignment/>
      <protection/>
    </xf>
    <xf numFmtId="176" fontId="1" fillId="0" borderId="7" xfId="20" applyFont="1" applyFill="1" applyBorder="1" applyAlignment="1">
      <alignment horizontal="left"/>
      <protection/>
    </xf>
    <xf numFmtId="3" fontId="1" fillId="0" borderId="1" xfId="20" applyNumberFormat="1" applyFont="1" applyFill="1" applyBorder="1" applyAlignment="1">
      <alignment horizontal="right"/>
      <protection/>
    </xf>
    <xf numFmtId="3" fontId="1" fillId="0" borderId="3" xfId="20" applyNumberFormat="1" applyFont="1" applyFill="1" applyBorder="1" applyAlignment="1">
      <alignment horizontal="right"/>
      <protection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centerContinuous"/>
    </xf>
    <xf numFmtId="0" fontId="0" fillId="0" borderId="18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9" xfId="0" applyNumberForma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79" fontId="0" fillId="2" borderId="0" xfId="0" applyNumberFormat="1" applyFont="1" applyFill="1" applyAlignment="1">
      <alignment/>
    </xf>
    <xf numFmtId="180" fontId="1" fillId="2" borderId="10" xfId="0" applyNumberFormat="1" applyFont="1" applyFill="1" applyBorder="1" applyAlignment="1" applyProtection="1">
      <alignment horizontal="right"/>
      <protection/>
    </xf>
    <xf numFmtId="180" fontId="1" fillId="2" borderId="9" xfId="0" applyNumberFormat="1" applyFont="1" applyFill="1" applyBorder="1" applyAlignment="1" applyProtection="1">
      <alignment horizontal="right"/>
      <protection/>
    </xf>
    <xf numFmtId="180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76" fontId="0" fillId="0" borderId="8" xfId="20" applyFont="1" applyFill="1" applyBorder="1" applyAlignment="1">
      <alignment horizontal="left"/>
      <protection/>
    </xf>
    <xf numFmtId="176" fontId="0" fillId="0" borderId="9" xfId="20" applyFont="1" applyFill="1" applyBorder="1">
      <alignment/>
      <protection/>
    </xf>
    <xf numFmtId="176" fontId="0" fillId="0" borderId="10" xfId="20" applyFont="1" applyFill="1" applyBorder="1">
      <alignment/>
      <protection/>
    </xf>
    <xf numFmtId="3" fontId="0" fillId="0" borderId="10" xfId="0" applyNumberFormat="1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76" fontId="0" fillId="0" borderId="19" xfId="20" applyFont="1" applyFill="1" applyBorder="1" applyAlignment="1">
      <alignment horizontal="center"/>
      <protection/>
    </xf>
    <xf numFmtId="176" fontId="0" fillId="0" borderId="20" xfId="20" applyFont="1" applyFill="1" applyBorder="1" applyAlignment="1">
      <alignment horizontal="center"/>
      <protection/>
    </xf>
    <xf numFmtId="176" fontId="5" fillId="0" borderId="0" xfId="20" applyFont="1" applyFill="1" applyAlignment="1">
      <alignment horizontal="center"/>
      <protection/>
    </xf>
    <xf numFmtId="176" fontId="8" fillId="0" borderId="0" xfId="20" applyFont="1" applyFill="1" applyAlignment="1">
      <alignment horizontal="center"/>
      <protection/>
    </xf>
    <xf numFmtId="0" fontId="0" fillId="2" borderId="18" xfId="0" applyFont="1" applyFill="1" applyBorder="1" applyAlignment="1">
      <alignment/>
    </xf>
    <xf numFmtId="0" fontId="0" fillId="2" borderId="13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Continuous"/>
    </xf>
    <xf numFmtId="0" fontId="0" fillId="2" borderId="21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"/>
  <dimension ref="A1:J1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2" width="15.7109375" style="73" customWidth="1"/>
    <col min="3" max="3" width="19.7109375" style="73" customWidth="1"/>
    <col min="4" max="9" width="12.57421875" style="73" customWidth="1"/>
    <col min="10" max="12" width="11.421875" style="73" customWidth="1"/>
    <col min="13" max="15" width="13.00390625" style="73" customWidth="1"/>
    <col min="16" max="21" width="12.421875" style="73" customWidth="1"/>
    <col min="22" max="16384" width="11.421875" style="73" customWidth="1"/>
  </cols>
  <sheetData>
    <row r="1" spans="1:9" s="71" customFormat="1" ht="15.75" customHeight="1">
      <c r="A1" s="200" t="s">
        <v>25</v>
      </c>
      <c r="B1" s="200"/>
      <c r="C1" s="200"/>
      <c r="D1" s="200"/>
      <c r="E1" s="200"/>
      <c r="F1" s="200"/>
      <c r="G1" s="200"/>
      <c r="H1" s="200"/>
      <c r="I1" s="200"/>
    </row>
    <row r="2" spans="1:9" ht="15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s="74" customFormat="1" ht="15.75" customHeight="1">
      <c r="A3" s="201" t="s">
        <v>216</v>
      </c>
      <c r="B3" s="201"/>
      <c r="C3" s="201"/>
      <c r="D3" s="201"/>
      <c r="E3" s="201"/>
      <c r="F3" s="201"/>
      <c r="G3" s="201"/>
      <c r="H3" s="201"/>
      <c r="I3" s="201"/>
    </row>
    <row r="4" spans="1:9" s="74" customFormat="1" ht="15.75" customHeight="1">
      <c r="A4" s="75"/>
      <c r="B4" s="75"/>
      <c r="C4" s="75"/>
      <c r="D4" s="75"/>
      <c r="E4" s="75"/>
      <c r="F4" s="75"/>
      <c r="G4" s="75"/>
      <c r="H4" s="75"/>
      <c r="I4" s="75"/>
    </row>
    <row r="5" spans="1:10" ht="12.75">
      <c r="A5" s="220"/>
      <c r="B5" s="220"/>
      <c r="C5" s="220"/>
      <c r="D5" s="221" t="s">
        <v>5</v>
      </c>
      <c r="E5" s="222"/>
      <c r="F5" s="223"/>
      <c r="G5" s="221" t="s">
        <v>6</v>
      </c>
      <c r="H5" s="222"/>
      <c r="I5" s="224" t="s">
        <v>7</v>
      </c>
      <c r="J5" s="77"/>
    </row>
    <row r="6" spans="1:10" ht="12.75">
      <c r="A6" s="78"/>
      <c r="B6" s="72" t="s">
        <v>58</v>
      </c>
      <c r="C6" s="77"/>
      <c r="D6" s="79" t="s">
        <v>59</v>
      </c>
      <c r="E6" s="80"/>
      <c r="F6" s="81"/>
      <c r="G6" s="79" t="s">
        <v>60</v>
      </c>
      <c r="H6" s="80"/>
      <c r="I6" s="82" t="s">
        <v>10</v>
      </c>
      <c r="J6" s="77"/>
    </row>
    <row r="7" spans="1:10" ht="13.5" thickBot="1">
      <c r="A7" s="77"/>
      <c r="B7" s="77"/>
      <c r="C7" s="77"/>
      <c r="D7" s="83" t="s">
        <v>61</v>
      </c>
      <c r="E7" s="83" t="s">
        <v>62</v>
      </c>
      <c r="F7" s="84" t="s">
        <v>63</v>
      </c>
      <c r="G7" s="83" t="s">
        <v>61</v>
      </c>
      <c r="H7" s="83" t="s">
        <v>62</v>
      </c>
      <c r="I7" s="82"/>
      <c r="J7" s="77"/>
    </row>
    <row r="8" spans="1:10" ht="12.75">
      <c r="A8" s="85" t="s">
        <v>64</v>
      </c>
      <c r="B8" s="85"/>
      <c r="C8" s="85"/>
      <c r="D8" s="86"/>
      <c r="E8" s="86"/>
      <c r="F8" s="87"/>
      <c r="G8" s="86"/>
      <c r="H8" s="86"/>
      <c r="I8" s="86"/>
      <c r="J8" s="77"/>
    </row>
    <row r="9" spans="1:10" ht="12.75">
      <c r="A9" s="88" t="s">
        <v>65</v>
      </c>
      <c r="B9" s="77"/>
      <c r="C9" s="77"/>
      <c r="D9" s="89">
        <v>504</v>
      </c>
      <c r="E9" s="89">
        <v>2570</v>
      </c>
      <c r="F9" s="90">
        <f>SUM(D9:E9)</f>
        <v>3074</v>
      </c>
      <c r="G9" s="89">
        <v>11625</v>
      </c>
      <c r="H9" s="89">
        <v>23590</v>
      </c>
      <c r="I9" s="89">
        <v>66487</v>
      </c>
      <c r="J9" s="77"/>
    </row>
    <row r="10" spans="1:10" ht="12.75" customHeight="1">
      <c r="A10" s="88" t="s">
        <v>66</v>
      </c>
      <c r="B10" s="77"/>
      <c r="C10" s="77"/>
      <c r="D10" s="89">
        <v>4434</v>
      </c>
      <c r="E10" s="89">
        <v>16662</v>
      </c>
      <c r="F10" s="90">
        <f>SUM(D10:E10)</f>
        <v>21096</v>
      </c>
      <c r="G10" s="89">
        <v>12627</v>
      </c>
      <c r="H10" s="89">
        <v>25851.88212699556</v>
      </c>
      <c r="I10" s="89">
        <v>486729</v>
      </c>
      <c r="J10" s="77"/>
    </row>
    <row r="11" spans="1:10" ht="12.75">
      <c r="A11" s="88" t="s">
        <v>67</v>
      </c>
      <c r="B11" s="77"/>
      <c r="C11" s="77"/>
      <c r="D11" s="89">
        <v>19488</v>
      </c>
      <c r="E11" s="89">
        <v>34182</v>
      </c>
      <c r="F11" s="90">
        <f>SUM(D11:E11)</f>
        <v>53670</v>
      </c>
      <c r="G11" s="89">
        <v>19691</v>
      </c>
      <c r="H11" s="89">
        <v>31916.05301035633</v>
      </c>
      <c r="I11" s="89">
        <v>1474693</v>
      </c>
      <c r="J11" s="77"/>
    </row>
    <row r="12" spans="1:10" ht="12.75">
      <c r="A12" s="88" t="s">
        <v>68</v>
      </c>
      <c r="B12" s="77"/>
      <c r="C12" s="77"/>
      <c r="D12" s="89">
        <v>4793</v>
      </c>
      <c r="E12" s="89">
        <v>27513</v>
      </c>
      <c r="F12" s="90">
        <f>SUM(D12:E12)</f>
        <v>32306</v>
      </c>
      <c r="G12" s="89">
        <v>16994</v>
      </c>
      <c r="H12" s="89">
        <v>35060.66117835205</v>
      </c>
      <c r="I12" s="89">
        <v>1050231</v>
      </c>
      <c r="J12" s="77"/>
    </row>
    <row r="13" spans="1:10" ht="12.75">
      <c r="A13" s="77" t="s">
        <v>69</v>
      </c>
      <c r="B13" s="77"/>
      <c r="C13" s="77"/>
      <c r="D13" s="89">
        <v>29219</v>
      </c>
      <c r="E13" s="89">
        <v>80927</v>
      </c>
      <c r="F13" s="90">
        <f>SUM(D13:E13)</f>
        <v>110146</v>
      </c>
      <c r="G13" s="89">
        <v>18037</v>
      </c>
      <c r="H13" s="89">
        <v>31498.02557860788</v>
      </c>
      <c r="I13" s="89">
        <f>SUM(I9:I12)</f>
        <v>3078140</v>
      </c>
      <c r="J13" s="77"/>
    </row>
    <row r="14" spans="1:10" ht="12.75">
      <c r="A14" s="77"/>
      <c r="B14" s="77"/>
      <c r="C14" s="77"/>
      <c r="D14" s="89"/>
      <c r="E14" s="89"/>
      <c r="F14" s="90"/>
      <c r="G14" s="89"/>
      <c r="H14" s="89"/>
      <c r="I14" s="89"/>
      <c r="J14" s="77"/>
    </row>
    <row r="15" spans="1:10" ht="12.75">
      <c r="A15" s="92" t="s">
        <v>70</v>
      </c>
      <c r="B15" s="92"/>
      <c r="C15" s="92"/>
      <c r="D15" s="89">
        <v>124</v>
      </c>
      <c r="E15" s="89">
        <v>1218</v>
      </c>
      <c r="F15" s="90">
        <v>1342</v>
      </c>
      <c r="G15" s="89">
        <v>6940</v>
      </c>
      <c r="H15" s="89">
        <v>18173</v>
      </c>
      <c r="I15" s="89">
        <v>22995</v>
      </c>
      <c r="J15" s="77"/>
    </row>
    <row r="16" spans="1:10" ht="12.75">
      <c r="A16" s="92" t="s">
        <v>71</v>
      </c>
      <c r="B16" s="92"/>
      <c r="C16" s="92"/>
      <c r="D16" s="89">
        <v>2</v>
      </c>
      <c r="E16" s="89">
        <v>197</v>
      </c>
      <c r="F16" s="90">
        <v>199</v>
      </c>
      <c r="G16" s="91">
        <v>9000</v>
      </c>
      <c r="H16" s="91">
        <v>17723</v>
      </c>
      <c r="I16" s="89">
        <v>3509</v>
      </c>
      <c r="J16" s="77"/>
    </row>
    <row r="17" spans="1:10" ht="12.75">
      <c r="A17" s="92" t="s">
        <v>72</v>
      </c>
      <c r="B17" s="92"/>
      <c r="C17" s="92"/>
      <c r="D17" s="89" t="s">
        <v>34</v>
      </c>
      <c r="E17" s="89">
        <v>374</v>
      </c>
      <c r="F17" s="90">
        <v>374</v>
      </c>
      <c r="G17" s="89" t="s">
        <v>34</v>
      </c>
      <c r="H17" s="89">
        <v>18600</v>
      </c>
      <c r="I17" s="89">
        <v>6956</v>
      </c>
      <c r="J17" s="77"/>
    </row>
    <row r="18" spans="1:10" ht="12.75">
      <c r="A18" s="92"/>
      <c r="B18" s="92"/>
      <c r="C18" s="92"/>
      <c r="D18" s="93"/>
      <c r="E18" s="89"/>
      <c r="F18" s="90"/>
      <c r="G18" s="93"/>
      <c r="H18" s="89"/>
      <c r="I18" s="89"/>
      <c r="J18" s="77"/>
    </row>
    <row r="19" spans="1:10" ht="13.5" thickBot="1">
      <c r="A19" s="94" t="s">
        <v>73</v>
      </c>
      <c r="B19" s="94"/>
      <c r="C19" s="94"/>
      <c r="D19" s="95">
        <f>SUM(D13:D18)</f>
        <v>29345</v>
      </c>
      <c r="E19" s="95">
        <f>SUM(E13:E18)</f>
        <v>82716</v>
      </c>
      <c r="F19" s="95">
        <f>SUM(F13:F18)</f>
        <v>112061</v>
      </c>
      <c r="G19" s="95" t="s">
        <v>34</v>
      </c>
      <c r="H19" s="95" t="s">
        <v>34</v>
      </c>
      <c r="I19" s="95">
        <f>SUM(I13:I18)</f>
        <v>3111600</v>
      </c>
      <c r="J19" s="77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111"/>
  <dimension ref="A1:K2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2" width="15.7109375" style="73" customWidth="1"/>
    <col min="3" max="3" width="19.7109375" style="73" customWidth="1"/>
    <col min="4" max="9" width="12.57421875" style="73" customWidth="1"/>
    <col min="10" max="12" width="11.421875" style="73" customWidth="1"/>
    <col min="13" max="15" width="13.00390625" style="73" customWidth="1"/>
    <col min="16" max="21" width="12.421875" style="73" customWidth="1"/>
    <col min="22" max="16384" width="11.421875" style="73" customWidth="1"/>
  </cols>
  <sheetData>
    <row r="1" spans="1:9" s="71" customFormat="1" ht="15.75" customHeight="1">
      <c r="A1" s="200" t="s">
        <v>25</v>
      </c>
      <c r="B1" s="200"/>
      <c r="C1" s="200"/>
      <c r="D1" s="200"/>
      <c r="E1" s="200"/>
      <c r="F1" s="200"/>
      <c r="G1" s="200"/>
      <c r="H1" s="200"/>
      <c r="I1" s="200"/>
    </row>
    <row r="2" spans="1:9" ht="15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5">
      <c r="A3" s="202" t="s">
        <v>217</v>
      </c>
      <c r="B3" s="202"/>
      <c r="C3" s="202"/>
      <c r="D3" s="202"/>
      <c r="E3" s="202"/>
      <c r="F3" s="202"/>
      <c r="G3" s="202"/>
      <c r="H3" s="202"/>
      <c r="I3" s="202"/>
    </row>
    <row r="4" spans="1:9" ht="12.75">
      <c r="A4" s="96"/>
      <c r="B4" s="96"/>
      <c r="C4" s="96"/>
      <c r="D4" s="96"/>
      <c r="E4" s="96"/>
      <c r="F4" s="96"/>
      <c r="G4" s="96"/>
      <c r="H4" s="96"/>
      <c r="I4" s="96"/>
    </row>
    <row r="5" spans="1:10" ht="12.75">
      <c r="A5" s="220"/>
      <c r="B5" s="220"/>
      <c r="C5" s="220"/>
      <c r="D5" s="225" t="s">
        <v>74</v>
      </c>
      <c r="E5" s="226"/>
      <c r="F5" s="226"/>
      <c r="G5" s="226"/>
      <c r="H5" s="226"/>
      <c r="I5" s="227"/>
      <c r="J5" s="77"/>
    </row>
    <row r="6" spans="1:10" ht="12.75">
      <c r="A6" s="77"/>
      <c r="B6" s="72" t="s">
        <v>58</v>
      </c>
      <c r="C6" s="77"/>
      <c r="D6" s="79" t="s">
        <v>75</v>
      </c>
      <c r="E6" s="80"/>
      <c r="F6" s="80"/>
      <c r="G6" s="82" t="s">
        <v>76</v>
      </c>
      <c r="H6" s="97"/>
      <c r="I6" s="82" t="s">
        <v>63</v>
      </c>
      <c r="J6" s="77"/>
    </row>
    <row r="7" spans="1:10" ht="12.75">
      <c r="A7" s="77"/>
      <c r="B7" s="77"/>
      <c r="C7" s="77"/>
      <c r="D7" s="98"/>
      <c r="E7" s="97"/>
      <c r="F7" s="82" t="s">
        <v>77</v>
      </c>
      <c r="G7" s="82" t="s">
        <v>78</v>
      </c>
      <c r="H7" s="82" t="s">
        <v>63</v>
      </c>
      <c r="I7" s="82" t="s">
        <v>79</v>
      </c>
      <c r="J7" s="77"/>
    </row>
    <row r="8" spans="1:10" ht="13.5" thickBot="1">
      <c r="A8" s="228"/>
      <c r="B8" s="228"/>
      <c r="C8" s="229"/>
      <c r="D8" s="230" t="s">
        <v>80</v>
      </c>
      <c r="E8" s="230" t="s">
        <v>81</v>
      </c>
      <c r="F8" s="230" t="s">
        <v>82</v>
      </c>
      <c r="G8" s="230" t="s">
        <v>83</v>
      </c>
      <c r="H8" s="231"/>
      <c r="I8" s="230" t="s">
        <v>84</v>
      </c>
      <c r="J8" s="77"/>
    </row>
    <row r="9" spans="1:10" ht="12.75">
      <c r="A9" s="85" t="s">
        <v>64</v>
      </c>
      <c r="B9" s="76"/>
      <c r="C9" s="76"/>
      <c r="D9" s="99"/>
      <c r="E9" s="99"/>
      <c r="F9" s="99"/>
      <c r="G9" s="99"/>
      <c r="H9" s="99"/>
      <c r="I9" s="99"/>
      <c r="J9" s="77"/>
    </row>
    <row r="10" spans="1:11" ht="12.75">
      <c r="A10" s="88" t="s">
        <v>65</v>
      </c>
      <c r="B10" s="77"/>
      <c r="C10" s="77"/>
      <c r="D10" s="89">
        <v>141</v>
      </c>
      <c r="E10" s="89">
        <v>361</v>
      </c>
      <c r="F10" s="89">
        <v>6465</v>
      </c>
      <c r="G10" s="89">
        <v>59520</v>
      </c>
      <c r="H10" s="90">
        <f>SUM(D10:G10)</f>
        <v>66487</v>
      </c>
      <c r="I10" s="100">
        <v>3681</v>
      </c>
      <c r="J10" s="187"/>
      <c r="K10" s="188"/>
    </row>
    <row r="11" spans="1:11" ht="12.75">
      <c r="A11" s="88" t="s">
        <v>66</v>
      </c>
      <c r="B11" s="77"/>
      <c r="C11" s="77"/>
      <c r="D11" s="89">
        <v>3718</v>
      </c>
      <c r="E11" s="89">
        <v>8316</v>
      </c>
      <c r="F11" s="89">
        <v>32458</v>
      </c>
      <c r="G11" s="89">
        <v>442237</v>
      </c>
      <c r="H11" s="90">
        <f>SUM(D11:G11)</f>
        <v>486729</v>
      </c>
      <c r="I11" s="89">
        <v>31246</v>
      </c>
      <c r="J11" s="187"/>
      <c r="K11" s="188"/>
    </row>
    <row r="12" spans="1:11" ht="12.75">
      <c r="A12" s="88" t="s">
        <v>67</v>
      </c>
      <c r="B12" s="77"/>
      <c r="C12" s="77"/>
      <c r="D12" s="89">
        <v>10354</v>
      </c>
      <c r="E12" s="89">
        <v>77455</v>
      </c>
      <c r="F12" s="89">
        <v>250057</v>
      </c>
      <c r="G12" s="89">
        <v>1136827</v>
      </c>
      <c r="H12" s="90">
        <f>SUM(D12:G12)</f>
        <v>1474693</v>
      </c>
      <c r="I12" s="89">
        <v>72428</v>
      </c>
      <c r="J12" s="187"/>
      <c r="K12" s="188"/>
    </row>
    <row r="13" spans="1:11" ht="12.75">
      <c r="A13" s="88" t="s">
        <v>68</v>
      </c>
      <c r="B13" s="77"/>
      <c r="C13" s="77"/>
      <c r="D13" s="89">
        <v>6786</v>
      </c>
      <c r="E13" s="89">
        <v>30563</v>
      </c>
      <c r="F13" s="89">
        <v>55292</v>
      </c>
      <c r="G13" s="89">
        <v>957590</v>
      </c>
      <c r="H13" s="90">
        <f>SUM(D13:G13)</f>
        <v>1050231</v>
      </c>
      <c r="I13" s="89">
        <v>46627</v>
      </c>
      <c r="J13" s="187"/>
      <c r="K13" s="188"/>
    </row>
    <row r="14" spans="1:11" ht="12.75">
      <c r="A14" s="77" t="s">
        <v>69</v>
      </c>
      <c r="B14" s="77"/>
      <c r="C14" s="77"/>
      <c r="D14" s="89">
        <f aca="true" t="shared" si="0" ref="D14:I14">SUM(D10:D13)</f>
        <v>20999</v>
      </c>
      <c r="E14" s="89">
        <f t="shared" si="0"/>
        <v>116695</v>
      </c>
      <c r="F14" s="89">
        <f t="shared" si="0"/>
        <v>344272</v>
      </c>
      <c r="G14" s="89">
        <f t="shared" si="0"/>
        <v>2596174</v>
      </c>
      <c r="H14" s="89">
        <f t="shared" si="0"/>
        <v>3078140</v>
      </c>
      <c r="I14" s="89">
        <f t="shared" si="0"/>
        <v>153982</v>
      </c>
      <c r="J14" s="187"/>
      <c r="K14" s="188"/>
    </row>
    <row r="15" spans="1:11" ht="12.75">
      <c r="A15" s="77"/>
      <c r="B15" s="77"/>
      <c r="C15" s="77"/>
      <c r="D15" s="89"/>
      <c r="E15" s="89"/>
      <c r="F15" s="89"/>
      <c r="G15" s="89"/>
      <c r="H15" s="89"/>
      <c r="I15" s="89"/>
      <c r="J15" s="187"/>
      <c r="K15" s="188"/>
    </row>
    <row r="16" spans="1:11" ht="12.75">
      <c r="A16" s="92" t="s">
        <v>70</v>
      </c>
      <c r="B16" s="92"/>
      <c r="C16" s="92"/>
      <c r="D16" s="89">
        <v>547</v>
      </c>
      <c r="E16" s="89">
        <v>637</v>
      </c>
      <c r="F16" s="89">
        <v>2213</v>
      </c>
      <c r="G16" s="89">
        <v>19598</v>
      </c>
      <c r="H16" s="90">
        <v>22995</v>
      </c>
      <c r="I16" s="89">
        <v>111</v>
      </c>
      <c r="J16" s="187"/>
      <c r="K16" s="188"/>
    </row>
    <row r="17" spans="1:11" ht="12.75">
      <c r="A17" s="92" t="s">
        <v>71</v>
      </c>
      <c r="B17" s="92"/>
      <c r="C17" s="92"/>
      <c r="D17" s="89">
        <v>45</v>
      </c>
      <c r="E17" s="89">
        <v>125</v>
      </c>
      <c r="F17" s="89">
        <v>282</v>
      </c>
      <c r="G17" s="89">
        <v>3058</v>
      </c>
      <c r="H17" s="90">
        <v>3509</v>
      </c>
      <c r="I17" s="89">
        <v>121</v>
      </c>
      <c r="J17" s="187"/>
      <c r="K17" s="188"/>
    </row>
    <row r="18" spans="1:11" ht="12.75">
      <c r="A18" s="92" t="s">
        <v>72</v>
      </c>
      <c r="B18" s="92"/>
      <c r="C18" s="92"/>
      <c r="D18" s="89" t="s">
        <v>34</v>
      </c>
      <c r="E18" s="89">
        <v>10</v>
      </c>
      <c r="F18" s="89" t="s">
        <v>34</v>
      </c>
      <c r="G18" s="89">
        <v>6946</v>
      </c>
      <c r="H18" s="90">
        <v>6956</v>
      </c>
      <c r="I18" s="89">
        <v>20</v>
      </c>
      <c r="J18" s="187"/>
      <c r="K18" s="188"/>
    </row>
    <row r="19" spans="1:11" ht="12.75">
      <c r="A19" s="92"/>
      <c r="B19" s="92"/>
      <c r="C19" s="92"/>
      <c r="D19" s="89"/>
      <c r="E19" s="89"/>
      <c r="F19" s="89"/>
      <c r="G19" s="89"/>
      <c r="H19" s="89"/>
      <c r="I19" s="89"/>
      <c r="J19" s="187"/>
      <c r="K19" s="188"/>
    </row>
    <row r="20" spans="1:11" ht="13.5" thickBot="1">
      <c r="A20" s="94" t="s">
        <v>73</v>
      </c>
      <c r="B20" s="94"/>
      <c r="C20" s="94"/>
      <c r="D20" s="95">
        <f aca="true" t="shared" si="1" ref="D20:I20">SUM(D14:D18)</f>
        <v>21591</v>
      </c>
      <c r="E20" s="95">
        <f t="shared" si="1"/>
        <v>117467</v>
      </c>
      <c r="F20" s="95">
        <f t="shared" si="1"/>
        <v>346767</v>
      </c>
      <c r="G20" s="95">
        <f t="shared" si="1"/>
        <v>2625776</v>
      </c>
      <c r="H20" s="95">
        <f t="shared" si="1"/>
        <v>3111600</v>
      </c>
      <c r="I20" s="95">
        <f t="shared" si="1"/>
        <v>154234</v>
      </c>
      <c r="J20" s="187"/>
      <c r="K20" s="188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/>
  <dimension ref="A1:I3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203" t="s">
        <v>0</v>
      </c>
      <c r="B1" s="203"/>
      <c r="C1" s="203"/>
      <c r="D1" s="203"/>
      <c r="E1" s="203"/>
      <c r="F1" s="203"/>
      <c r="G1" s="203"/>
      <c r="H1" s="203"/>
    </row>
    <row r="2" s="2" customFormat="1" ht="14.25"/>
    <row r="3" spans="1:8" s="2" customFormat="1" ht="15">
      <c r="A3" s="204" t="s">
        <v>1</v>
      </c>
      <c r="B3" s="204"/>
      <c r="C3" s="204"/>
      <c r="D3" s="204"/>
      <c r="E3" s="204"/>
      <c r="F3" s="204"/>
      <c r="G3" s="204"/>
      <c r="H3" s="204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2</v>
      </c>
      <c r="F5" s="6"/>
      <c r="G5" s="8" t="s">
        <v>3</v>
      </c>
      <c r="H5" s="9"/>
    </row>
    <row r="6" spans="1:8" ht="12.75">
      <c r="A6" s="10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11" t="s">
        <v>10</v>
      </c>
      <c r="H6" s="12"/>
    </row>
    <row r="7" spans="1:9" ht="12.75">
      <c r="A7" s="5"/>
      <c r="B7" s="7" t="s">
        <v>11</v>
      </c>
      <c r="C7" s="7" t="s">
        <v>12</v>
      </c>
      <c r="D7" s="13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14"/>
    </row>
    <row r="8" spans="1:8" ht="13.5" thickBot="1">
      <c r="A8" s="15"/>
      <c r="B8" s="6"/>
      <c r="C8" s="6"/>
      <c r="D8" s="6"/>
      <c r="E8" s="7" t="s">
        <v>18</v>
      </c>
      <c r="F8" s="6"/>
      <c r="G8" s="6"/>
      <c r="H8" s="6"/>
    </row>
    <row r="9" spans="1:8" ht="12.75">
      <c r="A9" s="16">
        <v>1985</v>
      </c>
      <c r="B9" s="17">
        <v>330.9</v>
      </c>
      <c r="C9" s="18">
        <v>179</v>
      </c>
      <c r="D9" s="17">
        <v>5927</v>
      </c>
      <c r="E9" s="19">
        <v>6.9897707739833885</v>
      </c>
      <c r="F9" s="20">
        <v>425570.66099311237</v>
      </c>
      <c r="G9" s="20">
        <v>49522</v>
      </c>
      <c r="H9" s="20">
        <v>94056</v>
      </c>
    </row>
    <row r="10" spans="1:8" ht="12.75">
      <c r="A10" s="21">
        <v>1986</v>
      </c>
      <c r="B10" s="22">
        <v>296.7</v>
      </c>
      <c r="C10" s="23">
        <v>173</v>
      </c>
      <c r="D10" s="22">
        <v>5124.5</v>
      </c>
      <c r="E10" s="24">
        <v>13.80524803769548</v>
      </c>
      <c r="F10" s="25">
        <v>713299.1958458043</v>
      </c>
      <c r="G10" s="25">
        <v>153502</v>
      </c>
      <c r="H10" s="25">
        <v>72139</v>
      </c>
    </row>
    <row r="11" spans="1:8" ht="12.75">
      <c r="A11" s="21">
        <v>1987</v>
      </c>
      <c r="B11" s="22">
        <v>298.4</v>
      </c>
      <c r="C11" s="23">
        <v>188</v>
      </c>
      <c r="D11" s="22">
        <v>5551.7</v>
      </c>
      <c r="E11" s="24">
        <v>12.78352746024305</v>
      </c>
      <c r="F11" s="25">
        <v>690550.8876948782</v>
      </c>
      <c r="G11" s="25">
        <v>357908</v>
      </c>
      <c r="H11" s="25">
        <v>112605</v>
      </c>
    </row>
    <row r="12" spans="1:8" ht="12.75">
      <c r="A12" s="21">
        <v>1988</v>
      </c>
      <c r="B12" s="22">
        <v>282.2</v>
      </c>
      <c r="C12" s="23">
        <v>161</v>
      </c>
      <c r="D12" s="22">
        <v>4529.7</v>
      </c>
      <c r="E12" s="24">
        <v>12.194535597946944</v>
      </c>
      <c r="F12" s="25">
        <v>539306.1916266993</v>
      </c>
      <c r="G12" s="25">
        <v>446423</v>
      </c>
      <c r="H12" s="25">
        <v>115314</v>
      </c>
    </row>
    <row r="13" spans="1:8" ht="12.75">
      <c r="A13" s="21">
        <v>1989</v>
      </c>
      <c r="B13" s="22">
        <v>278</v>
      </c>
      <c r="C13" s="23">
        <v>193</v>
      </c>
      <c r="D13" s="22">
        <v>5366</v>
      </c>
      <c r="E13" s="24">
        <v>12.999891817821212</v>
      </c>
      <c r="F13" s="25">
        <v>697574.1949442861</v>
      </c>
      <c r="G13" s="25">
        <v>415574</v>
      </c>
      <c r="H13" s="25">
        <v>108485</v>
      </c>
    </row>
    <row r="14" spans="1:8" ht="12.75">
      <c r="A14" s="21">
        <v>1990</v>
      </c>
      <c r="B14" s="22">
        <v>271.3</v>
      </c>
      <c r="C14" s="23">
        <v>196.5022983548424</v>
      </c>
      <c r="D14" s="22">
        <v>5330.7</v>
      </c>
      <c r="E14" s="24">
        <v>14.123784453018885</v>
      </c>
      <c r="F14" s="25">
        <v>752896.5778370776</v>
      </c>
      <c r="G14" s="25">
        <v>341769</v>
      </c>
      <c r="H14" s="25">
        <v>99168</v>
      </c>
    </row>
    <row r="15" spans="1:8" ht="12.75">
      <c r="A15" s="21">
        <v>1991</v>
      </c>
      <c r="B15" s="22">
        <v>266.2</v>
      </c>
      <c r="C15" s="23">
        <v>194.6731780616078</v>
      </c>
      <c r="D15" s="22">
        <v>5182.2</v>
      </c>
      <c r="E15" s="24">
        <v>16.551873354729366</v>
      </c>
      <c r="F15" s="25">
        <v>857751.1809887851</v>
      </c>
      <c r="G15" s="25">
        <v>438163</v>
      </c>
      <c r="H15" s="25">
        <v>150074</v>
      </c>
    </row>
    <row r="16" spans="1:8" ht="12.75">
      <c r="A16" s="21">
        <v>1992</v>
      </c>
      <c r="B16" s="22">
        <v>257.2</v>
      </c>
      <c r="C16" s="23">
        <v>201.41912908242614</v>
      </c>
      <c r="D16" s="22">
        <v>5180.5</v>
      </c>
      <c r="E16" s="24">
        <v>9.231545923334895</v>
      </c>
      <c r="F16" s="25">
        <v>478240.23655836424</v>
      </c>
      <c r="G16" s="25">
        <v>361590</v>
      </c>
      <c r="H16" s="25">
        <v>146840</v>
      </c>
    </row>
    <row r="17" spans="1:8" ht="12.75">
      <c r="A17" s="21">
        <v>1993</v>
      </c>
      <c r="B17" s="22">
        <v>208</v>
      </c>
      <c r="C17" s="23">
        <v>183.72115384615384</v>
      </c>
      <c r="D17" s="22">
        <v>3821.4</v>
      </c>
      <c r="E17" s="24">
        <v>12.446960681788132</v>
      </c>
      <c r="F17" s="25">
        <v>475648.15549385163</v>
      </c>
      <c r="G17" s="25">
        <v>438619</v>
      </c>
      <c r="H17" s="25">
        <v>164862</v>
      </c>
    </row>
    <row r="18" spans="1:8" ht="12.75">
      <c r="A18" s="26">
        <v>1994</v>
      </c>
      <c r="B18" s="27">
        <v>200.676</v>
      </c>
      <c r="C18" s="28">
        <v>192.33301441128984</v>
      </c>
      <c r="D18" s="27">
        <v>3859.662</v>
      </c>
      <c r="E18" s="29">
        <v>21.64845599990384</v>
      </c>
      <c r="F18" s="30">
        <v>835557.2298150086</v>
      </c>
      <c r="G18" s="30">
        <v>529824</v>
      </c>
      <c r="H18" s="25">
        <v>149350</v>
      </c>
    </row>
    <row r="19" spans="1:8" ht="12.75">
      <c r="A19" s="26">
        <v>1995</v>
      </c>
      <c r="B19" s="27">
        <v>206</v>
      </c>
      <c r="C19" s="28">
        <v>189.99029126213594</v>
      </c>
      <c r="D19" s="27">
        <v>3913.8</v>
      </c>
      <c r="E19" s="29">
        <v>21.113555227002276</v>
      </c>
      <c r="F19" s="30">
        <v>826342.324474415</v>
      </c>
      <c r="G19" s="30">
        <v>417557</v>
      </c>
      <c r="H19" s="25">
        <v>214898</v>
      </c>
    </row>
    <row r="20" spans="1:8" ht="12.75">
      <c r="A20" s="26">
        <v>1996</v>
      </c>
      <c r="B20" s="28">
        <v>180.1</v>
      </c>
      <c r="C20" s="28">
        <v>214.08661854525263</v>
      </c>
      <c r="D20" s="28">
        <v>3855.7</v>
      </c>
      <c r="E20" s="31">
        <v>12.489031529094998</v>
      </c>
      <c r="F20" s="32">
        <v>481539.5886673157</v>
      </c>
      <c r="G20" s="32">
        <v>403095</v>
      </c>
      <c r="H20" s="33">
        <v>173340</v>
      </c>
    </row>
    <row r="21" spans="1:8" ht="12.75">
      <c r="A21" s="26">
        <v>1997</v>
      </c>
      <c r="B21" s="28">
        <v>150.1</v>
      </c>
      <c r="C21" s="28">
        <v>216.782145236509</v>
      </c>
      <c r="D21" s="28">
        <v>3253.9</v>
      </c>
      <c r="E21" s="31">
        <v>13.757167069344778</v>
      </c>
      <c r="F21" s="32">
        <v>447644.4592694097</v>
      </c>
      <c r="G21" s="32">
        <v>500165</v>
      </c>
      <c r="H21" s="33">
        <v>217290</v>
      </c>
    </row>
    <row r="22" spans="1:8" ht="12.75">
      <c r="A22" s="26">
        <v>1998</v>
      </c>
      <c r="B22" s="28">
        <v>133.5</v>
      </c>
      <c r="C22" s="28">
        <v>234.44194756554307</v>
      </c>
      <c r="D22" s="28">
        <v>3128.8</v>
      </c>
      <c r="E22" s="31">
        <v>17.910160710636713</v>
      </c>
      <c r="F22" s="32">
        <v>560552.2099215077</v>
      </c>
      <c r="G22" s="32">
        <v>642330</v>
      </c>
      <c r="H22" s="33">
        <v>230684</v>
      </c>
    </row>
    <row r="23" spans="1:8" ht="12.75">
      <c r="A23" s="26">
        <v>1999</v>
      </c>
      <c r="B23" s="28">
        <v>133.5</v>
      </c>
      <c r="C23" s="28">
        <f>D23/B23*10</f>
        <v>252.34456928838952</v>
      </c>
      <c r="D23" s="28">
        <v>3368.8</v>
      </c>
      <c r="E23" s="31">
        <v>14.844998978279422</v>
      </c>
      <c r="F23" s="32">
        <f>D23*E23*10</f>
        <v>500098.32558027725</v>
      </c>
      <c r="G23" s="32">
        <v>515021</v>
      </c>
      <c r="H23" s="33">
        <v>295266</v>
      </c>
    </row>
    <row r="24" spans="1:8" ht="12.75">
      <c r="A24" s="26">
        <v>2000</v>
      </c>
      <c r="B24" s="28">
        <v>118.754</v>
      </c>
      <c r="C24" s="28">
        <f>D24/B24*10</f>
        <v>259.19623760041765</v>
      </c>
      <c r="D24" s="28">
        <v>3078.059</v>
      </c>
      <c r="E24" s="31">
        <v>16.64803529143077</v>
      </c>
      <c r="F24" s="32">
        <f>D24*E24*10</f>
        <v>512436.34861106105</v>
      </c>
      <c r="G24" s="145">
        <v>567158.792</v>
      </c>
      <c r="H24" s="146">
        <v>272984.425</v>
      </c>
    </row>
    <row r="25" spans="1:8" ht="12.75">
      <c r="A25" s="26">
        <v>2001</v>
      </c>
      <c r="B25" s="28">
        <v>115.126</v>
      </c>
      <c r="C25" s="28">
        <f>D25/B25*10</f>
        <v>259.9258204054688</v>
      </c>
      <c r="D25" s="28">
        <v>2992.422</v>
      </c>
      <c r="E25" s="31">
        <v>20.66</v>
      </c>
      <c r="F25" s="32">
        <f>D25*E25*10</f>
        <v>618234.3852</v>
      </c>
      <c r="G25" s="145">
        <v>668198.996</v>
      </c>
      <c r="H25" s="146">
        <v>252181.384</v>
      </c>
    </row>
    <row r="26" spans="1:8" ht="12.75">
      <c r="A26" s="26">
        <v>2002</v>
      </c>
      <c r="B26" s="28">
        <v>110.146</v>
      </c>
      <c r="C26" s="28">
        <f>D26/B26*10</f>
        <v>279.4599894685236</v>
      </c>
      <c r="D26" s="110">
        <v>3078.14</v>
      </c>
      <c r="E26" s="31">
        <v>16.32</v>
      </c>
      <c r="F26" s="32">
        <f>D26*E26*10</f>
        <v>502352.448</v>
      </c>
      <c r="G26" s="145">
        <v>590025.001</v>
      </c>
      <c r="H26" s="146">
        <v>239294.071</v>
      </c>
    </row>
    <row r="27" spans="1:8" ht="13.5" thickBot="1">
      <c r="A27" s="34" t="s">
        <v>212</v>
      </c>
      <c r="B27" s="35">
        <v>103.6</v>
      </c>
      <c r="C27" s="35">
        <f>D27/B27*10</f>
        <v>269.2567567567568</v>
      </c>
      <c r="D27" s="35">
        <v>2789.5</v>
      </c>
      <c r="E27" s="36">
        <v>21.25</v>
      </c>
      <c r="F27" s="37">
        <f>D27*E27*10</f>
        <v>592768.75</v>
      </c>
      <c r="G27" s="37"/>
      <c r="H27" s="38"/>
    </row>
    <row r="28" ht="12.75">
      <c r="A28" t="s">
        <v>19</v>
      </c>
    </row>
    <row r="29" spans="1:3" ht="12.75">
      <c r="A29" s="39"/>
      <c r="B29" s="39"/>
      <c r="C29" s="39"/>
    </row>
    <row r="30" spans="1:3" ht="12.75">
      <c r="A30" s="39"/>
      <c r="B30" s="39"/>
      <c r="C30" s="3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I2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9" s="1" customFormat="1" ht="18">
      <c r="A1" s="203" t="s">
        <v>0</v>
      </c>
      <c r="B1" s="203"/>
      <c r="C1" s="203"/>
      <c r="D1" s="203"/>
      <c r="E1" s="203"/>
      <c r="F1" s="203"/>
      <c r="G1" s="203"/>
      <c r="H1" s="203"/>
      <c r="I1" s="203"/>
    </row>
    <row r="2" s="2" customFormat="1" ht="14.25"/>
    <row r="3" spans="1:9" ht="15">
      <c r="A3" s="204" t="s">
        <v>20</v>
      </c>
      <c r="B3" s="204"/>
      <c r="C3" s="204"/>
      <c r="D3" s="204"/>
      <c r="E3" s="204"/>
      <c r="F3" s="204"/>
      <c r="G3" s="204"/>
      <c r="H3" s="204"/>
      <c r="I3" s="204"/>
    </row>
    <row r="4" spans="1:9" ht="12.75">
      <c r="A4" s="40"/>
      <c r="B4" s="12"/>
      <c r="C4" s="12"/>
      <c r="D4" s="12"/>
      <c r="E4" s="12"/>
      <c r="F4" s="12"/>
      <c r="G4" s="12"/>
      <c r="H4" s="12"/>
      <c r="I4" s="12"/>
    </row>
    <row r="5" spans="1:9" ht="12.75">
      <c r="A5" s="5"/>
      <c r="B5" s="11" t="s">
        <v>21</v>
      </c>
      <c r="C5" s="12"/>
      <c r="D5" s="11" t="s">
        <v>22</v>
      </c>
      <c r="E5" s="12"/>
      <c r="F5" s="11" t="s">
        <v>23</v>
      </c>
      <c r="G5" s="12"/>
      <c r="H5" s="11" t="s">
        <v>24</v>
      </c>
      <c r="I5" s="12"/>
    </row>
    <row r="6" spans="1:9" ht="12.75">
      <c r="A6" s="10" t="s">
        <v>4</v>
      </c>
      <c r="B6" s="7" t="s">
        <v>5</v>
      </c>
      <c r="C6" s="7" t="s">
        <v>7</v>
      </c>
      <c r="D6" s="7" t="s">
        <v>5</v>
      </c>
      <c r="E6" s="7" t="s">
        <v>7</v>
      </c>
      <c r="F6" s="7" t="s">
        <v>5</v>
      </c>
      <c r="G6" s="7" t="s">
        <v>7</v>
      </c>
      <c r="H6" s="7" t="s">
        <v>5</v>
      </c>
      <c r="I6" s="7" t="s">
        <v>7</v>
      </c>
    </row>
    <row r="7" spans="1:9" ht="13.5" thickBot="1">
      <c r="A7" s="15"/>
      <c r="B7" s="7" t="s">
        <v>11</v>
      </c>
      <c r="C7" s="7" t="s">
        <v>13</v>
      </c>
      <c r="D7" s="7" t="s">
        <v>11</v>
      </c>
      <c r="E7" s="7" t="s">
        <v>13</v>
      </c>
      <c r="F7" s="7" t="s">
        <v>11</v>
      </c>
      <c r="G7" s="7" t="s">
        <v>13</v>
      </c>
      <c r="H7" s="7" t="s">
        <v>11</v>
      </c>
      <c r="I7" s="7" t="s">
        <v>13</v>
      </c>
    </row>
    <row r="8" spans="1:9" ht="12.75">
      <c r="A8" s="16">
        <v>1985</v>
      </c>
      <c r="B8" s="17">
        <v>6.9</v>
      </c>
      <c r="C8" s="17">
        <v>107.2</v>
      </c>
      <c r="D8" s="17">
        <v>43.3</v>
      </c>
      <c r="E8" s="17">
        <v>743.1</v>
      </c>
      <c r="F8" s="17">
        <v>166.7</v>
      </c>
      <c r="G8" s="17">
        <v>3027.7</v>
      </c>
      <c r="H8" s="17">
        <v>114</v>
      </c>
      <c r="I8" s="17">
        <v>2049</v>
      </c>
    </row>
    <row r="9" spans="1:9" ht="12.75">
      <c r="A9" s="21">
        <v>1986</v>
      </c>
      <c r="B9" s="22">
        <v>6.4</v>
      </c>
      <c r="C9" s="22">
        <v>102.8</v>
      </c>
      <c r="D9" s="22">
        <v>38.1</v>
      </c>
      <c r="E9" s="22">
        <v>703.6</v>
      </c>
      <c r="F9" s="22">
        <v>151</v>
      </c>
      <c r="G9" s="22">
        <v>2574.3</v>
      </c>
      <c r="H9" s="22">
        <v>101.2</v>
      </c>
      <c r="I9" s="22">
        <v>1743.8</v>
      </c>
    </row>
    <row r="10" spans="1:9" ht="12.75">
      <c r="A10" s="21">
        <v>1987</v>
      </c>
      <c r="B10" s="22">
        <v>6.7</v>
      </c>
      <c r="C10" s="22">
        <v>95.6</v>
      </c>
      <c r="D10" s="22">
        <v>39.9</v>
      </c>
      <c r="E10" s="22">
        <v>732.2</v>
      </c>
      <c r="F10" s="22">
        <v>152</v>
      </c>
      <c r="G10" s="22">
        <v>2850.7</v>
      </c>
      <c r="H10" s="22">
        <v>96.4</v>
      </c>
      <c r="I10" s="22">
        <v>1873.3</v>
      </c>
    </row>
    <row r="11" spans="1:9" ht="12.75">
      <c r="A11" s="21">
        <v>1988</v>
      </c>
      <c r="B11" s="22">
        <v>6.5</v>
      </c>
      <c r="C11" s="22">
        <v>105.6</v>
      </c>
      <c r="D11" s="22">
        <v>37.5</v>
      </c>
      <c r="E11" s="22">
        <v>648.5</v>
      </c>
      <c r="F11" s="22">
        <v>147.9</v>
      </c>
      <c r="G11" s="22">
        <v>2162.8</v>
      </c>
      <c r="H11" s="22">
        <v>90.2</v>
      </c>
      <c r="I11" s="22">
        <v>1612.8</v>
      </c>
    </row>
    <row r="12" spans="1:9" ht="12.75">
      <c r="A12" s="21">
        <v>1989</v>
      </c>
      <c r="B12" s="22">
        <v>5.8</v>
      </c>
      <c r="C12" s="22">
        <v>90.4</v>
      </c>
      <c r="D12" s="22">
        <v>37.4</v>
      </c>
      <c r="E12" s="22">
        <v>713.9</v>
      </c>
      <c r="F12" s="22">
        <v>147.5</v>
      </c>
      <c r="G12" s="22">
        <v>2795.4</v>
      </c>
      <c r="H12" s="22">
        <v>87.4</v>
      </c>
      <c r="I12" s="22">
        <v>1766.3</v>
      </c>
    </row>
    <row r="13" spans="1:9" ht="12.75">
      <c r="A13" s="26">
        <v>1991</v>
      </c>
      <c r="B13" s="27">
        <v>5.1</v>
      </c>
      <c r="C13" s="27">
        <v>96.9</v>
      </c>
      <c r="D13" s="27">
        <v>37.5</v>
      </c>
      <c r="E13" s="27">
        <v>707.8</v>
      </c>
      <c r="F13" s="27">
        <v>150.5</v>
      </c>
      <c r="G13" s="27">
        <v>2862.6</v>
      </c>
      <c r="H13" s="27">
        <v>73.1</v>
      </c>
      <c r="I13" s="22">
        <v>1514.9</v>
      </c>
    </row>
    <row r="14" spans="1:9" ht="12.75">
      <c r="A14" s="26">
        <v>1992</v>
      </c>
      <c r="B14" s="27">
        <v>4.3</v>
      </c>
      <c r="C14" s="27">
        <v>86.9</v>
      </c>
      <c r="D14" s="27">
        <v>38.9</v>
      </c>
      <c r="E14" s="27">
        <v>761.5</v>
      </c>
      <c r="F14" s="27">
        <v>146.9</v>
      </c>
      <c r="G14" s="27">
        <v>2790.2</v>
      </c>
      <c r="H14" s="27">
        <v>67.1</v>
      </c>
      <c r="I14" s="22">
        <v>1541.9</v>
      </c>
    </row>
    <row r="15" spans="1:9" ht="12.75">
      <c r="A15" s="26">
        <v>1993</v>
      </c>
      <c r="B15" s="27">
        <v>4.3</v>
      </c>
      <c r="C15" s="27">
        <v>82</v>
      </c>
      <c r="D15" s="27">
        <v>32.9</v>
      </c>
      <c r="E15" s="27">
        <v>606.7</v>
      </c>
      <c r="F15" s="27">
        <v>118.7</v>
      </c>
      <c r="G15" s="27">
        <v>2040.7</v>
      </c>
      <c r="H15" s="27">
        <v>52</v>
      </c>
      <c r="I15" s="22">
        <v>1091.9</v>
      </c>
    </row>
    <row r="16" spans="1:9" ht="12.75">
      <c r="A16" s="26">
        <v>1994</v>
      </c>
      <c r="B16" s="27">
        <v>3.9</v>
      </c>
      <c r="C16" s="27">
        <v>66.2</v>
      </c>
      <c r="D16" s="27">
        <v>30.4</v>
      </c>
      <c r="E16" s="27">
        <v>586.1</v>
      </c>
      <c r="F16" s="27">
        <v>118.8</v>
      </c>
      <c r="G16" s="27">
        <v>2236.6</v>
      </c>
      <c r="H16" s="27">
        <v>47.6</v>
      </c>
      <c r="I16" s="22">
        <v>970.8</v>
      </c>
    </row>
    <row r="17" spans="1:9" ht="12.75">
      <c r="A17" s="26">
        <v>1996</v>
      </c>
      <c r="B17" s="28">
        <v>4.3</v>
      </c>
      <c r="C17" s="28">
        <v>63.7</v>
      </c>
      <c r="D17" s="28">
        <v>30.6</v>
      </c>
      <c r="E17" s="28">
        <v>593.1</v>
      </c>
      <c r="F17" s="28">
        <v>98.8</v>
      </c>
      <c r="G17" s="28">
        <v>2074.8</v>
      </c>
      <c r="H17" s="28">
        <v>46.4</v>
      </c>
      <c r="I17" s="23">
        <v>1124.1</v>
      </c>
    </row>
    <row r="18" spans="1:9" ht="12.75">
      <c r="A18" s="26">
        <v>1997</v>
      </c>
      <c r="B18" s="28">
        <v>3.4</v>
      </c>
      <c r="C18" s="28">
        <v>38.7</v>
      </c>
      <c r="D18" s="28">
        <v>27.3</v>
      </c>
      <c r="E18" s="28">
        <v>516.1</v>
      </c>
      <c r="F18" s="28">
        <v>79.4</v>
      </c>
      <c r="G18" s="28">
        <v>1743.8</v>
      </c>
      <c r="H18" s="28">
        <v>39.9</v>
      </c>
      <c r="I18" s="23">
        <v>955.2</v>
      </c>
    </row>
    <row r="19" spans="1:9" ht="12.75">
      <c r="A19" s="26">
        <v>1998</v>
      </c>
      <c r="B19" s="28">
        <v>3.8</v>
      </c>
      <c r="C19" s="28">
        <v>49.5</v>
      </c>
      <c r="D19" s="28">
        <v>23.5</v>
      </c>
      <c r="E19" s="28">
        <v>467.9</v>
      </c>
      <c r="F19" s="28">
        <v>69.1</v>
      </c>
      <c r="G19" s="28">
        <v>1637.3</v>
      </c>
      <c r="H19" s="28">
        <v>37.1</v>
      </c>
      <c r="I19" s="23">
        <v>974.1</v>
      </c>
    </row>
    <row r="20" spans="1:9" ht="12.75">
      <c r="A20" s="26">
        <v>1999</v>
      </c>
      <c r="B20" s="28">
        <v>3.7</v>
      </c>
      <c r="C20" s="28">
        <v>65.1</v>
      </c>
      <c r="D20" s="28">
        <v>30.2</v>
      </c>
      <c r="E20" s="28">
        <v>682.5</v>
      </c>
      <c r="F20" s="28">
        <v>62.9</v>
      </c>
      <c r="G20" s="28">
        <v>1598.9</v>
      </c>
      <c r="H20" s="28">
        <v>36.6</v>
      </c>
      <c r="I20" s="23">
        <v>1022.3</v>
      </c>
    </row>
    <row r="21" spans="1:9" ht="12.75">
      <c r="A21" s="26">
        <v>2000</v>
      </c>
      <c r="B21" s="28">
        <v>3.8</v>
      </c>
      <c r="C21" s="28">
        <v>71.2</v>
      </c>
      <c r="D21" s="28">
        <v>24</v>
      </c>
      <c r="E21" s="28">
        <v>525.1</v>
      </c>
      <c r="F21" s="28">
        <v>59.4</v>
      </c>
      <c r="G21" s="28">
        <v>1578.1</v>
      </c>
      <c r="H21" s="28">
        <v>31.4</v>
      </c>
      <c r="I21" s="23">
        <v>903.7</v>
      </c>
    </row>
    <row r="22" spans="1:9" s="101" customFormat="1" ht="12.75">
      <c r="A22" s="109">
        <v>2001</v>
      </c>
      <c r="B22" s="110">
        <v>2.758</v>
      </c>
      <c r="C22" s="110">
        <v>49.548</v>
      </c>
      <c r="D22" s="110">
        <v>22.765</v>
      </c>
      <c r="E22" s="110">
        <v>462.989</v>
      </c>
      <c r="F22" s="110">
        <v>57.376</v>
      </c>
      <c r="G22" s="110">
        <v>1509.653</v>
      </c>
      <c r="H22" s="110">
        <v>32.227</v>
      </c>
      <c r="I22" s="111">
        <v>970.232</v>
      </c>
    </row>
    <row r="23" spans="1:9" s="101" customFormat="1" ht="12.75">
      <c r="A23" s="109">
        <v>2002</v>
      </c>
      <c r="B23" s="110">
        <v>3.074</v>
      </c>
      <c r="C23" s="110">
        <v>66.487</v>
      </c>
      <c r="D23" s="110">
        <v>21.096</v>
      </c>
      <c r="E23" s="110">
        <v>486.729</v>
      </c>
      <c r="F23" s="110">
        <v>53.67</v>
      </c>
      <c r="G23" s="110">
        <v>1474.693</v>
      </c>
      <c r="H23" s="110">
        <v>32.306</v>
      </c>
      <c r="I23" s="111">
        <v>1050.231</v>
      </c>
    </row>
    <row r="24" spans="1:9" ht="13.5" thickBot="1">
      <c r="A24" s="34" t="s">
        <v>212</v>
      </c>
      <c r="B24" s="35">
        <v>3.1</v>
      </c>
      <c r="C24" s="35">
        <v>67.6</v>
      </c>
      <c r="D24" s="35">
        <v>20.3</v>
      </c>
      <c r="E24" s="35">
        <v>477.8</v>
      </c>
      <c r="F24" s="35">
        <v>50.8</v>
      </c>
      <c r="G24" s="35">
        <v>1323.3</v>
      </c>
      <c r="H24" s="35">
        <v>29.4</v>
      </c>
      <c r="I24" s="41">
        <v>921.3</v>
      </c>
    </row>
    <row r="25" ht="12.75">
      <c r="A25" t="s">
        <v>19</v>
      </c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J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73" customWidth="1"/>
    <col min="2" max="7" width="12.7109375" style="73" customWidth="1"/>
    <col min="8" max="16384" width="11.421875" style="73" customWidth="1"/>
  </cols>
  <sheetData>
    <row r="1" spans="1:7" s="71" customFormat="1" ht="18">
      <c r="A1" s="205" t="s">
        <v>25</v>
      </c>
      <c r="B1" s="205"/>
      <c r="C1" s="205"/>
      <c r="D1" s="205"/>
      <c r="E1" s="205"/>
      <c r="F1" s="205"/>
      <c r="G1" s="205"/>
    </row>
    <row r="3" spans="1:7" s="74" customFormat="1" ht="15">
      <c r="A3" s="202" t="s">
        <v>213</v>
      </c>
      <c r="B3" s="202"/>
      <c r="C3" s="202"/>
      <c r="D3" s="202"/>
      <c r="E3" s="202"/>
      <c r="F3" s="202"/>
      <c r="G3" s="202"/>
    </row>
    <row r="4" spans="1:7" s="74" customFormat="1" ht="15">
      <c r="A4" s="189"/>
      <c r="B4" s="190"/>
      <c r="C4" s="190"/>
      <c r="D4" s="190"/>
      <c r="E4" s="190"/>
      <c r="F4" s="190"/>
      <c r="G4" s="190"/>
    </row>
    <row r="5" spans="1:7" ht="12.75">
      <c r="A5" s="232" t="s">
        <v>85</v>
      </c>
      <c r="B5" s="221" t="s">
        <v>5</v>
      </c>
      <c r="C5" s="222"/>
      <c r="D5" s="222"/>
      <c r="E5" s="221" t="s">
        <v>6</v>
      </c>
      <c r="F5" s="222"/>
      <c r="G5" s="224" t="s">
        <v>7</v>
      </c>
    </row>
    <row r="6" spans="1:10" ht="12.75">
      <c r="A6" s="72" t="s">
        <v>86</v>
      </c>
      <c r="B6" s="79" t="s">
        <v>59</v>
      </c>
      <c r="C6" s="80"/>
      <c r="D6" s="80"/>
      <c r="E6" s="79" t="s">
        <v>60</v>
      </c>
      <c r="F6" s="80"/>
      <c r="G6" s="83" t="s">
        <v>10</v>
      </c>
      <c r="J6" s="77"/>
    </row>
    <row r="7" spans="1:10" ht="13.5" thickBot="1">
      <c r="A7" s="72"/>
      <c r="B7" s="82" t="s">
        <v>61</v>
      </c>
      <c r="C7" s="83" t="s">
        <v>62</v>
      </c>
      <c r="D7" s="83" t="s">
        <v>63</v>
      </c>
      <c r="E7" s="82" t="s">
        <v>61</v>
      </c>
      <c r="F7" s="83" t="s">
        <v>62</v>
      </c>
      <c r="G7" s="82"/>
      <c r="J7" s="77"/>
    </row>
    <row r="8" spans="1:10" ht="12.75">
      <c r="A8" s="76" t="s">
        <v>87</v>
      </c>
      <c r="B8" s="103">
        <v>6652</v>
      </c>
      <c r="C8" s="103">
        <v>249</v>
      </c>
      <c r="D8" s="103">
        <v>6901</v>
      </c>
      <c r="E8" s="104">
        <v>17846</v>
      </c>
      <c r="F8" s="104">
        <v>22000</v>
      </c>
      <c r="G8" s="103">
        <v>124192</v>
      </c>
      <c r="H8" s="191"/>
      <c r="I8" s="191"/>
      <c r="J8" s="77"/>
    </row>
    <row r="9" spans="1:10" ht="12.75">
      <c r="A9" s="77" t="s">
        <v>88</v>
      </c>
      <c r="B9" s="89">
        <v>5862</v>
      </c>
      <c r="C9" s="89">
        <v>22</v>
      </c>
      <c r="D9" s="89">
        <v>5884</v>
      </c>
      <c r="E9" s="91">
        <v>21452</v>
      </c>
      <c r="F9" s="91">
        <v>40000</v>
      </c>
      <c r="G9" s="89">
        <v>126630</v>
      </c>
      <c r="H9" s="191"/>
      <c r="I9" s="191"/>
      <c r="J9" s="77"/>
    </row>
    <row r="10" spans="1:10" ht="12.75">
      <c r="A10" s="77" t="s">
        <v>89</v>
      </c>
      <c r="B10" s="89">
        <v>2105</v>
      </c>
      <c r="C10" s="89">
        <v>4357</v>
      </c>
      <c r="D10" s="89">
        <v>6462</v>
      </c>
      <c r="E10" s="91">
        <v>23683</v>
      </c>
      <c r="F10" s="91">
        <v>32000</v>
      </c>
      <c r="G10" s="89">
        <v>189277</v>
      </c>
      <c r="H10" s="191"/>
      <c r="I10" s="191"/>
      <c r="J10" s="77"/>
    </row>
    <row r="11" spans="1:10" ht="12.75">
      <c r="A11" s="77" t="s">
        <v>90</v>
      </c>
      <c r="B11" s="89">
        <v>3206</v>
      </c>
      <c r="C11" s="89">
        <v>134</v>
      </c>
      <c r="D11" s="89">
        <v>3340</v>
      </c>
      <c r="E11" s="91">
        <v>21905</v>
      </c>
      <c r="F11" s="91">
        <v>30000</v>
      </c>
      <c r="G11" s="89">
        <v>74246</v>
      </c>
      <c r="H11" s="191"/>
      <c r="I11" s="191"/>
      <c r="J11" s="77"/>
    </row>
    <row r="12" spans="1:10" ht="12.75">
      <c r="A12" s="92" t="s">
        <v>91</v>
      </c>
      <c r="B12" s="105">
        <v>17825</v>
      </c>
      <c r="C12" s="105">
        <v>4762</v>
      </c>
      <c r="D12" s="105">
        <v>22587</v>
      </c>
      <c r="E12" s="106">
        <v>20451</v>
      </c>
      <c r="F12" s="106">
        <v>31458</v>
      </c>
      <c r="G12" s="105">
        <v>514345</v>
      </c>
      <c r="H12" s="191"/>
      <c r="I12" s="191"/>
      <c r="J12" s="77"/>
    </row>
    <row r="13" spans="1:10" ht="12.75">
      <c r="A13" s="92"/>
      <c r="B13" s="105"/>
      <c r="C13" s="105"/>
      <c r="D13" s="105"/>
      <c r="E13" s="106"/>
      <c r="F13" s="106"/>
      <c r="G13" s="105"/>
      <c r="H13" s="191"/>
      <c r="I13" s="191"/>
      <c r="J13" s="77"/>
    </row>
    <row r="14" spans="1:10" ht="12.75">
      <c r="A14" s="92" t="s">
        <v>92</v>
      </c>
      <c r="B14" s="105">
        <v>3000</v>
      </c>
      <c r="C14" s="105" t="s">
        <v>34</v>
      </c>
      <c r="D14" s="105">
        <v>3000</v>
      </c>
      <c r="E14" s="106">
        <v>18133</v>
      </c>
      <c r="F14" s="105" t="s">
        <v>34</v>
      </c>
      <c r="G14" s="105">
        <v>54400</v>
      </c>
      <c r="H14" s="191"/>
      <c r="I14" s="191"/>
      <c r="J14" s="77"/>
    </row>
    <row r="15" spans="1:10" ht="12.75">
      <c r="A15" s="92"/>
      <c r="B15" s="105"/>
      <c r="C15" s="105"/>
      <c r="D15" s="105"/>
      <c r="E15" s="106"/>
      <c r="F15" s="106"/>
      <c r="G15" s="105"/>
      <c r="H15" s="191"/>
      <c r="I15" s="191"/>
      <c r="J15" s="77"/>
    </row>
    <row r="16" spans="1:10" ht="12.75">
      <c r="A16" s="92" t="s">
        <v>93</v>
      </c>
      <c r="B16" s="105">
        <v>484</v>
      </c>
      <c r="C16" s="105">
        <v>177</v>
      </c>
      <c r="D16" s="105">
        <v>661</v>
      </c>
      <c r="E16" s="106">
        <v>16684</v>
      </c>
      <c r="F16" s="106">
        <v>26218</v>
      </c>
      <c r="G16" s="105">
        <v>12716</v>
      </c>
      <c r="H16" s="191"/>
      <c r="I16" s="191"/>
      <c r="J16" s="77"/>
    </row>
    <row r="17" spans="1:10" ht="12.75">
      <c r="A17" s="77"/>
      <c r="B17" s="89"/>
      <c r="C17" s="89"/>
      <c r="D17" s="89"/>
      <c r="E17" s="91"/>
      <c r="F17" s="91"/>
      <c r="G17" s="89"/>
      <c r="H17" s="191"/>
      <c r="I17" s="191"/>
      <c r="J17" s="77"/>
    </row>
    <row r="18" spans="1:10" ht="12.75">
      <c r="A18" s="77" t="s">
        <v>94</v>
      </c>
      <c r="B18" s="89">
        <v>200</v>
      </c>
      <c r="C18" s="89">
        <v>2739</v>
      </c>
      <c r="D18" s="89">
        <v>2939</v>
      </c>
      <c r="E18" s="91">
        <v>27875</v>
      </c>
      <c r="F18" s="91">
        <v>35521</v>
      </c>
      <c r="G18" s="89">
        <v>102868</v>
      </c>
      <c r="H18" s="191"/>
      <c r="I18" s="191"/>
      <c r="J18" s="77"/>
    </row>
    <row r="19" spans="1:10" ht="12.75">
      <c r="A19" s="77" t="s">
        <v>95</v>
      </c>
      <c r="B19" s="89">
        <v>255</v>
      </c>
      <c r="C19" s="89" t="s">
        <v>34</v>
      </c>
      <c r="D19" s="89">
        <v>255</v>
      </c>
      <c r="E19" s="91">
        <v>22294</v>
      </c>
      <c r="F19" s="89" t="s">
        <v>34</v>
      </c>
      <c r="G19" s="89">
        <v>5685</v>
      </c>
      <c r="H19" s="191"/>
      <c r="I19" s="191"/>
      <c r="J19" s="77"/>
    </row>
    <row r="20" spans="1:10" ht="12.75">
      <c r="A20" s="77" t="s">
        <v>96</v>
      </c>
      <c r="B20" s="89">
        <v>250</v>
      </c>
      <c r="C20" s="89" t="s">
        <v>34</v>
      </c>
      <c r="D20" s="89">
        <v>250</v>
      </c>
      <c r="E20" s="91">
        <v>23960</v>
      </c>
      <c r="F20" s="89" t="s">
        <v>34</v>
      </c>
      <c r="G20" s="89">
        <v>5990</v>
      </c>
      <c r="H20" s="191"/>
      <c r="I20" s="191"/>
      <c r="J20" s="77"/>
    </row>
    <row r="21" spans="1:9" ht="12.75">
      <c r="A21" s="92" t="s">
        <v>218</v>
      </c>
      <c r="B21" s="105">
        <v>705</v>
      </c>
      <c r="C21" s="105">
        <v>2739</v>
      </c>
      <c r="D21" s="105">
        <v>3444</v>
      </c>
      <c r="E21" s="106">
        <v>24468</v>
      </c>
      <c r="F21" s="106">
        <v>35521</v>
      </c>
      <c r="G21" s="105">
        <v>114543</v>
      </c>
      <c r="H21" s="191"/>
      <c r="I21" s="191"/>
    </row>
    <row r="22" spans="1:9" ht="12.75">
      <c r="A22" s="92"/>
      <c r="B22" s="105"/>
      <c r="C22" s="105"/>
      <c r="D22" s="105"/>
      <c r="E22" s="106"/>
      <c r="F22" s="106"/>
      <c r="G22" s="105"/>
      <c r="H22" s="191"/>
      <c r="I22" s="191"/>
    </row>
    <row r="23" spans="1:9" ht="12.75">
      <c r="A23" s="92" t="s">
        <v>97</v>
      </c>
      <c r="B23" s="105">
        <v>486</v>
      </c>
      <c r="C23" s="105">
        <v>612</v>
      </c>
      <c r="D23" s="105">
        <v>1098</v>
      </c>
      <c r="E23" s="106">
        <v>18224</v>
      </c>
      <c r="F23" s="106">
        <v>26287</v>
      </c>
      <c r="G23" s="105">
        <v>24944</v>
      </c>
      <c r="H23" s="191"/>
      <c r="I23" s="191"/>
    </row>
    <row r="24" spans="1:9" ht="12.75">
      <c r="A24" s="92"/>
      <c r="B24" s="105"/>
      <c r="C24" s="105"/>
      <c r="D24" s="105"/>
      <c r="E24" s="106"/>
      <c r="F24" s="106"/>
      <c r="G24" s="105"/>
      <c r="H24" s="191"/>
      <c r="I24" s="191"/>
    </row>
    <row r="25" spans="1:9" ht="12.75">
      <c r="A25" s="92" t="s">
        <v>98</v>
      </c>
      <c r="B25" s="105" t="s">
        <v>34</v>
      </c>
      <c r="C25" s="105">
        <v>2947</v>
      </c>
      <c r="D25" s="105">
        <v>2947</v>
      </c>
      <c r="E25" s="106" t="s">
        <v>34</v>
      </c>
      <c r="F25" s="106">
        <v>49142</v>
      </c>
      <c r="G25" s="105">
        <v>144822</v>
      </c>
      <c r="H25" s="191"/>
      <c r="I25" s="191"/>
    </row>
    <row r="26" spans="1:9" ht="12.75">
      <c r="A26" s="77"/>
      <c r="B26" s="89"/>
      <c r="C26" s="89"/>
      <c r="D26" s="89"/>
      <c r="E26" s="91"/>
      <c r="F26" s="91"/>
      <c r="G26" s="89"/>
      <c r="H26" s="191"/>
      <c r="I26" s="191"/>
    </row>
    <row r="27" spans="1:9" ht="12.75">
      <c r="A27" s="77" t="s">
        <v>99</v>
      </c>
      <c r="B27" s="89" t="s">
        <v>34</v>
      </c>
      <c r="C27" s="89">
        <v>55</v>
      </c>
      <c r="D27" s="89">
        <v>55</v>
      </c>
      <c r="E27" s="91" t="s">
        <v>34</v>
      </c>
      <c r="F27" s="91" t="s">
        <v>34</v>
      </c>
      <c r="G27" s="89">
        <v>2078</v>
      </c>
      <c r="H27" s="191"/>
      <c r="I27" s="191"/>
    </row>
    <row r="28" spans="1:9" ht="12.75">
      <c r="A28" s="77" t="s">
        <v>100</v>
      </c>
      <c r="B28" s="89">
        <v>141</v>
      </c>
      <c r="C28" s="89">
        <v>575</v>
      </c>
      <c r="D28" s="89">
        <v>716</v>
      </c>
      <c r="E28" s="91">
        <v>21728</v>
      </c>
      <c r="F28" s="91">
        <v>26091</v>
      </c>
      <c r="G28" s="89">
        <v>18066</v>
      </c>
      <c r="H28" s="191"/>
      <c r="I28" s="191"/>
    </row>
    <row r="29" spans="1:9" ht="12.75">
      <c r="A29" s="77" t="s">
        <v>101</v>
      </c>
      <c r="B29" s="89" t="s">
        <v>34</v>
      </c>
      <c r="C29" s="89">
        <v>475</v>
      </c>
      <c r="D29" s="89">
        <v>475</v>
      </c>
      <c r="E29" s="91" t="s">
        <v>34</v>
      </c>
      <c r="F29" s="91">
        <v>29509</v>
      </c>
      <c r="G29" s="89">
        <v>14017</v>
      </c>
      <c r="H29" s="191"/>
      <c r="I29" s="191"/>
    </row>
    <row r="30" spans="1:9" ht="12.75">
      <c r="A30" s="92" t="s">
        <v>219</v>
      </c>
      <c r="B30" s="105">
        <v>141</v>
      </c>
      <c r="C30" s="105">
        <v>1105</v>
      </c>
      <c r="D30" s="105">
        <v>1246</v>
      </c>
      <c r="E30" s="106">
        <v>21728</v>
      </c>
      <c r="F30" s="106">
        <v>26262</v>
      </c>
      <c r="G30" s="105">
        <v>34161</v>
      </c>
      <c r="H30" s="191"/>
      <c r="I30" s="191"/>
    </row>
    <row r="31" spans="1:10" ht="12.75">
      <c r="A31" s="77"/>
      <c r="B31" s="89"/>
      <c r="C31" s="89"/>
      <c r="D31" s="89"/>
      <c r="E31" s="91"/>
      <c r="F31" s="91"/>
      <c r="G31" s="89"/>
      <c r="H31" s="191"/>
      <c r="I31" s="191"/>
      <c r="J31" s="77"/>
    </row>
    <row r="32" spans="1:10" ht="12.75">
      <c r="A32" s="77" t="s">
        <v>102</v>
      </c>
      <c r="B32" s="91">
        <v>582</v>
      </c>
      <c r="C32" s="91">
        <v>1563</v>
      </c>
      <c r="D32" s="89">
        <v>2145</v>
      </c>
      <c r="E32" s="107">
        <v>17631</v>
      </c>
      <c r="F32" s="107">
        <v>23966</v>
      </c>
      <c r="G32" s="107">
        <v>47720</v>
      </c>
      <c r="H32" s="191"/>
      <c r="I32" s="191"/>
      <c r="J32" s="77"/>
    </row>
    <row r="33" spans="1:10" ht="12.75">
      <c r="A33" s="77" t="s">
        <v>103</v>
      </c>
      <c r="B33" s="91">
        <v>265</v>
      </c>
      <c r="C33" s="91">
        <v>275</v>
      </c>
      <c r="D33" s="89">
        <v>540</v>
      </c>
      <c r="E33" s="91">
        <v>21348</v>
      </c>
      <c r="F33" s="91">
        <v>29309</v>
      </c>
      <c r="G33" s="91">
        <v>13717</v>
      </c>
      <c r="H33" s="191"/>
      <c r="I33" s="191"/>
      <c r="J33" s="77"/>
    </row>
    <row r="34" spans="1:10" ht="12.75">
      <c r="A34" s="77" t="s">
        <v>104</v>
      </c>
      <c r="B34" s="91">
        <v>226</v>
      </c>
      <c r="C34" s="91">
        <v>275</v>
      </c>
      <c r="D34" s="89">
        <v>501</v>
      </c>
      <c r="E34" s="91">
        <v>14540</v>
      </c>
      <c r="F34" s="91">
        <v>24178</v>
      </c>
      <c r="G34" s="91">
        <v>9935</v>
      </c>
      <c r="H34" s="191"/>
      <c r="I34" s="191"/>
      <c r="J34" s="77"/>
    </row>
    <row r="35" spans="1:10" ht="12.75">
      <c r="A35" s="77" t="s">
        <v>105</v>
      </c>
      <c r="B35" s="91">
        <v>84</v>
      </c>
      <c r="C35" s="91">
        <v>715</v>
      </c>
      <c r="D35" s="89">
        <v>799</v>
      </c>
      <c r="E35" s="107">
        <v>17095</v>
      </c>
      <c r="F35" s="107">
        <v>24773</v>
      </c>
      <c r="G35" s="91">
        <v>19149</v>
      </c>
      <c r="H35" s="191"/>
      <c r="I35" s="191"/>
      <c r="J35" s="77"/>
    </row>
    <row r="36" spans="1:10" ht="12.75">
      <c r="A36" s="92" t="s">
        <v>106</v>
      </c>
      <c r="B36" s="105">
        <v>1157</v>
      </c>
      <c r="C36" s="105">
        <v>2828</v>
      </c>
      <c r="D36" s="105">
        <v>3985</v>
      </c>
      <c r="E36" s="106">
        <v>17840</v>
      </c>
      <c r="F36" s="106">
        <v>24710</v>
      </c>
      <c r="G36" s="105">
        <v>90521</v>
      </c>
      <c r="H36" s="191"/>
      <c r="I36" s="191"/>
      <c r="J36" s="77"/>
    </row>
    <row r="37" spans="1:10" ht="12.75">
      <c r="A37" s="92"/>
      <c r="B37" s="105"/>
      <c r="C37" s="105"/>
      <c r="D37" s="105"/>
      <c r="E37" s="106"/>
      <c r="F37" s="106"/>
      <c r="G37" s="105"/>
      <c r="H37" s="191"/>
      <c r="I37" s="191"/>
      <c r="J37" s="77"/>
    </row>
    <row r="38" spans="1:10" ht="12.75">
      <c r="A38" s="92" t="s">
        <v>107</v>
      </c>
      <c r="B38" s="105" t="s">
        <v>34</v>
      </c>
      <c r="C38" s="106">
        <v>3100</v>
      </c>
      <c r="D38" s="105">
        <v>3100</v>
      </c>
      <c r="E38" s="105" t="s">
        <v>34</v>
      </c>
      <c r="F38" s="106">
        <v>24768</v>
      </c>
      <c r="G38" s="106">
        <v>76780</v>
      </c>
      <c r="H38" s="191"/>
      <c r="I38" s="191"/>
      <c r="J38" s="77"/>
    </row>
    <row r="39" spans="1:10" ht="12.75">
      <c r="A39" s="77"/>
      <c r="B39" s="89"/>
      <c r="C39" s="89"/>
      <c r="D39" s="89"/>
      <c r="E39" s="91"/>
      <c r="F39" s="91"/>
      <c r="G39" s="89"/>
      <c r="H39" s="191"/>
      <c r="I39" s="191"/>
      <c r="J39" s="77"/>
    </row>
    <row r="40" spans="1:10" ht="12.75">
      <c r="A40" s="77" t="s">
        <v>108</v>
      </c>
      <c r="B40" s="89" t="s">
        <v>34</v>
      </c>
      <c r="C40" s="91">
        <v>889</v>
      </c>
      <c r="D40" s="89">
        <v>889</v>
      </c>
      <c r="E40" s="89" t="s">
        <v>34</v>
      </c>
      <c r="F40" s="91">
        <v>33701</v>
      </c>
      <c r="G40" s="91">
        <v>29961</v>
      </c>
      <c r="H40" s="191"/>
      <c r="I40" s="191"/>
      <c r="J40" s="77"/>
    </row>
    <row r="41" spans="1:10" ht="12.75">
      <c r="A41" s="77" t="s">
        <v>109</v>
      </c>
      <c r="B41" s="89">
        <v>92</v>
      </c>
      <c r="C41" s="89">
        <v>4486</v>
      </c>
      <c r="D41" s="89">
        <v>4578</v>
      </c>
      <c r="E41" s="91">
        <v>14770</v>
      </c>
      <c r="F41" s="91">
        <v>34266</v>
      </c>
      <c r="G41" s="89">
        <v>155079</v>
      </c>
      <c r="H41" s="191"/>
      <c r="I41" s="191"/>
      <c r="J41" s="77"/>
    </row>
    <row r="42" spans="1:10" ht="12.75">
      <c r="A42" s="77" t="s">
        <v>110</v>
      </c>
      <c r="B42" s="91">
        <v>102</v>
      </c>
      <c r="C42" s="91">
        <v>2894</v>
      </c>
      <c r="D42" s="89">
        <v>2996</v>
      </c>
      <c r="E42" s="91">
        <v>17600</v>
      </c>
      <c r="F42" s="91">
        <v>42361</v>
      </c>
      <c r="G42" s="91">
        <v>124388</v>
      </c>
      <c r="H42" s="191"/>
      <c r="I42" s="191"/>
      <c r="J42" s="77"/>
    </row>
    <row r="43" spans="1:10" ht="12.75">
      <c r="A43" s="77" t="s">
        <v>111</v>
      </c>
      <c r="B43" s="93">
        <v>54</v>
      </c>
      <c r="C43" s="91">
        <v>1376</v>
      </c>
      <c r="D43" s="89">
        <v>1430</v>
      </c>
      <c r="E43" s="93">
        <v>34074</v>
      </c>
      <c r="F43" s="91">
        <v>34640</v>
      </c>
      <c r="G43" s="91">
        <v>49504</v>
      </c>
      <c r="H43" s="191"/>
      <c r="I43" s="191"/>
      <c r="J43" s="77"/>
    </row>
    <row r="44" spans="1:10" ht="12.75">
      <c r="A44" s="77" t="s">
        <v>112</v>
      </c>
      <c r="B44" s="91">
        <v>108</v>
      </c>
      <c r="C44" s="91">
        <v>6070</v>
      </c>
      <c r="D44" s="89">
        <v>6178</v>
      </c>
      <c r="E44" s="91">
        <v>7980</v>
      </c>
      <c r="F44" s="91">
        <v>37300</v>
      </c>
      <c r="G44" s="91">
        <v>227272</v>
      </c>
      <c r="H44" s="191"/>
      <c r="I44" s="191"/>
      <c r="J44" s="77"/>
    </row>
    <row r="45" spans="1:10" ht="12.75">
      <c r="A45" s="77" t="s">
        <v>113</v>
      </c>
      <c r="B45" s="91">
        <v>11</v>
      </c>
      <c r="C45" s="91">
        <v>2333</v>
      </c>
      <c r="D45" s="89">
        <v>2344</v>
      </c>
      <c r="E45" s="91">
        <v>20000</v>
      </c>
      <c r="F45" s="91">
        <v>43627</v>
      </c>
      <c r="G45" s="91">
        <v>102001</v>
      </c>
      <c r="H45" s="191"/>
      <c r="I45" s="191"/>
      <c r="J45" s="77"/>
    </row>
    <row r="46" spans="1:10" ht="12.75">
      <c r="A46" s="77" t="s">
        <v>114</v>
      </c>
      <c r="B46" s="91">
        <v>19</v>
      </c>
      <c r="C46" s="91">
        <v>355</v>
      </c>
      <c r="D46" s="89">
        <v>374</v>
      </c>
      <c r="E46" s="91">
        <v>23500</v>
      </c>
      <c r="F46" s="91">
        <v>42400</v>
      </c>
      <c r="G46" s="91">
        <v>15498</v>
      </c>
      <c r="H46" s="191"/>
      <c r="I46" s="191"/>
      <c r="J46" s="77"/>
    </row>
    <row r="47" spans="1:9" ht="12.75">
      <c r="A47" s="77" t="s">
        <v>115</v>
      </c>
      <c r="B47" s="89" t="s">
        <v>34</v>
      </c>
      <c r="C47" s="91">
        <v>6494</v>
      </c>
      <c r="D47" s="89">
        <v>6494</v>
      </c>
      <c r="E47" s="89" t="s">
        <v>34</v>
      </c>
      <c r="F47" s="91">
        <v>41827</v>
      </c>
      <c r="G47" s="91">
        <v>271622</v>
      </c>
      <c r="H47" s="191"/>
      <c r="I47" s="191"/>
    </row>
    <row r="48" spans="1:9" ht="12.75">
      <c r="A48" s="77" t="s">
        <v>116</v>
      </c>
      <c r="B48" s="91">
        <v>10</v>
      </c>
      <c r="C48" s="91">
        <v>1179</v>
      </c>
      <c r="D48" s="89">
        <v>1189</v>
      </c>
      <c r="E48" s="91">
        <v>20000</v>
      </c>
      <c r="F48" s="91">
        <v>35000</v>
      </c>
      <c r="G48" s="91">
        <v>41465</v>
      </c>
      <c r="H48" s="191"/>
      <c r="I48" s="191"/>
    </row>
    <row r="49" spans="1:9" ht="12.75">
      <c r="A49" s="92" t="s">
        <v>220</v>
      </c>
      <c r="B49" s="105">
        <v>396</v>
      </c>
      <c r="C49" s="105">
        <v>26076</v>
      </c>
      <c r="D49" s="105">
        <v>26472</v>
      </c>
      <c r="E49" s="106">
        <v>16976</v>
      </c>
      <c r="F49" s="106">
        <v>38736</v>
      </c>
      <c r="G49" s="105">
        <v>1016790</v>
      </c>
      <c r="H49" s="191"/>
      <c r="I49" s="191"/>
    </row>
    <row r="50" spans="1:9" ht="12.75">
      <c r="A50" s="92"/>
      <c r="B50" s="105"/>
      <c r="C50" s="105"/>
      <c r="D50" s="105"/>
      <c r="E50" s="106"/>
      <c r="F50" s="106"/>
      <c r="G50" s="105"/>
      <c r="H50" s="191"/>
      <c r="I50" s="191"/>
    </row>
    <row r="51" spans="1:9" ht="12.75">
      <c r="A51" s="92" t="s">
        <v>117</v>
      </c>
      <c r="B51" s="106">
        <v>1</v>
      </c>
      <c r="C51" s="106">
        <v>1638</v>
      </c>
      <c r="D51" s="105">
        <v>1639</v>
      </c>
      <c r="E51" s="106">
        <v>17000</v>
      </c>
      <c r="F51" s="106">
        <v>30000</v>
      </c>
      <c r="G51" s="106">
        <v>49157</v>
      </c>
      <c r="H51" s="191"/>
      <c r="I51" s="191"/>
    </row>
    <row r="52" spans="1:9" ht="12.75">
      <c r="A52" s="77"/>
      <c r="B52" s="89"/>
      <c r="C52" s="89"/>
      <c r="D52" s="89"/>
      <c r="E52" s="91"/>
      <c r="F52" s="91"/>
      <c r="G52" s="89"/>
      <c r="H52" s="191"/>
      <c r="I52" s="191"/>
    </row>
    <row r="53" spans="1:9" ht="12.75">
      <c r="A53" s="77" t="s">
        <v>118</v>
      </c>
      <c r="B53" s="89">
        <v>350</v>
      </c>
      <c r="C53" s="89">
        <v>1700</v>
      </c>
      <c r="D53" s="89">
        <v>2050</v>
      </c>
      <c r="E53" s="91">
        <v>6857</v>
      </c>
      <c r="F53" s="91">
        <v>27000</v>
      </c>
      <c r="G53" s="89">
        <v>48300</v>
      </c>
      <c r="H53" s="191"/>
      <c r="I53" s="191"/>
    </row>
    <row r="54" spans="1:9" ht="12.75">
      <c r="A54" s="77" t="s">
        <v>119</v>
      </c>
      <c r="B54" s="89">
        <v>23</v>
      </c>
      <c r="C54" s="89">
        <v>1311</v>
      </c>
      <c r="D54" s="89">
        <v>1334</v>
      </c>
      <c r="E54" s="91">
        <v>12917</v>
      </c>
      <c r="F54" s="91">
        <v>28027</v>
      </c>
      <c r="G54" s="89">
        <v>37041</v>
      </c>
      <c r="H54" s="191"/>
      <c r="I54" s="191"/>
    </row>
    <row r="55" spans="1:9" ht="12.75">
      <c r="A55" s="77" t="s">
        <v>120</v>
      </c>
      <c r="B55" s="89">
        <v>203</v>
      </c>
      <c r="C55" s="89">
        <v>445</v>
      </c>
      <c r="D55" s="89">
        <v>648</v>
      </c>
      <c r="E55" s="91">
        <v>4386</v>
      </c>
      <c r="F55" s="91">
        <v>30177</v>
      </c>
      <c r="G55" s="89">
        <v>14319</v>
      </c>
      <c r="H55" s="191"/>
      <c r="I55" s="191"/>
    </row>
    <row r="56" spans="1:9" ht="12.75">
      <c r="A56" s="77" t="s">
        <v>121</v>
      </c>
      <c r="B56" s="89">
        <v>68</v>
      </c>
      <c r="C56" s="89">
        <v>209</v>
      </c>
      <c r="D56" s="89">
        <v>277</v>
      </c>
      <c r="E56" s="91">
        <v>8559</v>
      </c>
      <c r="F56" s="91">
        <v>23975</v>
      </c>
      <c r="G56" s="89">
        <v>5593</v>
      </c>
      <c r="H56" s="191"/>
      <c r="I56" s="191"/>
    </row>
    <row r="57" spans="1:9" ht="12.75">
      <c r="A57" s="77" t="s">
        <v>122</v>
      </c>
      <c r="B57" s="89">
        <v>226</v>
      </c>
      <c r="C57" s="89">
        <v>863</v>
      </c>
      <c r="D57" s="89">
        <v>1089</v>
      </c>
      <c r="E57" s="91">
        <v>4128</v>
      </c>
      <c r="F57" s="91">
        <v>25095</v>
      </c>
      <c r="G57" s="89">
        <v>22589</v>
      </c>
      <c r="H57" s="191"/>
      <c r="I57" s="191"/>
    </row>
    <row r="58" spans="1:9" ht="12.75">
      <c r="A58" s="92" t="s">
        <v>123</v>
      </c>
      <c r="B58" s="105">
        <v>870</v>
      </c>
      <c r="C58" s="105">
        <v>4528</v>
      </c>
      <c r="D58" s="105">
        <v>5398</v>
      </c>
      <c r="E58" s="106">
        <v>5865</v>
      </c>
      <c r="F58" s="106">
        <v>27107</v>
      </c>
      <c r="G58" s="105">
        <v>127842</v>
      </c>
      <c r="H58" s="191"/>
      <c r="I58" s="191"/>
    </row>
    <row r="59" spans="1:9" ht="12.75">
      <c r="A59" s="77"/>
      <c r="B59" s="89"/>
      <c r="C59" s="89"/>
      <c r="D59" s="89"/>
      <c r="E59" s="91"/>
      <c r="F59" s="91"/>
      <c r="G59" s="89"/>
      <c r="H59" s="191"/>
      <c r="I59" s="191"/>
    </row>
    <row r="60" spans="1:9" ht="12.75">
      <c r="A60" s="77" t="s">
        <v>124</v>
      </c>
      <c r="B60" s="91">
        <v>2</v>
      </c>
      <c r="C60" s="91">
        <v>687</v>
      </c>
      <c r="D60" s="89">
        <v>689</v>
      </c>
      <c r="E60" s="91">
        <v>3500</v>
      </c>
      <c r="F60" s="91">
        <v>20130</v>
      </c>
      <c r="G60" s="91">
        <v>13836</v>
      </c>
      <c r="H60" s="191"/>
      <c r="I60" s="191"/>
    </row>
    <row r="61" spans="1:9" ht="12.75">
      <c r="A61" s="77" t="s">
        <v>125</v>
      </c>
      <c r="B61" s="91">
        <v>480</v>
      </c>
      <c r="C61" s="91">
        <v>616</v>
      </c>
      <c r="D61" s="89">
        <v>1096</v>
      </c>
      <c r="E61" s="91">
        <v>8000</v>
      </c>
      <c r="F61" s="91">
        <v>22169</v>
      </c>
      <c r="G61" s="91">
        <v>17496</v>
      </c>
      <c r="H61" s="191"/>
      <c r="I61" s="191"/>
    </row>
    <row r="62" spans="1:9" ht="12.75">
      <c r="A62" s="77" t="s">
        <v>126</v>
      </c>
      <c r="B62" s="91">
        <v>34</v>
      </c>
      <c r="C62" s="91">
        <v>2320</v>
      </c>
      <c r="D62" s="89">
        <v>2354</v>
      </c>
      <c r="E62" s="91">
        <v>8000</v>
      </c>
      <c r="F62" s="91">
        <v>25195</v>
      </c>
      <c r="G62" s="91">
        <v>58724</v>
      </c>
      <c r="H62" s="191"/>
      <c r="I62" s="191"/>
    </row>
    <row r="63" spans="1:9" ht="12.75">
      <c r="A63" s="92" t="s">
        <v>127</v>
      </c>
      <c r="B63" s="105">
        <v>516</v>
      </c>
      <c r="C63" s="105">
        <v>3623</v>
      </c>
      <c r="D63" s="105">
        <v>4139</v>
      </c>
      <c r="E63" s="106">
        <v>7983</v>
      </c>
      <c r="F63" s="106">
        <v>23720</v>
      </c>
      <c r="G63" s="105">
        <v>90056</v>
      </c>
      <c r="H63" s="191"/>
      <c r="I63" s="191"/>
    </row>
    <row r="64" spans="1:9" ht="12.75">
      <c r="A64" s="92"/>
      <c r="B64" s="105"/>
      <c r="C64" s="105"/>
      <c r="D64" s="105"/>
      <c r="E64" s="106"/>
      <c r="F64" s="106"/>
      <c r="G64" s="105"/>
      <c r="H64" s="191"/>
      <c r="I64" s="191"/>
    </row>
    <row r="65" spans="1:9" ht="12.75">
      <c r="A65" s="92" t="s">
        <v>128</v>
      </c>
      <c r="B65" s="105" t="s">
        <v>34</v>
      </c>
      <c r="C65" s="105">
        <v>2063</v>
      </c>
      <c r="D65" s="105">
        <v>2063</v>
      </c>
      <c r="E65" s="105" t="s">
        <v>34</v>
      </c>
      <c r="F65" s="106">
        <v>19066</v>
      </c>
      <c r="G65" s="105">
        <v>39334</v>
      </c>
      <c r="H65" s="191"/>
      <c r="I65" s="191"/>
    </row>
    <row r="66" spans="1:9" ht="12.75">
      <c r="A66" s="77"/>
      <c r="B66" s="89"/>
      <c r="C66" s="89"/>
      <c r="D66" s="89"/>
      <c r="E66" s="91"/>
      <c r="F66" s="91"/>
      <c r="G66" s="89"/>
      <c r="H66" s="191"/>
      <c r="I66" s="191"/>
    </row>
    <row r="67" spans="1:9" ht="12.75">
      <c r="A67" s="77" t="s">
        <v>129</v>
      </c>
      <c r="B67" s="89" t="s">
        <v>34</v>
      </c>
      <c r="C67" s="91">
        <v>1300</v>
      </c>
      <c r="D67" s="89">
        <v>1300</v>
      </c>
      <c r="E67" s="89" t="s">
        <v>34</v>
      </c>
      <c r="F67" s="91">
        <v>30000</v>
      </c>
      <c r="G67" s="91">
        <v>39000</v>
      </c>
      <c r="H67" s="191"/>
      <c r="I67" s="191"/>
    </row>
    <row r="68" spans="1:9" ht="12.75">
      <c r="A68" s="77" t="s">
        <v>130</v>
      </c>
      <c r="B68" s="89" t="s">
        <v>34</v>
      </c>
      <c r="C68" s="91">
        <v>800</v>
      </c>
      <c r="D68" s="89">
        <v>800</v>
      </c>
      <c r="E68" s="89" t="s">
        <v>34</v>
      </c>
      <c r="F68" s="91">
        <v>25000</v>
      </c>
      <c r="G68" s="91">
        <v>20000</v>
      </c>
      <c r="H68" s="191"/>
      <c r="I68" s="191"/>
    </row>
    <row r="69" spans="1:9" ht="12.75">
      <c r="A69" s="92" t="s">
        <v>131</v>
      </c>
      <c r="B69" s="105" t="s">
        <v>34</v>
      </c>
      <c r="C69" s="105">
        <v>2100</v>
      </c>
      <c r="D69" s="105">
        <v>2100</v>
      </c>
      <c r="E69" s="105" t="s">
        <v>34</v>
      </c>
      <c r="F69" s="106">
        <v>28095</v>
      </c>
      <c r="G69" s="105">
        <v>59000</v>
      </c>
      <c r="H69" s="191"/>
      <c r="I69" s="191"/>
    </row>
    <row r="70" spans="1:9" ht="12.75">
      <c r="A70" s="77"/>
      <c r="B70" s="89"/>
      <c r="C70" s="89"/>
      <c r="D70" s="89"/>
      <c r="E70" s="91"/>
      <c r="F70" s="91"/>
      <c r="G70" s="89"/>
      <c r="H70" s="191"/>
      <c r="I70" s="191"/>
    </row>
    <row r="71" spans="1:9" ht="12.75">
      <c r="A71" s="77" t="s">
        <v>132</v>
      </c>
      <c r="B71" s="89" t="s">
        <v>34</v>
      </c>
      <c r="C71" s="89">
        <v>570</v>
      </c>
      <c r="D71" s="89">
        <v>570</v>
      </c>
      <c r="E71" s="89" t="s">
        <v>34</v>
      </c>
      <c r="F71" s="91">
        <v>23982</v>
      </c>
      <c r="G71" s="89">
        <v>13670</v>
      </c>
      <c r="H71" s="191"/>
      <c r="I71" s="191"/>
    </row>
    <row r="72" spans="1:9" ht="12.75">
      <c r="A72" s="77" t="s">
        <v>133</v>
      </c>
      <c r="B72" s="89" t="s">
        <v>34</v>
      </c>
      <c r="C72" s="89">
        <v>2532</v>
      </c>
      <c r="D72" s="89">
        <v>2532</v>
      </c>
      <c r="E72" s="89" t="s">
        <v>34</v>
      </c>
      <c r="F72" s="91">
        <v>28000</v>
      </c>
      <c r="G72" s="89">
        <v>70896</v>
      </c>
      <c r="H72" s="191"/>
      <c r="I72" s="191"/>
    </row>
    <row r="73" spans="1:9" ht="12.75">
      <c r="A73" s="77" t="s">
        <v>134</v>
      </c>
      <c r="B73" s="91">
        <v>148</v>
      </c>
      <c r="C73" s="91">
        <v>3272</v>
      </c>
      <c r="D73" s="89">
        <v>3420</v>
      </c>
      <c r="E73" s="91">
        <v>16324</v>
      </c>
      <c r="F73" s="91">
        <v>29504</v>
      </c>
      <c r="G73" s="91">
        <v>98952</v>
      </c>
      <c r="H73" s="191"/>
      <c r="I73" s="191"/>
    </row>
    <row r="74" spans="1:9" ht="12.75">
      <c r="A74" s="77" t="s">
        <v>135</v>
      </c>
      <c r="B74" s="89" t="s">
        <v>34</v>
      </c>
      <c r="C74" s="89">
        <v>2351</v>
      </c>
      <c r="D74" s="89">
        <v>2351</v>
      </c>
      <c r="E74" s="89" t="s">
        <v>34</v>
      </c>
      <c r="F74" s="91">
        <v>26484</v>
      </c>
      <c r="G74" s="89">
        <v>62263</v>
      </c>
      <c r="H74" s="191"/>
      <c r="I74" s="191"/>
    </row>
    <row r="75" spans="1:9" ht="12.75">
      <c r="A75" s="77" t="s">
        <v>136</v>
      </c>
      <c r="B75" s="89">
        <v>350</v>
      </c>
      <c r="C75" s="89">
        <v>510</v>
      </c>
      <c r="D75" s="89">
        <v>860</v>
      </c>
      <c r="E75" s="91">
        <v>8549</v>
      </c>
      <c r="F75" s="91">
        <v>13782</v>
      </c>
      <c r="G75" s="89">
        <v>10021</v>
      </c>
      <c r="H75" s="191"/>
      <c r="I75" s="191"/>
    </row>
    <row r="76" spans="1:9" ht="12.75">
      <c r="A76" s="77" t="s">
        <v>137</v>
      </c>
      <c r="B76" s="89">
        <v>32</v>
      </c>
      <c r="C76" s="89">
        <v>1743</v>
      </c>
      <c r="D76" s="89">
        <f>SUM(B76:C76)</f>
        <v>1775</v>
      </c>
      <c r="E76" s="91">
        <v>4561</v>
      </c>
      <c r="F76" s="91">
        <v>19344</v>
      </c>
      <c r="G76" s="89">
        <f>19931+13932</f>
        <v>33863</v>
      </c>
      <c r="H76" s="191"/>
      <c r="I76" s="191"/>
    </row>
    <row r="77" spans="1:9" ht="12.75">
      <c r="A77" s="77" t="s">
        <v>138</v>
      </c>
      <c r="B77" s="89">
        <v>228</v>
      </c>
      <c r="C77" s="89">
        <v>3125</v>
      </c>
      <c r="D77" s="89">
        <v>3353</v>
      </c>
      <c r="E77" s="91">
        <v>6000</v>
      </c>
      <c r="F77" s="91">
        <v>28528</v>
      </c>
      <c r="G77" s="89">
        <v>90518</v>
      </c>
      <c r="H77" s="191"/>
      <c r="I77" s="191"/>
    </row>
    <row r="78" spans="1:9" ht="12.75">
      <c r="A78" s="77" t="s">
        <v>139</v>
      </c>
      <c r="B78" s="93">
        <v>523</v>
      </c>
      <c r="C78" s="91">
        <v>5337</v>
      </c>
      <c r="D78" s="89">
        <v>5860</v>
      </c>
      <c r="E78" s="93">
        <v>7095</v>
      </c>
      <c r="F78" s="91">
        <v>29618</v>
      </c>
      <c r="G78" s="91">
        <v>161783</v>
      </c>
      <c r="H78" s="191"/>
      <c r="I78" s="191"/>
    </row>
    <row r="79" spans="1:9" ht="12.75">
      <c r="A79" s="92" t="s">
        <v>221</v>
      </c>
      <c r="B79" s="105">
        <v>1281</v>
      </c>
      <c r="C79" s="105">
        <v>19440</v>
      </c>
      <c r="D79" s="105">
        <f>SUM(D71:D78)</f>
        <v>20721</v>
      </c>
      <c r="E79" s="106">
        <v>8300</v>
      </c>
      <c r="F79" s="106">
        <f>((F71*C71)+(C72*F72)+(C73*F73)+(C74*F74)+(C75*F75)+(C76*F76)+(C77*F77)+(C78*F78))/C79</f>
        <v>27331.96450617284</v>
      </c>
      <c r="G79" s="105">
        <f>SUM(G71:G78)</f>
        <v>541966</v>
      </c>
      <c r="H79" s="191"/>
      <c r="I79" s="191"/>
    </row>
    <row r="80" spans="1:9" ht="12.75">
      <c r="A80" s="77"/>
      <c r="B80" s="89"/>
      <c r="C80" s="89"/>
      <c r="D80" s="89"/>
      <c r="E80" s="91"/>
      <c r="F80" s="91"/>
      <c r="G80" s="89"/>
      <c r="H80" s="191"/>
      <c r="I80" s="191"/>
    </row>
    <row r="81" spans="1:9" ht="12.75">
      <c r="A81" s="77" t="s">
        <v>140</v>
      </c>
      <c r="B81" s="89">
        <v>320</v>
      </c>
      <c r="C81" s="89">
        <v>1322</v>
      </c>
      <c r="D81" s="89">
        <v>1642</v>
      </c>
      <c r="E81" s="91">
        <v>8125</v>
      </c>
      <c r="F81" s="91">
        <v>22997</v>
      </c>
      <c r="G81" s="89">
        <v>33002</v>
      </c>
      <c r="H81" s="191"/>
      <c r="I81" s="191"/>
    </row>
    <row r="82" spans="1:9" ht="12.75">
      <c r="A82" s="77" t="s">
        <v>141</v>
      </c>
      <c r="B82" s="89">
        <v>2037</v>
      </c>
      <c r="C82" s="89">
        <v>1867</v>
      </c>
      <c r="D82" s="89">
        <v>3904</v>
      </c>
      <c r="E82" s="91">
        <v>10314</v>
      </c>
      <c r="F82" s="91">
        <v>17542</v>
      </c>
      <c r="G82" s="89">
        <v>53761</v>
      </c>
      <c r="H82" s="191"/>
      <c r="I82" s="191"/>
    </row>
    <row r="83" spans="1:9" ht="12.75">
      <c r="A83" s="92" t="s">
        <v>142</v>
      </c>
      <c r="B83" s="105">
        <v>2357</v>
      </c>
      <c r="C83" s="105">
        <v>3189</v>
      </c>
      <c r="D83" s="105">
        <v>5546</v>
      </c>
      <c r="E83" s="106">
        <v>10017</v>
      </c>
      <c r="F83" s="106">
        <v>19803</v>
      </c>
      <c r="G83" s="105">
        <v>86763</v>
      </c>
      <c r="H83" s="191"/>
      <c r="I83" s="191"/>
    </row>
    <row r="84" spans="1:9" ht="12.75">
      <c r="A84" s="92"/>
      <c r="B84" s="105"/>
      <c r="C84" s="105"/>
      <c r="D84" s="105"/>
      <c r="E84" s="106"/>
      <c r="F84" s="106"/>
      <c r="G84" s="105"/>
      <c r="H84" s="191"/>
      <c r="I84" s="191"/>
    </row>
    <row r="85" spans="1:9" ht="13.5" thickBot="1">
      <c r="A85" s="94" t="s">
        <v>143</v>
      </c>
      <c r="B85" s="95">
        <f>SUM(B12:B16,B21:B25,B30,B36:B38,B49:B51,B58,B63:B65,B69,B79,B83)</f>
        <v>29219</v>
      </c>
      <c r="C85" s="95">
        <f>SUM(C12:C16,C21:C25,C30,C36:C38,C49:C51,C58,C63:C65,C69,C79,C83)</f>
        <v>80927</v>
      </c>
      <c r="D85" s="95">
        <f>SUM(D12:D16,D21:D25,D30,D36:D38,D49:D51,D58,D63:D65,D69,D79,D83)</f>
        <v>110146</v>
      </c>
      <c r="E85" s="192">
        <v>18037</v>
      </c>
      <c r="F85" s="193">
        <f>((C12*F12)+(C16*F16)+(C21*F21)+(C23*F23)+(C25*F25)+(C30*F30)+(C36*F36)+(C38*F38)+(C49*F49)+(C51*F51)+(C58*F58)+(C63*F63)+(C65*F65)+(F69*C69)+(C79*F79)+(C83*F83))/C85</f>
        <v>31498.02557860788</v>
      </c>
      <c r="G85" s="95">
        <f>SUM(G12:G16,G21:G25,G30,G36:G38,G49:G51,G58,G63:G65,G69,G79,G83)</f>
        <v>3078140</v>
      </c>
      <c r="H85" s="191"/>
      <c r="I85" s="191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K8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3.7109375" style="73" customWidth="1"/>
    <col min="2" max="9" width="11.7109375" style="73" customWidth="1"/>
    <col min="10" max="16384" width="11.421875" style="73" customWidth="1"/>
  </cols>
  <sheetData>
    <row r="1" spans="1:9" s="71" customFormat="1" ht="18">
      <c r="A1" s="205" t="s">
        <v>25</v>
      </c>
      <c r="B1" s="205"/>
      <c r="C1" s="205"/>
      <c r="D1" s="205"/>
      <c r="E1" s="205"/>
      <c r="F1" s="205"/>
      <c r="G1" s="205"/>
      <c r="H1" s="205"/>
      <c r="I1" s="205"/>
    </row>
    <row r="3" spans="1:9" s="74" customFormat="1" ht="15">
      <c r="A3" s="202" t="s">
        <v>214</v>
      </c>
      <c r="B3" s="202"/>
      <c r="C3" s="202"/>
      <c r="D3" s="202"/>
      <c r="E3" s="202"/>
      <c r="F3" s="202"/>
      <c r="G3" s="202"/>
      <c r="H3" s="202"/>
      <c r="I3" s="202"/>
    </row>
    <row r="4" spans="1:9" s="74" customFormat="1" ht="15">
      <c r="A4" s="189"/>
      <c r="B4" s="190"/>
      <c r="C4" s="190"/>
      <c r="D4" s="190"/>
      <c r="E4" s="190"/>
      <c r="F4" s="190"/>
      <c r="G4" s="190"/>
      <c r="H4" s="190"/>
      <c r="I4" s="190"/>
    </row>
    <row r="5" spans="1:9" ht="12.75">
      <c r="A5" s="232" t="s">
        <v>85</v>
      </c>
      <c r="B5" s="225" t="s">
        <v>21</v>
      </c>
      <c r="C5" s="226"/>
      <c r="D5" s="225" t="s">
        <v>22</v>
      </c>
      <c r="E5" s="226"/>
      <c r="F5" s="225" t="s">
        <v>23</v>
      </c>
      <c r="G5" s="226"/>
      <c r="H5" s="225" t="s">
        <v>24</v>
      </c>
      <c r="I5" s="226"/>
    </row>
    <row r="6" spans="1:10" ht="12.75">
      <c r="A6" s="72" t="s">
        <v>86</v>
      </c>
      <c r="B6" s="82" t="s">
        <v>5</v>
      </c>
      <c r="C6" s="83" t="s">
        <v>7</v>
      </c>
      <c r="D6" s="82" t="s">
        <v>5</v>
      </c>
      <c r="E6" s="83" t="s">
        <v>7</v>
      </c>
      <c r="F6" s="82" t="s">
        <v>5</v>
      </c>
      <c r="G6" s="83" t="s">
        <v>7</v>
      </c>
      <c r="H6" s="82" t="s">
        <v>5</v>
      </c>
      <c r="I6" s="83" t="s">
        <v>7</v>
      </c>
      <c r="J6" s="77"/>
    </row>
    <row r="7" spans="1:10" ht="13.5" thickBot="1">
      <c r="A7" s="233"/>
      <c r="B7" s="234" t="s">
        <v>59</v>
      </c>
      <c r="C7" s="230" t="s">
        <v>10</v>
      </c>
      <c r="D7" s="234" t="s">
        <v>59</v>
      </c>
      <c r="E7" s="230" t="s">
        <v>10</v>
      </c>
      <c r="F7" s="234" t="s">
        <v>59</v>
      </c>
      <c r="G7" s="230" t="s">
        <v>10</v>
      </c>
      <c r="H7" s="234" t="s">
        <v>59</v>
      </c>
      <c r="I7" s="230" t="s">
        <v>10</v>
      </c>
      <c r="J7" s="77"/>
    </row>
    <row r="8" spans="1:10" ht="12.75">
      <c r="A8" s="76" t="s">
        <v>87</v>
      </c>
      <c r="B8" s="103">
        <v>38</v>
      </c>
      <c r="C8" s="103">
        <v>380</v>
      </c>
      <c r="D8" s="103">
        <v>718</v>
      </c>
      <c r="E8" s="103">
        <v>12206</v>
      </c>
      <c r="F8" s="103">
        <v>5531</v>
      </c>
      <c r="G8" s="103">
        <v>100554</v>
      </c>
      <c r="H8" s="103">
        <v>614</v>
      </c>
      <c r="I8" s="103">
        <v>11052</v>
      </c>
      <c r="J8" s="77"/>
    </row>
    <row r="9" spans="1:10" ht="12.75">
      <c r="A9" s="77" t="s">
        <v>88</v>
      </c>
      <c r="B9" s="89" t="s">
        <v>34</v>
      </c>
      <c r="C9" s="89" t="s">
        <v>34</v>
      </c>
      <c r="D9" s="89">
        <v>78</v>
      </c>
      <c r="E9" s="89">
        <v>1404</v>
      </c>
      <c r="F9" s="89">
        <v>4355</v>
      </c>
      <c r="G9" s="89">
        <v>96206</v>
      </c>
      <c r="H9" s="89">
        <v>1451</v>
      </c>
      <c r="I9" s="89">
        <v>29020</v>
      </c>
      <c r="J9" s="77"/>
    </row>
    <row r="10" spans="1:10" ht="12.75">
      <c r="A10" s="77" t="s">
        <v>89</v>
      </c>
      <c r="B10" s="89" t="s">
        <v>34</v>
      </c>
      <c r="C10" s="89" t="s">
        <v>34</v>
      </c>
      <c r="D10" s="89">
        <v>74</v>
      </c>
      <c r="E10" s="89">
        <v>1406</v>
      </c>
      <c r="F10" s="89">
        <v>5749</v>
      </c>
      <c r="G10" s="89">
        <v>177008</v>
      </c>
      <c r="H10" s="89">
        <v>639</v>
      </c>
      <c r="I10" s="89">
        <v>10863</v>
      </c>
      <c r="J10" s="77"/>
    </row>
    <row r="11" spans="1:10" ht="12.75">
      <c r="A11" s="77" t="s">
        <v>90</v>
      </c>
      <c r="B11" s="89">
        <v>32</v>
      </c>
      <c r="C11" s="89">
        <v>320</v>
      </c>
      <c r="D11" s="89">
        <v>603</v>
      </c>
      <c r="E11" s="89">
        <v>10854</v>
      </c>
      <c r="F11" s="89">
        <v>2678</v>
      </c>
      <c r="G11" s="89">
        <v>62532</v>
      </c>
      <c r="H11" s="89">
        <v>27</v>
      </c>
      <c r="I11" s="89">
        <v>540</v>
      </c>
      <c r="J11" s="77"/>
    </row>
    <row r="12" spans="1:10" ht="12.75">
      <c r="A12" s="92" t="s">
        <v>91</v>
      </c>
      <c r="B12" s="105">
        <v>70</v>
      </c>
      <c r="C12" s="105">
        <v>700</v>
      </c>
      <c r="D12" s="105">
        <v>1473</v>
      </c>
      <c r="E12" s="105">
        <v>25870</v>
      </c>
      <c r="F12" s="105">
        <v>18313</v>
      </c>
      <c r="G12" s="105">
        <v>436300</v>
      </c>
      <c r="H12" s="105">
        <v>2731</v>
      </c>
      <c r="I12" s="105">
        <v>51475</v>
      </c>
      <c r="J12" s="77"/>
    </row>
    <row r="13" spans="1:10" ht="12.75">
      <c r="A13" s="92"/>
      <c r="B13" s="105"/>
      <c r="C13" s="105"/>
      <c r="D13" s="105"/>
      <c r="E13" s="105"/>
      <c r="F13" s="105"/>
      <c r="G13" s="105"/>
      <c r="H13" s="105"/>
      <c r="I13" s="105"/>
      <c r="J13" s="77"/>
    </row>
    <row r="14" spans="1:10" ht="12.75">
      <c r="A14" s="92" t="s">
        <v>92</v>
      </c>
      <c r="B14" s="105" t="s">
        <v>34</v>
      </c>
      <c r="C14" s="105" t="s">
        <v>34</v>
      </c>
      <c r="D14" s="105">
        <v>80</v>
      </c>
      <c r="E14" s="105">
        <v>1600</v>
      </c>
      <c r="F14" s="105">
        <v>2800</v>
      </c>
      <c r="G14" s="105">
        <v>50400</v>
      </c>
      <c r="H14" s="105">
        <v>120</v>
      </c>
      <c r="I14" s="105">
        <v>2400</v>
      </c>
      <c r="J14" s="77"/>
    </row>
    <row r="15" spans="1:10" ht="12.75">
      <c r="A15" s="92"/>
      <c r="B15" s="105"/>
      <c r="C15" s="105"/>
      <c r="D15" s="105"/>
      <c r="E15" s="105"/>
      <c r="F15" s="105"/>
      <c r="G15" s="105"/>
      <c r="H15" s="105"/>
      <c r="I15" s="105"/>
      <c r="J15" s="77"/>
    </row>
    <row r="16" spans="1:10" ht="12.75">
      <c r="A16" s="92" t="s">
        <v>93</v>
      </c>
      <c r="B16" s="105" t="s">
        <v>34</v>
      </c>
      <c r="C16" s="105" t="s">
        <v>34</v>
      </c>
      <c r="D16" s="105">
        <v>34</v>
      </c>
      <c r="E16" s="105">
        <v>408</v>
      </c>
      <c r="F16" s="105">
        <v>391</v>
      </c>
      <c r="G16" s="105">
        <v>7010</v>
      </c>
      <c r="H16" s="105">
        <v>236</v>
      </c>
      <c r="I16" s="105">
        <v>5298</v>
      </c>
      <c r="J16" s="77"/>
    </row>
    <row r="17" spans="1:10" ht="12.75">
      <c r="A17" s="77"/>
      <c r="B17" s="89"/>
      <c r="C17" s="89"/>
      <c r="D17" s="89"/>
      <c r="E17" s="89"/>
      <c r="F17" s="89"/>
      <c r="G17" s="89"/>
      <c r="H17" s="89"/>
      <c r="I17" s="89"/>
      <c r="J17" s="77"/>
    </row>
    <row r="18" spans="1:10" ht="12.75">
      <c r="A18" s="77" t="s">
        <v>94</v>
      </c>
      <c r="B18" s="89" t="s">
        <v>34</v>
      </c>
      <c r="C18" s="89" t="s">
        <v>34</v>
      </c>
      <c r="D18" s="89" t="s">
        <v>34</v>
      </c>
      <c r="E18" s="89" t="s">
        <v>34</v>
      </c>
      <c r="F18" s="89">
        <v>725</v>
      </c>
      <c r="G18" s="89">
        <v>26838</v>
      </c>
      <c r="H18" s="89">
        <v>2214</v>
      </c>
      <c r="I18" s="89">
        <v>76030</v>
      </c>
      <c r="J18" s="77"/>
    </row>
    <row r="19" spans="1:10" ht="12.75">
      <c r="A19" s="77" t="s">
        <v>95</v>
      </c>
      <c r="B19" s="89" t="s">
        <v>34</v>
      </c>
      <c r="C19" s="89" t="s">
        <v>34</v>
      </c>
      <c r="D19" s="89">
        <v>35</v>
      </c>
      <c r="E19" s="89">
        <v>735</v>
      </c>
      <c r="F19" s="89">
        <v>220</v>
      </c>
      <c r="G19" s="89">
        <v>4950</v>
      </c>
      <c r="H19" s="89" t="s">
        <v>34</v>
      </c>
      <c r="I19" s="89" t="s">
        <v>34</v>
      </c>
      <c r="J19" s="77"/>
    </row>
    <row r="20" spans="1:10" ht="12.75">
      <c r="A20" s="77" t="s">
        <v>96</v>
      </c>
      <c r="B20" s="89" t="s">
        <v>34</v>
      </c>
      <c r="C20" s="89" t="s">
        <v>34</v>
      </c>
      <c r="D20" s="89">
        <v>100</v>
      </c>
      <c r="E20" s="89">
        <v>2250</v>
      </c>
      <c r="F20" s="89">
        <v>140</v>
      </c>
      <c r="G20" s="89">
        <v>3500</v>
      </c>
      <c r="H20" s="89">
        <v>10</v>
      </c>
      <c r="I20" s="89">
        <v>240</v>
      </c>
      <c r="J20" s="77"/>
    </row>
    <row r="21" spans="1:9" ht="12.75">
      <c r="A21" s="92" t="s">
        <v>218</v>
      </c>
      <c r="B21" s="105" t="s">
        <v>34</v>
      </c>
      <c r="C21" s="105" t="s">
        <v>34</v>
      </c>
      <c r="D21" s="105">
        <v>135</v>
      </c>
      <c r="E21" s="105">
        <v>2985</v>
      </c>
      <c r="F21" s="105">
        <v>1085</v>
      </c>
      <c r="G21" s="105">
        <v>35288</v>
      </c>
      <c r="H21" s="105">
        <v>2224</v>
      </c>
      <c r="I21" s="105">
        <v>76270</v>
      </c>
    </row>
    <row r="22" spans="1:9" ht="12.75">
      <c r="A22" s="92"/>
      <c r="B22" s="105"/>
      <c r="C22" s="105"/>
      <c r="D22" s="105"/>
      <c r="E22" s="105"/>
      <c r="F22" s="105"/>
      <c r="G22" s="105"/>
      <c r="H22" s="105"/>
      <c r="I22" s="105"/>
    </row>
    <row r="23" spans="1:9" ht="12.75">
      <c r="A23" s="92" t="s">
        <v>97</v>
      </c>
      <c r="B23" s="105" t="s">
        <v>34</v>
      </c>
      <c r="C23" s="105" t="s">
        <v>34</v>
      </c>
      <c r="D23" s="105" t="s">
        <v>34</v>
      </c>
      <c r="E23" s="105" t="s">
        <v>34</v>
      </c>
      <c r="F23" s="105">
        <v>591</v>
      </c>
      <c r="G23" s="105">
        <v>14541</v>
      </c>
      <c r="H23" s="105">
        <v>507</v>
      </c>
      <c r="I23" s="105">
        <v>10403</v>
      </c>
    </row>
    <row r="24" spans="1:9" ht="12.75">
      <c r="A24" s="92"/>
      <c r="B24" s="105"/>
      <c r="C24" s="105"/>
      <c r="D24" s="105"/>
      <c r="E24" s="105"/>
      <c r="F24" s="105"/>
      <c r="G24" s="105"/>
      <c r="H24" s="105"/>
      <c r="I24" s="105"/>
    </row>
    <row r="25" spans="1:9" ht="12.75">
      <c r="A25" s="92" t="s">
        <v>98</v>
      </c>
      <c r="B25" s="105" t="s">
        <v>34</v>
      </c>
      <c r="C25" s="105" t="s">
        <v>34</v>
      </c>
      <c r="D25" s="105" t="s">
        <v>34</v>
      </c>
      <c r="E25" s="105" t="s">
        <v>34</v>
      </c>
      <c r="F25" s="105">
        <v>1768</v>
      </c>
      <c r="G25" s="105">
        <v>83514</v>
      </c>
      <c r="H25" s="105">
        <v>1179</v>
      </c>
      <c r="I25" s="105">
        <v>61308</v>
      </c>
    </row>
    <row r="26" spans="1:9" ht="12.75">
      <c r="A26" s="77"/>
      <c r="B26" s="89"/>
      <c r="C26" s="89"/>
      <c r="D26" s="89"/>
      <c r="E26" s="89"/>
      <c r="F26" s="89"/>
      <c r="G26" s="89"/>
      <c r="H26" s="89"/>
      <c r="I26" s="89"/>
    </row>
    <row r="27" spans="1:9" ht="12.75">
      <c r="A27" s="77" t="s">
        <v>99</v>
      </c>
      <c r="B27" s="89" t="s">
        <v>34</v>
      </c>
      <c r="C27" s="89" t="s">
        <v>34</v>
      </c>
      <c r="D27" s="89">
        <v>2</v>
      </c>
      <c r="E27" s="89">
        <v>64</v>
      </c>
      <c r="F27" s="89">
        <v>53</v>
      </c>
      <c r="G27" s="89">
        <v>2014</v>
      </c>
      <c r="H27" s="89" t="s">
        <v>34</v>
      </c>
      <c r="I27" s="89" t="s">
        <v>34</v>
      </c>
    </row>
    <row r="28" spans="1:9" ht="12.75">
      <c r="A28" s="77" t="s">
        <v>100</v>
      </c>
      <c r="B28" s="89" t="s">
        <v>34</v>
      </c>
      <c r="C28" s="89" t="s">
        <v>34</v>
      </c>
      <c r="D28" s="89">
        <v>22</v>
      </c>
      <c r="E28" s="89">
        <v>462</v>
      </c>
      <c r="F28" s="89">
        <v>184</v>
      </c>
      <c r="G28" s="89">
        <v>4774</v>
      </c>
      <c r="H28" s="89">
        <v>510</v>
      </c>
      <c r="I28" s="89">
        <v>12830</v>
      </c>
    </row>
    <row r="29" spans="1:9" ht="12.75">
      <c r="A29" s="77" t="s">
        <v>101</v>
      </c>
      <c r="B29" s="89" t="s">
        <v>34</v>
      </c>
      <c r="C29" s="89" t="s">
        <v>34</v>
      </c>
      <c r="D29" s="89" t="s">
        <v>34</v>
      </c>
      <c r="E29" s="89" t="s">
        <v>34</v>
      </c>
      <c r="F29" s="89">
        <v>306</v>
      </c>
      <c r="G29" s="89">
        <v>9792</v>
      </c>
      <c r="H29" s="89">
        <v>169</v>
      </c>
      <c r="I29" s="89">
        <v>4225</v>
      </c>
    </row>
    <row r="30" spans="1:9" ht="12.75">
      <c r="A30" s="92" t="s">
        <v>219</v>
      </c>
      <c r="B30" s="105" t="s">
        <v>34</v>
      </c>
      <c r="C30" s="105" t="s">
        <v>34</v>
      </c>
      <c r="D30" s="105">
        <v>24</v>
      </c>
      <c r="E30" s="105">
        <v>526</v>
      </c>
      <c r="F30" s="105">
        <v>543</v>
      </c>
      <c r="G30" s="105">
        <v>16580</v>
      </c>
      <c r="H30" s="105">
        <v>679</v>
      </c>
      <c r="I30" s="105">
        <v>17055</v>
      </c>
    </row>
    <row r="31" spans="1:10" ht="12.75">
      <c r="A31" s="77"/>
      <c r="B31" s="89"/>
      <c r="C31" s="89"/>
      <c r="D31" s="89"/>
      <c r="E31" s="89"/>
      <c r="F31" s="89"/>
      <c r="G31" s="89"/>
      <c r="H31" s="89"/>
      <c r="I31" s="89"/>
      <c r="J31" s="77"/>
    </row>
    <row r="32" spans="1:10" ht="12.75">
      <c r="A32" s="77" t="s">
        <v>102</v>
      </c>
      <c r="B32" s="89" t="s">
        <v>34</v>
      </c>
      <c r="C32" s="89" t="s">
        <v>34</v>
      </c>
      <c r="D32" s="91">
        <v>591</v>
      </c>
      <c r="E32" s="91">
        <v>13614</v>
      </c>
      <c r="F32" s="91">
        <v>1155</v>
      </c>
      <c r="G32" s="91">
        <v>25989</v>
      </c>
      <c r="H32" s="91">
        <v>399</v>
      </c>
      <c r="I32" s="91">
        <v>8117</v>
      </c>
      <c r="J32" s="77"/>
    </row>
    <row r="33" spans="1:10" ht="12.75">
      <c r="A33" s="77" t="s">
        <v>103</v>
      </c>
      <c r="B33" s="91">
        <v>39</v>
      </c>
      <c r="C33" s="91">
        <v>970</v>
      </c>
      <c r="D33" s="91">
        <v>104</v>
      </c>
      <c r="E33" s="91">
        <v>2682</v>
      </c>
      <c r="F33" s="91">
        <v>377</v>
      </c>
      <c r="G33" s="91">
        <v>9626</v>
      </c>
      <c r="H33" s="91">
        <v>20</v>
      </c>
      <c r="I33" s="91">
        <v>439</v>
      </c>
      <c r="J33" s="77"/>
    </row>
    <row r="34" spans="1:10" ht="12.75">
      <c r="A34" s="77" t="s">
        <v>104</v>
      </c>
      <c r="B34" s="89" t="s">
        <v>34</v>
      </c>
      <c r="C34" s="89" t="s">
        <v>34</v>
      </c>
      <c r="D34" s="91">
        <v>5</v>
      </c>
      <c r="E34" s="91">
        <v>105</v>
      </c>
      <c r="F34" s="91">
        <v>393</v>
      </c>
      <c r="G34" s="91">
        <v>7787</v>
      </c>
      <c r="H34" s="91">
        <v>103</v>
      </c>
      <c r="I34" s="91">
        <v>2043</v>
      </c>
      <c r="J34" s="77"/>
    </row>
    <row r="35" spans="1:10" ht="12.75">
      <c r="A35" s="77" t="s">
        <v>105</v>
      </c>
      <c r="B35" s="91">
        <v>10</v>
      </c>
      <c r="C35" s="91">
        <v>206</v>
      </c>
      <c r="D35" s="91">
        <v>183</v>
      </c>
      <c r="E35" s="91">
        <v>4169</v>
      </c>
      <c r="F35" s="91">
        <v>521</v>
      </c>
      <c r="G35" s="91">
        <v>12739</v>
      </c>
      <c r="H35" s="91">
        <v>85</v>
      </c>
      <c r="I35" s="91">
        <v>2035</v>
      </c>
      <c r="J35" s="77"/>
    </row>
    <row r="36" spans="1:10" ht="12.75">
      <c r="A36" s="92" t="s">
        <v>106</v>
      </c>
      <c r="B36" s="105">
        <v>49</v>
      </c>
      <c r="C36" s="105">
        <v>1176</v>
      </c>
      <c r="D36" s="105">
        <v>883</v>
      </c>
      <c r="E36" s="105">
        <v>20570</v>
      </c>
      <c r="F36" s="105">
        <v>2446</v>
      </c>
      <c r="G36" s="105">
        <v>56141</v>
      </c>
      <c r="H36" s="105">
        <v>607</v>
      </c>
      <c r="I36" s="105">
        <v>12634</v>
      </c>
      <c r="J36" s="77"/>
    </row>
    <row r="37" spans="1:10" ht="12.75">
      <c r="A37" s="92"/>
      <c r="B37" s="105"/>
      <c r="C37" s="105"/>
      <c r="D37" s="105"/>
      <c r="E37" s="105"/>
      <c r="F37" s="105"/>
      <c r="G37" s="105"/>
      <c r="H37" s="105"/>
      <c r="I37" s="105"/>
      <c r="J37" s="77"/>
    </row>
    <row r="38" spans="1:10" ht="12.75">
      <c r="A38" s="92" t="s">
        <v>107</v>
      </c>
      <c r="B38" s="106">
        <v>250</v>
      </c>
      <c r="C38" s="106">
        <v>4300</v>
      </c>
      <c r="D38" s="106">
        <v>1400</v>
      </c>
      <c r="E38" s="106">
        <v>33040</v>
      </c>
      <c r="F38" s="106">
        <v>500</v>
      </c>
      <c r="G38" s="106">
        <v>15500</v>
      </c>
      <c r="H38" s="106">
        <v>950</v>
      </c>
      <c r="I38" s="106">
        <v>23940</v>
      </c>
      <c r="J38" s="77"/>
    </row>
    <row r="39" spans="1:10" ht="12.75">
      <c r="A39" s="77"/>
      <c r="B39" s="89"/>
      <c r="C39" s="89"/>
      <c r="D39" s="89"/>
      <c r="E39" s="89"/>
      <c r="F39" s="89"/>
      <c r="G39" s="89"/>
      <c r="H39" s="89"/>
      <c r="I39" s="89"/>
      <c r="J39" s="77"/>
    </row>
    <row r="40" spans="1:10" ht="12.75">
      <c r="A40" s="77" t="s">
        <v>108</v>
      </c>
      <c r="B40" s="89" t="s">
        <v>34</v>
      </c>
      <c r="C40" s="89" t="s">
        <v>34</v>
      </c>
      <c r="D40" s="91">
        <v>38</v>
      </c>
      <c r="E40" s="91">
        <v>684</v>
      </c>
      <c r="F40" s="91">
        <v>66</v>
      </c>
      <c r="G40" s="91">
        <v>1723</v>
      </c>
      <c r="H40" s="91">
        <v>785</v>
      </c>
      <c r="I40" s="91">
        <v>27554</v>
      </c>
      <c r="J40" s="77"/>
    </row>
    <row r="41" spans="1:10" ht="12.75">
      <c r="A41" s="77" t="s">
        <v>109</v>
      </c>
      <c r="B41" s="89" t="s">
        <v>34</v>
      </c>
      <c r="C41" s="89" t="s">
        <v>34</v>
      </c>
      <c r="D41" s="89" t="s">
        <v>34</v>
      </c>
      <c r="E41" s="89" t="s">
        <v>34</v>
      </c>
      <c r="F41" s="89">
        <v>1541</v>
      </c>
      <c r="G41" s="89">
        <v>57166</v>
      </c>
      <c r="H41" s="89">
        <v>3037</v>
      </c>
      <c r="I41" s="89">
        <v>97913</v>
      </c>
      <c r="J41" s="77"/>
    </row>
    <row r="42" spans="1:10" ht="12.75">
      <c r="A42" s="77" t="s">
        <v>110</v>
      </c>
      <c r="B42" s="89" t="s">
        <v>34</v>
      </c>
      <c r="C42" s="89" t="s">
        <v>34</v>
      </c>
      <c r="D42" s="91" t="s">
        <v>34</v>
      </c>
      <c r="E42" s="91" t="s">
        <v>34</v>
      </c>
      <c r="F42" s="91">
        <v>251</v>
      </c>
      <c r="G42" s="91">
        <v>8485</v>
      </c>
      <c r="H42" s="91">
        <v>2745</v>
      </c>
      <c r="I42" s="91">
        <v>115903</v>
      </c>
      <c r="J42" s="77"/>
    </row>
    <row r="43" spans="1:10" ht="12.75">
      <c r="A43" s="77" t="s">
        <v>111</v>
      </c>
      <c r="B43" s="89" t="s">
        <v>34</v>
      </c>
      <c r="C43" s="89" t="s">
        <v>34</v>
      </c>
      <c r="D43" s="89" t="s">
        <v>34</v>
      </c>
      <c r="E43" s="89" t="s">
        <v>34</v>
      </c>
      <c r="F43" s="91">
        <v>637</v>
      </c>
      <c r="G43" s="91">
        <v>22721</v>
      </c>
      <c r="H43" s="91">
        <v>793</v>
      </c>
      <c r="I43" s="91">
        <v>26783</v>
      </c>
      <c r="J43" s="77"/>
    </row>
    <row r="44" spans="1:10" ht="12.75">
      <c r="A44" s="77" t="s">
        <v>112</v>
      </c>
      <c r="B44" s="89" t="s">
        <v>34</v>
      </c>
      <c r="C44" s="89" t="s">
        <v>34</v>
      </c>
      <c r="D44" s="89" t="s">
        <v>34</v>
      </c>
      <c r="E44" s="89" t="s">
        <v>34</v>
      </c>
      <c r="F44" s="91">
        <v>4360</v>
      </c>
      <c r="G44" s="91">
        <v>158188</v>
      </c>
      <c r="H44" s="91">
        <v>1818</v>
      </c>
      <c r="I44" s="91">
        <v>69084</v>
      </c>
      <c r="J44" s="77"/>
    </row>
    <row r="45" spans="1:10" ht="12.75">
      <c r="A45" s="77" t="s">
        <v>113</v>
      </c>
      <c r="B45" s="89" t="s">
        <v>34</v>
      </c>
      <c r="C45" s="89" t="s">
        <v>34</v>
      </c>
      <c r="D45" s="89" t="s">
        <v>34</v>
      </c>
      <c r="E45" s="89" t="s">
        <v>34</v>
      </c>
      <c r="F45" s="91">
        <v>801</v>
      </c>
      <c r="G45" s="91">
        <v>32841</v>
      </c>
      <c r="H45" s="91">
        <v>1543</v>
      </c>
      <c r="I45" s="91">
        <v>69160</v>
      </c>
      <c r="J45" s="77"/>
    </row>
    <row r="46" spans="1:10" ht="12.75">
      <c r="A46" s="77" t="s">
        <v>114</v>
      </c>
      <c r="B46" s="89" t="s">
        <v>34</v>
      </c>
      <c r="C46" s="89" t="s">
        <v>34</v>
      </c>
      <c r="D46" s="89" t="s">
        <v>34</v>
      </c>
      <c r="E46" s="89" t="s">
        <v>34</v>
      </c>
      <c r="F46" s="91">
        <v>123</v>
      </c>
      <c r="G46" s="91">
        <v>5026</v>
      </c>
      <c r="H46" s="91">
        <v>251</v>
      </c>
      <c r="I46" s="91">
        <v>10472</v>
      </c>
      <c r="J46" s="77"/>
    </row>
    <row r="47" spans="1:9" ht="12.75">
      <c r="A47" s="77" t="s">
        <v>115</v>
      </c>
      <c r="B47" s="89" t="s">
        <v>34</v>
      </c>
      <c r="C47" s="89" t="s">
        <v>34</v>
      </c>
      <c r="D47" s="89" t="s">
        <v>34</v>
      </c>
      <c r="E47" s="89" t="s">
        <v>34</v>
      </c>
      <c r="F47" s="91">
        <v>2343</v>
      </c>
      <c r="G47" s="91">
        <v>94001</v>
      </c>
      <c r="H47" s="91">
        <v>4151</v>
      </c>
      <c r="I47" s="91">
        <v>177621</v>
      </c>
    </row>
    <row r="48" spans="1:9" ht="12.75">
      <c r="A48" s="77" t="s">
        <v>116</v>
      </c>
      <c r="B48" s="89" t="s">
        <v>34</v>
      </c>
      <c r="C48" s="89" t="s">
        <v>34</v>
      </c>
      <c r="D48" s="89" t="s">
        <v>34</v>
      </c>
      <c r="E48" s="89" t="s">
        <v>34</v>
      </c>
      <c r="F48" s="91">
        <v>316</v>
      </c>
      <c r="G48" s="91">
        <v>11000</v>
      </c>
      <c r="H48" s="91">
        <v>873</v>
      </c>
      <c r="I48" s="91">
        <v>30465</v>
      </c>
    </row>
    <row r="49" spans="1:9" ht="12.75">
      <c r="A49" s="92" t="s">
        <v>220</v>
      </c>
      <c r="B49" s="105" t="s">
        <v>34</v>
      </c>
      <c r="C49" s="105" t="s">
        <v>34</v>
      </c>
      <c r="D49" s="105">
        <v>38</v>
      </c>
      <c r="E49" s="105">
        <v>684</v>
      </c>
      <c r="F49" s="105">
        <v>10438</v>
      </c>
      <c r="G49" s="105">
        <v>391151</v>
      </c>
      <c r="H49" s="105">
        <v>15996</v>
      </c>
      <c r="I49" s="105">
        <v>624955</v>
      </c>
    </row>
    <row r="50" spans="1:9" ht="12.75">
      <c r="A50" s="92"/>
      <c r="B50" s="105"/>
      <c r="C50" s="105"/>
      <c r="D50" s="105"/>
      <c r="E50" s="105"/>
      <c r="F50" s="105"/>
      <c r="G50" s="105"/>
      <c r="H50" s="105"/>
      <c r="I50" s="105"/>
    </row>
    <row r="51" spans="1:9" ht="12.75">
      <c r="A51" s="92" t="s">
        <v>117</v>
      </c>
      <c r="B51" s="105" t="s">
        <v>34</v>
      </c>
      <c r="C51" s="105" t="s">
        <v>34</v>
      </c>
      <c r="D51" s="106" t="s">
        <v>34</v>
      </c>
      <c r="E51" s="106" t="s">
        <v>34</v>
      </c>
      <c r="F51" s="106">
        <v>1449</v>
      </c>
      <c r="G51" s="106">
        <v>43470</v>
      </c>
      <c r="H51" s="106">
        <v>190</v>
      </c>
      <c r="I51" s="106">
        <v>5687</v>
      </c>
    </row>
    <row r="52" spans="1:9" ht="12.75">
      <c r="A52" s="77"/>
      <c r="B52" s="89"/>
      <c r="C52" s="89"/>
      <c r="D52" s="89"/>
      <c r="E52" s="89"/>
      <c r="F52" s="89"/>
      <c r="G52" s="89"/>
      <c r="H52" s="89"/>
      <c r="I52" s="89"/>
    </row>
    <row r="53" spans="1:9" ht="12.75">
      <c r="A53" s="77" t="s">
        <v>118</v>
      </c>
      <c r="B53" s="89" t="s">
        <v>34</v>
      </c>
      <c r="C53" s="89" t="s">
        <v>34</v>
      </c>
      <c r="D53" s="89" t="s">
        <v>34</v>
      </c>
      <c r="E53" s="89" t="s">
        <v>34</v>
      </c>
      <c r="F53" s="89">
        <v>1350</v>
      </c>
      <c r="G53" s="89">
        <v>30900</v>
      </c>
      <c r="H53" s="89">
        <v>700</v>
      </c>
      <c r="I53" s="89">
        <v>17400</v>
      </c>
    </row>
    <row r="54" spans="1:9" ht="12.75">
      <c r="A54" s="77" t="s">
        <v>119</v>
      </c>
      <c r="B54" s="89" t="s">
        <v>34</v>
      </c>
      <c r="C54" s="89" t="s">
        <v>34</v>
      </c>
      <c r="D54" s="89">
        <v>66</v>
      </c>
      <c r="E54" s="89">
        <v>1294</v>
      </c>
      <c r="F54" s="89">
        <v>934</v>
      </c>
      <c r="G54" s="89">
        <v>23723</v>
      </c>
      <c r="H54" s="89">
        <v>334</v>
      </c>
      <c r="I54" s="89">
        <v>12024</v>
      </c>
    </row>
    <row r="55" spans="1:9" ht="12.75">
      <c r="A55" s="77" t="s">
        <v>120</v>
      </c>
      <c r="B55" s="89" t="s">
        <v>34</v>
      </c>
      <c r="C55" s="89" t="s">
        <v>34</v>
      </c>
      <c r="D55" s="89" t="s">
        <v>34</v>
      </c>
      <c r="E55" s="89" t="s">
        <v>34</v>
      </c>
      <c r="F55" s="89">
        <v>276</v>
      </c>
      <c r="G55" s="89">
        <v>6516</v>
      </c>
      <c r="H55" s="89">
        <v>372</v>
      </c>
      <c r="I55" s="89">
        <v>7803</v>
      </c>
    </row>
    <row r="56" spans="1:9" ht="12.75">
      <c r="A56" s="77" t="s">
        <v>121</v>
      </c>
      <c r="B56" s="89" t="s">
        <v>34</v>
      </c>
      <c r="C56" s="89" t="s">
        <v>34</v>
      </c>
      <c r="D56" s="89" t="s">
        <v>34</v>
      </c>
      <c r="E56" s="89" t="s">
        <v>34</v>
      </c>
      <c r="F56" s="89">
        <v>192</v>
      </c>
      <c r="G56" s="89">
        <v>3514</v>
      </c>
      <c r="H56" s="89">
        <v>85</v>
      </c>
      <c r="I56" s="89">
        <v>2079</v>
      </c>
    </row>
    <row r="57" spans="1:9" ht="12.75">
      <c r="A57" s="77" t="s">
        <v>122</v>
      </c>
      <c r="B57" s="89" t="s">
        <v>34</v>
      </c>
      <c r="C57" s="89" t="s">
        <v>34</v>
      </c>
      <c r="D57" s="89">
        <v>178</v>
      </c>
      <c r="E57" s="89">
        <v>1798</v>
      </c>
      <c r="F57" s="89">
        <v>602</v>
      </c>
      <c r="G57" s="89">
        <v>12292</v>
      </c>
      <c r="H57" s="89">
        <v>309</v>
      </c>
      <c r="I57" s="89">
        <v>8499</v>
      </c>
    </row>
    <row r="58" spans="1:9" ht="12.75">
      <c r="A58" s="92" t="s">
        <v>123</v>
      </c>
      <c r="B58" s="105" t="s">
        <v>34</v>
      </c>
      <c r="C58" s="105" t="s">
        <v>34</v>
      </c>
      <c r="D58" s="105">
        <v>244</v>
      </c>
      <c r="E58" s="105">
        <v>3092</v>
      </c>
      <c r="F58" s="105">
        <v>3354</v>
      </c>
      <c r="G58" s="105">
        <v>76945</v>
      </c>
      <c r="H58" s="105">
        <v>1800</v>
      </c>
      <c r="I58" s="105">
        <v>47805</v>
      </c>
    </row>
    <row r="59" spans="1:9" ht="12.75">
      <c r="A59" s="77"/>
      <c r="B59" s="89"/>
      <c r="C59" s="89"/>
      <c r="D59" s="89"/>
      <c r="E59" s="89"/>
      <c r="F59" s="89"/>
      <c r="G59" s="89"/>
      <c r="H59" s="89"/>
      <c r="I59" s="89"/>
    </row>
    <row r="60" spans="1:9" ht="12.75">
      <c r="A60" s="77" t="s">
        <v>124</v>
      </c>
      <c r="B60" s="93">
        <v>1</v>
      </c>
      <c r="C60" s="93">
        <v>20</v>
      </c>
      <c r="D60" s="91">
        <v>233</v>
      </c>
      <c r="E60" s="91">
        <v>4660</v>
      </c>
      <c r="F60" s="91">
        <v>273</v>
      </c>
      <c r="G60" s="91">
        <v>5698</v>
      </c>
      <c r="H60" s="91">
        <v>182</v>
      </c>
      <c r="I60" s="91">
        <v>3458</v>
      </c>
    </row>
    <row r="61" spans="1:9" ht="12.75">
      <c r="A61" s="77" t="s">
        <v>125</v>
      </c>
      <c r="B61" s="89" t="s">
        <v>34</v>
      </c>
      <c r="C61" s="89" t="s">
        <v>34</v>
      </c>
      <c r="D61" s="91">
        <v>180</v>
      </c>
      <c r="E61" s="91">
        <v>5400</v>
      </c>
      <c r="F61" s="91">
        <v>622</v>
      </c>
      <c r="G61" s="91">
        <v>8656</v>
      </c>
      <c r="H61" s="91">
        <v>294</v>
      </c>
      <c r="I61" s="91">
        <v>3440</v>
      </c>
    </row>
    <row r="62" spans="1:9" ht="12.75">
      <c r="A62" s="77" t="s">
        <v>126</v>
      </c>
      <c r="B62" s="93">
        <v>7</v>
      </c>
      <c r="C62" s="93">
        <v>210</v>
      </c>
      <c r="D62" s="91">
        <v>1497</v>
      </c>
      <c r="E62" s="91">
        <v>41916</v>
      </c>
      <c r="F62" s="91">
        <v>433</v>
      </c>
      <c r="G62" s="91">
        <v>9599</v>
      </c>
      <c r="H62" s="91">
        <v>417</v>
      </c>
      <c r="I62" s="91">
        <v>6999</v>
      </c>
    </row>
    <row r="63" spans="1:9" ht="12.75">
      <c r="A63" s="92" t="s">
        <v>127</v>
      </c>
      <c r="B63" s="108">
        <v>8</v>
      </c>
      <c r="C63" s="108">
        <v>230</v>
      </c>
      <c r="D63" s="105">
        <v>1910</v>
      </c>
      <c r="E63" s="105">
        <v>51976</v>
      </c>
      <c r="F63" s="105">
        <v>1328</v>
      </c>
      <c r="G63" s="105">
        <v>23953</v>
      </c>
      <c r="H63" s="105">
        <v>893</v>
      </c>
      <c r="I63" s="105">
        <v>13897</v>
      </c>
    </row>
    <row r="64" spans="1:9" ht="12.75">
      <c r="A64" s="92"/>
      <c r="B64" s="105"/>
      <c r="C64" s="105"/>
      <c r="D64" s="105"/>
      <c r="E64" s="105"/>
      <c r="F64" s="105"/>
      <c r="G64" s="105"/>
      <c r="H64" s="105"/>
      <c r="I64" s="105"/>
    </row>
    <row r="65" spans="1:9" ht="12.75">
      <c r="A65" s="92" t="s">
        <v>128</v>
      </c>
      <c r="B65" s="105">
        <v>137</v>
      </c>
      <c r="C65" s="105">
        <v>1781</v>
      </c>
      <c r="D65" s="105">
        <v>1227</v>
      </c>
      <c r="E65" s="105">
        <v>28221</v>
      </c>
      <c r="F65" s="105">
        <v>282</v>
      </c>
      <c r="G65" s="105">
        <v>4286</v>
      </c>
      <c r="H65" s="105">
        <v>417</v>
      </c>
      <c r="I65" s="105">
        <v>5046</v>
      </c>
    </row>
    <row r="66" spans="1:9" ht="12.75">
      <c r="A66" s="77"/>
      <c r="B66" s="89"/>
      <c r="C66" s="89"/>
      <c r="D66" s="89"/>
      <c r="E66" s="89"/>
      <c r="F66" s="89"/>
      <c r="G66" s="89"/>
      <c r="H66" s="89"/>
      <c r="I66" s="89"/>
    </row>
    <row r="67" spans="1:9" ht="12.75">
      <c r="A67" s="77" t="s">
        <v>129</v>
      </c>
      <c r="B67" s="89" t="s">
        <v>34</v>
      </c>
      <c r="C67" s="89" t="s">
        <v>34</v>
      </c>
      <c r="D67" s="91" t="s">
        <v>34</v>
      </c>
      <c r="E67" s="91" t="s">
        <v>34</v>
      </c>
      <c r="F67" s="91">
        <v>1300</v>
      </c>
      <c r="G67" s="91">
        <v>39000</v>
      </c>
      <c r="H67" s="89" t="s">
        <v>34</v>
      </c>
      <c r="I67" s="89" t="s">
        <v>34</v>
      </c>
    </row>
    <row r="68" spans="1:9" ht="12.75">
      <c r="A68" s="77" t="s">
        <v>130</v>
      </c>
      <c r="B68" s="89" t="s">
        <v>34</v>
      </c>
      <c r="C68" s="89" t="s">
        <v>34</v>
      </c>
      <c r="D68" s="89" t="s">
        <v>34</v>
      </c>
      <c r="E68" s="89" t="s">
        <v>34</v>
      </c>
      <c r="F68" s="91">
        <v>800</v>
      </c>
      <c r="G68" s="91">
        <v>20000</v>
      </c>
      <c r="H68" s="89" t="s">
        <v>34</v>
      </c>
      <c r="I68" s="89" t="s">
        <v>34</v>
      </c>
    </row>
    <row r="69" spans="1:9" ht="12.75">
      <c r="A69" s="92" t="s">
        <v>131</v>
      </c>
      <c r="B69" s="105" t="s">
        <v>34</v>
      </c>
      <c r="C69" s="105" t="s">
        <v>34</v>
      </c>
      <c r="D69" s="105" t="s">
        <v>34</v>
      </c>
      <c r="E69" s="105" t="s">
        <v>34</v>
      </c>
      <c r="F69" s="105">
        <v>2100</v>
      </c>
      <c r="G69" s="105">
        <v>59000</v>
      </c>
      <c r="H69" s="105" t="s">
        <v>34</v>
      </c>
      <c r="I69" s="105" t="s">
        <v>34</v>
      </c>
    </row>
    <row r="70" spans="1:9" ht="12.75">
      <c r="A70" s="77"/>
      <c r="B70" s="89"/>
      <c r="C70" s="89"/>
      <c r="D70" s="89"/>
      <c r="E70" s="89"/>
      <c r="F70" s="89"/>
      <c r="G70" s="89"/>
      <c r="H70" s="89"/>
      <c r="I70" s="89"/>
    </row>
    <row r="71" spans="1:9" ht="12.75">
      <c r="A71" s="77" t="s">
        <v>132</v>
      </c>
      <c r="B71" s="89">
        <v>60</v>
      </c>
      <c r="C71" s="89">
        <v>1200</v>
      </c>
      <c r="D71" s="89">
        <v>170</v>
      </c>
      <c r="E71" s="89">
        <v>4250</v>
      </c>
      <c r="F71" s="89">
        <v>300</v>
      </c>
      <c r="G71" s="89">
        <v>7500</v>
      </c>
      <c r="H71" s="89">
        <v>40</v>
      </c>
      <c r="I71" s="89">
        <v>720</v>
      </c>
    </row>
    <row r="72" spans="1:11" ht="12.75">
      <c r="A72" s="77" t="s">
        <v>133</v>
      </c>
      <c r="B72" s="89">
        <v>405</v>
      </c>
      <c r="C72" s="89">
        <v>11340</v>
      </c>
      <c r="D72" s="89">
        <v>686</v>
      </c>
      <c r="E72" s="89">
        <v>18847</v>
      </c>
      <c r="F72" s="89">
        <v>755</v>
      </c>
      <c r="G72" s="89">
        <v>20731</v>
      </c>
      <c r="H72" s="89">
        <v>686</v>
      </c>
      <c r="I72" s="89">
        <v>19978</v>
      </c>
      <c r="J72" s="194"/>
      <c r="K72" s="194"/>
    </row>
    <row r="73" spans="1:9" ht="12.75">
      <c r="A73" s="77" t="s">
        <v>134</v>
      </c>
      <c r="B73" s="89" t="s">
        <v>34</v>
      </c>
      <c r="C73" s="89" t="s">
        <v>34</v>
      </c>
      <c r="D73" s="91">
        <v>1987</v>
      </c>
      <c r="E73" s="91">
        <v>55006</v>
      </c>
      <c r="F73" s="91">
        <v>521</v>
      </c>
      <c r="G73" s="91">
        <v>17062</v>
      </c>
      <c r="H73" s="91">
        <v>912</v>
      </c>
      <c r="I73" s="91">
        <v>26884</v>
      </c>
    </row>
    <row r="74" spans="1:9" ht="12.75">
      <c r="A74" s="77" t="s">
        <v>135</v>
      </c>
      <c r="B74" s="89">
        <v>176</v>
      </c>
      <c r="C74" s="89">
        <v>4013</v>
      </c>
      <c r="D74" s="89">
        <v>300</v>
      </c>
      <c r="E74" s="89">
        <v>6000</v>
      </c>
      <c r="F74" s="89">
        <v>1475</v>
      </c>
      <c r="G74" s="89">
        <v>44250</v>
      </c>
      <c r="H74" s="89">
        <v>400</v>
      </c>
      <c r="I74" s="89">
        <v>8000</v>
      </c>
    </row>
    <row r="75" spans="1:9" ht="12.75">
      <c r="A75" s="77" t="s">
        <v>136</v>
      </c>
      <c r="B75" s="89">
        <v>38</v>
      </c>
      <c r="C75" s="89">
        <v>362</v>
      </c>
      <c r="D75" s="89">
        <v>372</v>
      </c>
      <c r="E75" s="89">
        <v>4638</v>
      </c>
      <c r="F75" s="89">
        <v>296</v>
      </c>
      <c r="G75" s="89">
        <v>3308</v>
      </c>
      <c r="H75" s="89">
        <v>154</v>
      </c>
      <c r="I75" s="89">
        <v>1713</v>
      </c>
    </row>
    <row r="76" spans="1:11" ht="12.75">
      <c r="A76" s="77" t="s">
        <v>137</v>
      </c>
      <c r="B76" s="89" t="s">
        <v>34</v>
      </c>
      <c r="C76" s="89" t="s">
        <v>34</v>
      </c>
      <c r="D76" s="89">
        <v>924</v>
      </c>
      <c r="E76" s="89">
        <v>16632</v>
      </c>
      <c r="F76" s="89">
        <v>732</v>
      </c>
      <c r="G76" s="89">
        <v>15030</v>
      </c>
      <c r="H76" s="89">
        <v>119</v>
      </c>
      <c r="I76" s="89">
        <v>2201</v>
      </c>
      <c r="J76" s="194"/>
      <c r="K76" s="194"/>
    </row>
    <row r="77" spans="1:9" ht="12.75">
      <c r="A77" s="77" t="s">
        <v>138</v>
      </c>
      <c r="B77" s="89">
        <v>650</v>
      </c>
      <c r="C77" s="89">
        <v>16575</v>
      </c>
      <c r="D77" s="89">
        <v>1172</v>
      </c>
      <c r="E77" s="89">
        <v>25912</v>
      </c>
      <c r="F77" s="89">
        <v>961</v>
      </c>
      <c r="G77" s="89">
        <v>29791</v>
      </c>
      <c r="H77" s="89">
        <v>570</v>
      </c>
      <c r="I77" s="89">
        <v>18240</v>
      </c>
    </row>
    <row r="78" spans="1:9" ht="12.75">
      <c r="A78" s="77" t="s">
        <v>139</v>
      </c>
      <c r="B78" s="91">
        <v>91</v>
      </c>
      <c r="C78" s="91">
        <v>1021</v>
      </c>
      <c r="D78" s="91">
        <v>4937</v>
      </c>
      <c r="E78" s="91">
        <v>142046</v>
      </c>
      <c r="F78" s="91">
        <v>514</v>
      </c>
      <c r="G78" s="91">
        <v>12801</v>
      </c>
      <c r="H78" s="91">
        <v>318</v>
      </c>
      <c r="I78" s="91">
        <v>5915</v>
      </c>
    </row>
    <row r="79" spans="1:11" ht="12.75">
      <c r="A79" s="92" t="s">
        <v>221</v>
      </c>
      <c r="B79" s="105">
        <v>1420</v>
      </c>
      <c r="C79" s="105">
        <v>34511</v>
      </c>
      <c r="D79" s="105">
        <v>10548</v>
      </c>
      <c r="E79" s="105">
        <v>273331</v>
      </c>
      <c r="F79" s="105">
        <v>5554</v>
      </c>
      <c r="G79" s="105">
        <v>150473</v>
      </c>
      <c r="H79" s="105">
        <v>3199</v>
      </c>
      <c r="I79" s="105">
        <v>83651</v>
      </c>
      <c r="J79" s="194"/>
      <c r="K79" s="194"/>
    </row>
    <row r="80" spans="1:9" ht="12.75">
      <c r="A80" s="77"/>
      <c r="B80" s="89"/>
      <c r="C80" s="89"/>
      <c r="D80" s="89"/>
      <c r="E80" s="89"/>
      <c r="F80" s="89"/>
      <c r="G80" s="89"/>
      <c r="H80" s="89"/>
      <c r="I80" s="89"/>
    </row>
    <row r="81" spans="1:9" ht="12.75">
      <c r="A81" s="77" t="s">
        <v>140</v>
      </c>
      <c r="B81" s="89">
        <v>590</v>
      </c>
      <c r="C81" s="89">
        <v>11439</v>
      </c>
      <c r="D81" s="89">
        <v>467</v>
      </c>
      <c r="E81" s="89">
        <v>13372</v>
      </c>
      <c r="F81" s="89">
        <v>436</v>
      </c>
      <c r="G81" s="89">
        <v>6587</v>
      </c>
      <c r="H81" s="89">
        <v>149</v>
      </c>
      <c r="I81" s="89">
        <v>1604</v>
      </c>
    </row>
    <row r="82" spans="1:9" ht="12.75">
      <c r="A82" s="77" t="s">
        <v>141</v>
      </c>
      <c r="B82" s="89">
        <v>550</v>
      </c>
      <c r="C82" s="89">
        <v>12350</v>
      </c>
      <c r="D82" s="89">
        <v>2633</v>
      </c>
      <c r="E82" s="89">
        <v>31054</v>
      </c>
      <c r="F82" s="89">
        <v>292</v>
      </c>
      <c r="G82" s="89">
        <v>3554</v>
      </c>
      <c r="H82" s="89">
        <v>429</v>
      </c>
      <c r="I82" s="89">
        <v>6803</v>
      </c>
    </row>
    <row r="83" spans="1:9" ht="12.75">
      <c r="A83" s="92" t="s">
        <v>142</v>
      </c>
      <c r="B83" s="105">
        <v>1140</v>
      </c>
      <c r="C83" s="105">
        <v>23789</v>
      </c>
      <c r="D83" s="105">
        <v>3100</v>
      </c>
      <c r="E83" s="105">
        <v>44426</v>
      </c>
      <c r="F83" s="105">
        <v>728</v>
      </c>
      <c r="G83" s="105">
        <v>10141</v>
      </c>
      <c r="H83" s="105">
        <v>578</v>
      </c>
      <c r="I83" s="105">
        <v>8407</v>
      </c>
    </row>
    <row r="84" spans="1:9" ht="12.75">
      <c r="A84" s="92"/>
      <c r="B84" s="105"/>
      <c r="C84" s="105"/>
      <c r="D84" s="105"/>
      <c r="E84" s="105"/>
      <c r="F84" s="105"/>
      <c r="G84" s="105"/>
      <c r="H84" s="105"/>
      <c r="I84" s="105"/>
    </row>
    <row r="85" spans="1:11" ht="13.5" thickBot="1">
      <c r="A85" s="94" t="s">
        <v>143</v>
      </c>
      <c r="B85" s="95">
        <f aca="true" t="shared" si="0" ref="B85:I85">SUM(B12:B16,B21:B25,B30,B36:B38,B49:B51,B58,B63:B65,B69,B79,B83)</f>
        <v>3074</v>
      </c>
      <c r="C85" s="95">
        <f t="shared" si="0"/>
        <v>66487</v>
      </c>
      <c r="D85" s="95">
        <f t="shared" si="0"/>
        <v>21096</v>
      </c>
      <c r="E85" s="95">
        <f t="shared" si="0"/>
        <v>486729</v>
      </c>
      <c r="F85" s="95">
        <f t="shared" si="0"/>
        <v>53670</v>
      </c>
      <c r="G85" s="95">
        <f t="shared" si="0"/>
        <v>1474693</v>
      </c>
      <c r="H85" s="95">
        <f t="shared" si="0"/>
        <v>32306</v>
      </c>
      <c r="I85" s="95">
        <f t="shared" si="0"/>
        <v>1050231</v>
      </c>
      <c r="J85" s="194"/>
      <c r="K85" s="194"/>
    </row>
    <row r="87" spans="2:3" ht="12.75">
      <c r="B87" s="195"/>
      <c r="C87" s="195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1"/>
  <dimension ref="A1:I4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5.140625" style="46" customWidth="1"/>
    <col min="2" max="2" width="13.7109375" style="46" customWidth="1"/>
    <col min="3" max="4" width="10.7109375" style="63" customWidth="1"/>
    <col min="5" max="5" width="10.7109375" style="46" customWidth="1"/>
    <col min="6" max="6" width="10.7109375" style="63" customWidth="1"/>
    <col min="7" max="7" width="10.7109375" style="68" customWidth="1"/>
    <col min="8" max="8" width="10.7109375" style="46" customWidth="1"/>
    <col min="9" max="9" width="10.7109375" style="63" customWidth="1"/>
    <col min="10" max="16384" width="11.421875" style="46" customWidth="1"/>
  </cols>
  <sheetData>
    <row r="1" spans="1:9" s="43" customFormat="1" ht="18">
      <c r="A1" s="206" t="s">
        <v>25</v>
      </c>
      <c r="B1" s="206"/>
      <c r="C1" s="206"/>
      <c r="D1" s="206"/>
      <c r="E1" s="206"/>
      <c r="F1" s="206"/>
      <c r="G1" s="206"/>
      <c r="H1" s="42"/>
      <c r="I1" s="66"/>
    </row>
    <row r="3" spans="1:9" s="45" customFormat="1" ht="15">
      <c r="A3" s="207" t="s">
        <v>210</v>
      </c>
      <c r="B3" s="207"/>
      <c r="C3" s="207"/>
      <c r="D3" s="207"/>
      <c r="E3" s="207"/>
      <c r="F3" s="207"/>
      <c r="G3" s="207"/>
      <c r="H3" s="44"/>
      <c r="I3" s="67"/>
    </row>
    <row r="4" spans="3:9" s="45" customFormat="1" ht="14.25">
      <c r="C4" s="59"/>
      <c r="D4" s="59"/>
      <c r="F4" s="59"/>
      <c r="G4" s="70"/>
      <c r="I4" s="59"/>
    </row>
    <row r="5" spans="1:9" ht="12.75">
      <c r="A5" s="208" t="s">
        <v>26</v>
      </c>
      <c r="B5" s="210" t="s">
        <v>16</v>
      </c>
      <c r="C5" s="210"/>
      <c r="D5" s="210"/>
      <c r="E5" s="210" t="s">
        <v>17</v>
      </c>
      <c r="F5" s="210"/>
      <c r="G5" s="211"/>
      <c r="I5" s="68"/>
    </row>
    <row r="6" spans="1:9" ht="13.5" thickBot="1">
      <c r="A6" s="209"/>
      <c r="B6" s="64">
        <v>2000</v>
      </c>
      <c r="C6" s="64">
        <v>2001</v>
      </c>
      <c r="D6" s="64">
        <v>2002</v>
      </c>
      <c r="E6" s="64">
        <v>2000</v>
      </c>
      <c r="F6" s="60">
        <v>2001</v>
      </c>
      <c r="G6" s="60">
        <v>2002</v>
      </c>
      <c r="H6"/>
      <c r="I6" s="62"/>
    </row>
    <row r="7" spans="1:9" ht="12.75">
      <c r="A7" s="48" t="s">
        <v>27</v>
      </c>
      <c r="B7" s="49">
        <v>567158.792</v>
      </c>
      <c r="C7" s="49">
        <v>668198.996</v>
      </c>
      <c r="D7" s="49">
        <v>590025.001</v>
      </c>
      <c r="E7" s="49">
        <v>272984.425</v>
      </c>
      <c r="F7" s="49">
        <v>252181.384</v>
      </c>
      <c r="G7" s="50">
        <v>239294.071</v>
      </c>
      <c r="H7"/>
      <c r="I7" s="62"/>
    </row>
    <row r="8" spans="1:9" ht="12.75">
      <c r="A8" s="51"/>
      <c r="B8" s="52"/>
      <c r="C8" s="52"/>
      <c r="D8" s="52"/>
      <c r="E8" s="52"/>
      <c r="F8" s="52"/>
      <c r="G8" s="53"/>
      <c r="H8"/>
      <c r="I8" s="62"/>
    </row>
    <row r="9" spans="1:9" ht="12.75">
      <c r="A9" s="172" t="s">
        <v>208</v>
      </c>
      <c r="B9" s="65"/>
      <c r="C9" s="65"/>
      <c r="D9" s="65"/>
      <c r="E9" s="65"/>
      <c r="F9" s="65"/>
      <c r="G9" s="61"/>
      <c r="H9"/>
      <c r="I9" s="62"/>
    </row>
    <row r="10" spans="1:9" ht="12.75">
      <c r="A10" s="173" t="s">
        <v>28</v>
      </c>
      <c r="B10" s="174">
        <f aca="true" t="shared" si="0" ref="B10:G10">SUM(B11:B23)</f>
        <v>566132.3790000001</v>
      </c>
      <c r="C10" s="174">
        <f t="shared" si="0"/>
        <v>652508.9930000001</v>
      </c>
      <c r="D10" s="174">
        <f t="shared" si="0"/>
        <v>585214.1769999999</v>
      </c>
      <c r="E10" s="174">
        <f t="shared" si="0"/>
        <v>257190.19400000002</v>
      </c>
      <c r="F10" s="174">
        <f t="shared" si="0"/>
        <v>240598.547</v>
      </c>
      <c r="G10" s="175">
        <f t="shared" si="0"/>
        <v>223709.687</v>
      </c>
      <c r="H10"/>
      <c r="I10" s="62"/>
    </row>
    <row r="11" spans="1:9" ht="12.75">
      <c r="A11" s="55" t="s">
        <v>29</v>
      </c>
      <c r="B11" s="176">
        <v>4238.07</v>
      </c>
      <c r="C11" s="176">
        <v>5817.868</v>
      </c>
      <c r="D11" s="69">
        <v>2701.643</v>
      </c>
      <c r="E11" s="176">
        <v>59033.519</v>
      </c>
      <c r="F11" s="176">
        <v>34430.373</v>
      </c>
      <c r="G11" s="185">
        <v>29523.367</v>
      </c>
      <c r="H11"/>
      <c r="I11" s="62"/>
    </row>
    <row r="12" spans="1:9" ht="12.75">
      <c r="A12" s="55" t="s">
        <v>30</v>
      </c>
      <c r="B12" s="52" t="s">
        <v>34</v>
      </c>
      <c r="C12" s="176">
        <v>48</v>
      </c>
      <c r="D12" s="52" t="s">
        <v>34</v>
      </c>
      <c r="E12" s="176">
        <v>208.754</v>
      </c>
      <c r="F12" s="176">
        <v>412.215</v>
      </c>
      <c r="G12" s="185">
        <v>24.228</v>
      </c>
      <c r="H12"/>
      <c r="I12" s="62"/>
    </row>
    <row r="13" spans="1:9" ht="12.75">
      <c r="A13" s="55" t="s">
        <v>31</v>
      </c>
      <c r="B13" s="65">
        <v>40432.554</v>
      </c>
      <c r="C13" s="65">
        <v>66870.421</v>
      </c>
      <c r="D13" s="65">
        <v>26546.794</v>
      </c>
      <c r="E13" s="65">
        <v>4117.302</v>
      </c>
      <c r="F13" s="176">
        <v>6795.198</v>
      </c>
      <c r="G13" s="185">
        <v>5057.973</v>
      </c>
      <c r="H13"/>
      <c r="I13" s="62"/>
    </row>
    <row r="14" spans="1:9" ht="12.75">
      <c r="A14" s="55" t="s">
        <v>32</v>
      </c>
      <c r="B14" s="176">
        <v>3628.765</v>
      </c>
      <c r="C14" s="176">
        <v>7134.932</v>
      </c>
      <c r="D14" s="69">
        <v>2796.415</v>
      </c>
      <c r="E14" s="176">
        <v>5996.368</v>
      </c>
      <c r="F14" s="176">
        <v>4448.459</v>
      </c>
      <c r="G14" s="185">
        <v>2455.903</v>
      </c>
      <c r="H14"/>
      <c r="I14" s="62"/>
    </row>
    <row r="15" spans="1:9" ht="12.75">
      <c r="A15" s="55" t="s">
        <v>33</v>
      </c>
      <c r="B15" s="52" t="s">
        <v>34</v>
      </c>
      <c r="C15" s="52" t="s">
        <v>34</v>
      </c>
      <c r="D15" s="69">
        <v>20.748</v>
      </c>
      <c r="E15" s="176">
        <v>536.595</v>
      </c>
      <c r="F15" s="176">
        <v>657.595</v>
      </c>
      <c r="G15" s="185">
        <v>323.445</v>
      </c>
      <c r="H15"/>
      <c r="I15" s="62"/>
    </row>
    <row r="16" spans="1:9" ht="12.75">
      <c r="A16" s="55" t="s">
        <v>35</v>
      </c>
      <c r="B16" s="176">
        <v>361155.857</v>
      </c>
      <c r="C16" s="176">
        <v>414772.834</v>
      </c>
      <c r="D16" s="69">
        <v>391553.638</v>
      </c>
      <c r="E16" s="176">
        <v>22961.988</v>
      </c>
      <c r="F16" s="176">
        <v>18961.185</v>
      </c>
      <c r="G16" s="185">
        <v>19336.991</v>
      </c>
      <c r="H16"/>
      <c r="I16" s="62"/>
    </row>
    <row r="17" spans="1:9" ht="12.75">
      <c r="A17" s="55" t="s">
        <v>36</v>
      </c>
      <c r="B17" s="176">
        <v>32</v>
      </c>
      <c r="C17" s="52" t="s">
        <v>34</v>
      </c>
      <c r="D17" s="52" t="s">
        <v>34</v>
      </c>
      <c r="E17" s="52" t="s">
        <v>34</v>
      </c>
      <c r="F17" s="176">
        <v>865.164</v>
      </c>
      <c r="G17" s="185">
        <v>255.124</v>
      </c>
      <c r="H17"/>
      <c r="I17" s="62"/>
    </row>
    <row r="18" spans="1:9" ht="12.75">
      <c r="A18" s="55" t="s">
        <v>37</v>
      </c>
      <c r="B18" s="176">
        <v>1290.15</v>
      </c>
      <c r="C18" s="176">
        <v>834.15</v>
      </c>
      <c r="D18" s="69">
        <v>766.799</v>
      </c>
      <c r="E18" s="176">
        <v>727.391</v>
      </c>
      <c r="F18" s="176">
        <v>2844.135</v>
      </c>
      <c r="G18" s="185">
        <v>872.397</v>
      </c>
      <c r="H18"/>
      <c r="I18" s="62"/>
    </row>
    <row r="19" spans="1:9" ht="12.75">
      <c r="A19" s="55" t="s">
        <v>38</v>
      </c>
      <c r="B19" s="176">
        <v>283.365</v>
      </c>
      <c r="C19" s="176">
        <v>96.483</v>
      </c>
      <c r="D19" s="69">
        <v>432.425</v>
      </c>
      <c r="E19" s="176">
        <v>238.422</v>
      </c>
      <c r="F19" s="176">
        <v>434.779</v>
      </c>
      <c r="G19" s="185">
        <v>1194.06</v>
      </c>
      <c r="H19"/>
      <c r="I19" s="62"/>
    </row>
    <row r="20" spans="1:9" ht="12.75">
      <c r="A20" s="55" t="s">
        <v>39</v>
      </c>
      <c r="B20" s="176">
        <v>79545.221</v>
      </c>
      <c r="C20" s="176">
        <v>72240.566</v>
      </c>
      <c r="D20" s="69">
        <v>73433.858</v>
      </c>
      <c r="E20" s="176">
        <v>16616.568</v>
      </c>
      <c r="F20" s="176">
        <v>14185.113</v>
      </c>
      <c r="G20" s="185">
        <v>18459.095</v>
      </c>
      <c r="H20"/>
      <c r="I20" s="62"/>
    </row>
    <row r="21" spans="1:9" ht="12.75">
      <c r="A21" s="55" t="s">
        <v>40</v>
      </c>
      <c r="B21" s="176">
        <v>3711.982</v>
      </c>
      <c r="C21" s="176">
        <v>3135.888</v>
      </c>
      <c r="D21" s="69">
        <v>6796.084</v>
      </c>
      <c r="E21" s="176">
        <v>108770.884</v>
      </c>
      <c r="F21" s="176">
        <v>119908.513</v>
      </c>
      <c r="G21" s="185">
        <v>110333.587</v>
      </c>
      <c r="H21"/>
      <c r="I21" s="62"/>
    </row>
    <row r="22" spans="1:9" ht="12.75">
      <c r="A22" s="55" t="s">
        <v>41</v>
      </c>
      <c r="B22" s="176">
        <v>71138.135</v>
      </c>
      <c r="C22" s="176">
        <v>81323.851</v>
      </c>
      <c r="D22" s="69">
        <v>79904.371</v>
      </c>
      <c r="E22" s="176">
        <v>37782.257</v>
      </c>
      <c r="F22" s="176">
        <v>36552.517</v>
      </c>
      <c r="G22" s="185">
        <v>35724.287</v>
      </c>
      <c r="H22"/>
      <c r="I22" s="62"/>
    </row>
    <row r="23" spans="1:9" ht="12.75">
      <c r="A23" s="55" t="s">
        <v>42</v>
      </c>
      <c r="B23" s="176">
        <v>676.28</v>
      </c>
      <c r="C23" s="176">
        <v>234</v>
      </c>
      <c r="D23" s="69">
        <v>261.402</v>
      </c>
      <c r="E23" s="176">
        <v>200.146</v>
      </c>
      <c r="F23" s="176">
        <v>103.301</v>
      </c>
      <c r="G23" s="185">
        <v>149.23</v>
      </c>
      <c r="H23"/>
      <c r="I23" s="62"/>
    </row>
    <row r="24" spans="1:9" ht="12.75">
      <c r="A24" s="54" t="s">
        <v>43</v>
      </c>
      <c r="B24" s="65"/>
      <c r="C24" s="65"/>
      <c r="D24" s="65"/>
      <c r="E24" s="65"/>
      <c r="F24" s="65"/>
      <c r="G24" s="61"/>
      <c r="H24"/>
      <c r="I24" s="62"/>
    </row>
    <row r="25" spans="1:9" ht="12.75">
      <c r="A25" s="173" t="s">
        <v>44</v>
      </c>
      <c r="B25" s="65"/>
      <c r="C25" s="65"/>
      <c r="D25" s="65"/>
      <c r="E25" s="65"/>
      <c r="F25" s="65"/>
      <c r="G25" s="61"/>
      <c r="H25"/>
      <c r="I25" s="62"/>
    </row>
    <row r="26" spans="1:9" ht="12.75">
      <c r="A26" s="55" t="s">
        <v>55</v>
      </c>
      <c r="B26" s="52" t="s">
        <v>34</v>
      </c>
      <c r="C26" s="176">
        <v>694.72</v>
      </c>
      <c r="D26" s="52" t="s">
        <v>34</v>
      </c>
      <c r="E26" s="52" t="s">
        <v>34</v>
      </c>
      <c r="F26" s="52" t="s">
        <v>34</v>
      </c>
      <c r="G26" s="53" t="s">
        <v>34</v>
      </c>
      <c r="H26"/>
      <c r="I26" s="62"/>
    </row>
    <row r="27" spans="1:9" ht="12.75">
      <c r="A27" s="55" t="s">
        <v>45</v>
      </c>
      <c r="B27" s="52" t="s">
        <v>34</v>
      </c>
      <c r="C27" s="52" t="s">
        <v>34</v>
      </c>
      <c r="D27" s="52" t="s">
        <v>34</v>
      </c>
      <c r="E27" s="176">
        <v>502.1</v>
      </c>
      <c r="F27" s="176">
        <v>491.71</v>
      </c>
      <c r="G27" s="185">
        <v>652.629</v>
      </c>
      <c r="H27"/>
      <c r="I27" s="62"/>
    </row>
    <row r="28" spans="1:9" ht="12.75">
      <c r="A28" s="55" t="s">
        <v>46</v>
      </c>
      <c r="B28" s="52" t="s">
        <v>34</v>
      </c>
      <c r="C28" s="52" t="s">
        <v>34</v>
      </c>
      <c r="D28" s="52" t="s">
        <v>34</v>
      </c>
      <c r="E28" s="176">
        <v>65.15</v>
      </c>
      <c r="F28" s="176">
        <v>35.565</v>
      </c>
      <c r="G28" s="185">
        <v>108.04</v>
      </c>
      <c r="H28"/>
      <c r="I28" s="62"/>
    </row>
    <row r="29" spans="1:9" ht="12.75">
      <c r="A29" s="55" t="s">
        <v>47</v>
      </c>
      <c r="B29" s="52" t="s">
        <v>34</v>
      </c>
      <c r="C29" s="52" t="s">
        <v>34</v>
      </c>
      <c r="D29" s="52" t="s">
        <v>34</v>
      </c>
      <c r="E29" s="176">
        <v>94.345</v>
      </c>
      <c r="F29" s="176">
        <v>68.37</v>
      </c>
      <c r="G29" s="185">
        <v>92.46</v>
      </c>
      <c r="H29"/>
      <c r="I29" s="62"/>
    </row>
    <row r="30" spans="1:9" ht="12.75">
      <c r="A30" s="55" t="s">
        <v>48</v>
      </c>
      <c r="B30" s="52" t="s">
        <v>34</v>
      </c>
      <c r="C30" s="52" t="s">
        <v>34</v>
      </c>
      <c r="D30" s="52" t="s">
        <v>34</v>
      </c>
      <c r="E30" s="176">
        <v>126.259</v>
      </c>
      <c r="F30" s="176">
        <v>5.184</v>
      </c>
      <c r="G30" s="185">
        <v>12.01</v>
      </c>
      <c r="H30"/>
      <c r="I30" s="62"/>
    </row>
    <row r="31" spans="1:9" ht="12.75">
      <c r="A31" s="55" t="s">
        <v>49</v>
      </c>
      <c r="B31" s="52" t="s">
        <v>34</v>
      </c>
      <c r="C31" s="52" t="s">
        <v>34</v>
      </c>
      <c r="D31" s="52" t="s">
        <v>34</v>
      </c>
      <c r="E31" s="176">
        <v>61.812</v>
      </c>
      <c r="F31" s="176">
        <v>7.125</v>
      </c>
      <c r="G31" s="185">
        <v>10.6</v>
      </c>
      <c r="H31"/>
      <c r="I31" s="62"/>
    </row>
    <row r="32" spans="1:9" ht="12.75">
      <c r="A32" s="55" t="s">
        <v>50</v>
      </c>
      <c r="B32" s="52" t="s">
        <v>34</v>
      </c>
      <c r="C32" s="52" t="s">
        <v>34</v>
      </c>
      <c r="D32" s="52" t="s">
        <v>34</v>
      </c>
      <c r="E32" s="176">
        <v>5236.104</v>
      </c>
      <c r="F32" s="176">
        <v>3116.249</v>
      </c>
      <c r="G32" s="185">
        <v>2925.017</v>
      </c>
      <c r="H32"/>
      <c r="I32" s="62"/>
    </row>
    <row r="33" spans="1:9" ht="12.75">
      <c r="A33" s="55" t="s">
        <v>51</v>
      </c>
      <c r="B33" s="52" t="s">
        <v>34</v>
      </c>
      <c r="C33" s="52" t="s">
        <v>34</v>
      </c>
      <c r="D33" s="52" t="s">
        <v>34</v>
      </c>
      <c r="E33" s="176">
        <v>2620.939</v>
      </c>
      <c r="F33" s="176">
        <v>992.738</v>
      </c>
      <c r="G33" s="185">
        <v>1923.444</v>
      </c>
      <c r="I33" s="68"/>
    </row>
    <row r="34" spans="1:9" ht="12.75">
      <c r="A34" s="56"/>
      <c r="B34" s="65"/>
      <c r="C34" s="65"/>
      <c r="D34" s="65"/>
      <c r="E34" s="65"/>
      <c r="F34" s="65"/>
      <c r="G34" s="61"/>
      <c r="I34" s="68"/>
    </row>
    <row r="35" spans="1:9" ht="12.75">
      <c r="A35" s="172" t="s">
        <v>209</v>
      </c>
      <c r="B35" s="65"/>
      <c r="C35" s="65"/>
      <c r="D35" s="65"/>
      <c r="E35" s="65"/>
      <c r="F35" s="65"/>
      <c r="G35" s="61"/>
      <c r="I35" s="68"/>
    </row>
    <row r="36" spans="1:9" ht="12.75">
      <c r="A36" s="54" t="s">
        <v>56</v>
      </c>
      <c r="B36" s="52" t="s">
        <v>34</v>
      </c>
      <c r="C36" s="176">
        <v>0.896</v>
      </c>
      <c r="D36" s="176">
        <v>0.896</v>
      </c>
      <c r="E36" s="52" t="s">
        <v>34</v>
      </c>
      <c r="F36" s="52" t="s">
        <v>34</v>
      </c>
      <c r="G36" s="53" t="s">
        <v>34</v>
      </c>
      <c r="I36" s="68"/>
    </row>
    <row r="37" spans="1:9" ht="12.75">
      <c r="A37" s="54" t="s">
        <v>57</v>
      </c>
      <c r="B37" s="52" t="s">
        <v>34</v>
      </c>
      <c r="C37" s="69">
        <v>300</v>
      </c>
      <c r="D37" s="69">
        <v>300</v>
      </c>
      <c r="E37" s="52" t="s">
        <v>34</v>
      </c>
      <c r="F37" s="52" t="s">
        <v>34</v>
      </c>
      <c r="G37" s="53" t="s">
        <v>34</v>
      </c>
      <c r="I37" s="68"/>
    </row>
    <row r="38" spans="1:9" ht="12.75">
      <c r="A38" s="55" t="s">
        <v>52</v>
      </c>
      <c r="B38" s="52" t="s">
        <v>34</v>
      </c>
      <c r="C38" s="52" t="s">
        <v>34</v>
      </c>
      <c r="D38" s="52" t="s">
        <v>34</v>
      </c>
      <c r="E38" s="69">
        <v>2188.384</v>
      </c>
      <c r="F38" s="69">
        <v>1047.609</v>
      </c>
      <c r="G38" s="185">
        <v>1068.771</v>
      </c>
      <c r="I38" s="68"/>
    </row>
    <row r="39" spans="1:9" ht="13.5" thickBot="1">
      <c r="A39" s="57" t="s">
        <v>53</v>
      </c>
      <c r="B39" s="58" t="s">
        <v>34</v>
      </c>
      <c r="C39" s="58" t="s">
        <v>34</v>
      </c>
      <c r="D39" s="58" t="s">
        <v>34</v>
      </c>
      <c r="E39" s="186">
        <v>1678.604</v>
      </c>
      <c r="F39" s="186">
        <v>2481.234</v>
      </c>
      <c r="G39" s="199">
        <v>892.024</v>
      </c>
      <c r="I39" s="68"/>
    </row>
    <row r="40" ht="12.75">
      <c r="A40" s="46" t="s">
        <v>54</v>
      </c>
    </row>
    <row r="41" ht="12.75">
      <c r="A41" s="46" t="s">
        <v>43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6"/>
  <dimension ref="A1:P3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2.28125" style="46" customWidth="1"/>
    <col min="2" max="2" width="13.7109375" style="46" customWidth="1"/>
    <col min="3" max="10" width="10.7109375" style="46" customWidth="1"/>
    <col min="11" max="16384" width="11.421875" style="46" customWidth="1"/>
  </cols>
  <sheetData>
    <row r="1" spans="1:11" s="43" customFormat="1" ht="18">
      <c r="A1" s="212" t="s">
        <v>25</v>
      </c>
      <c r="B1" s="212"/>
      <c r="C1" s="212"/>
      <c r="D1" s="212"/>
      <c r="E1" s="212"/>
      <c r="F1" s="212"/>
      <c r="G1" s="212"/>
      <c r="H1" s="212"/>
      <c r="I1" s="212"/>
      <c r="J1" s="212"/>
      <c r="K1" s="42"/>
    </row>
    <row r="2" ht="12.75" customHeight="1"/>
    <row r="3" spans="1:16" ht="15">
      <c r="A3" s="204" t="s">
        <v>144</v>
      </c>
      <c r="B3" s="204"/>
      <c r="C3" s="204"/>
      <c r="D3" s="204"/>
      <c r="E3" s="204"/>
      <c r="F3" s="204"/>
      <c r="G3" s="204"/>
      <c r="H3" s="204"/>
      <c r="I3" s="204"/>
      <c r="J3" s="204"/>
      <c r="K3" s="112"/>
      <c r="L3" s="112"/>
      <c r="M3" s="112"/>
      <c r="N3" s="112"/>
      <c r="O3" s="112"/>
      <c r="P3" s="101"/>
    </row>
    <row r="4" spans="1:16" ht="15">
      <c r="A4" s="204" t="s">
        <v>204</v>
      </c>
      <c r="B4" s="204"/>
      <c r="C4" s="204"/>
      <c r="D4" s="204"/>
      <c r="E4" s="204"/>
      <c r="F4" s="204"/>
      <c r="G4" s="204"/>
      <c r="H4" s="204"/>
      <c r="I4" s="204"/>
      <c r="J4" s="204"/>
      <c r="K4" s="113"/>
      <c r="L4" s="113"/>
      <c r="M4" s="113"/>
      <c r="N4" s="113"/>
      <c r="O4" s="113"/>
      <c r="P4" s="101"/>
    </row>
    <row r="5" spans="1:16" ht="15">
      <c r="A5" s="204" t="s">
        <v>215</v>
      </c>
      <c r="B5" s="204"/>
      <c r="C5" s="204"/>
      <c r="D5" s="204"/>
      <c r="E5" s="204"/>
      <c r="F5" s="204"/>
      <c r="G5" s="204"/>
      <c r="H5" s="204"/>
      <c r="I5" s="204"/>
      <c r="J5" s="204"/>
      <c r="K5" s="113"/>
      <c r="L5" s="113"/>
      <c r="M5" s="113"/>
      <c r="N5" s="113"/>
      <c r="O5" s="113"/>
      <c r="P5" s="101"/>
    </row>
    <row r="6" spans="1:16" ht="12.7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01"/>
    </row>
    <row r="7" spans="1:15" ht="12.75">
      <c r="A7" s="181"/>
      <c r="B7" s="182"/>
      <c r="C7" s="183"/>
      <c r="D7" s="181"/>
      <c r="E7" s="182"/>
      <c r="F7" s="184"/>
      <c r="G7" s="181"/>
      <c r="H7" s="182"/>
      <c r="I7" s="184"/>
      <c r="J7" s="184"/>
      <c r="K7" s="102"/>
      <c r="L7" s="47"/>
      <c r="M7" s="47"/>
      <c r="N7" s="47"/>
      <c r="O7" s="47"/>
    </row>
    <row r="8" spans="1:15" ht="12.75">
      <c r="A8" s="115" t="s">
        <v>145</v>
      </c>
      <c r="B8" s="213" t="s">
        <v>146</v>
      </c>
      <c r="C8" s="214"/>
      <c r="D8" s="215"/>
      <c r="E8" s="117" t="s">
        <v>22</v>
      </c>
      <c r="F8" s="117"/>
      <c r="G8" s="116"/>
      <c r="H8" s="117" t="s">
        <v>147</v>
      </c>
      <c r="I8" s="117"/>
      <c r="J8" s="117"/>
      <c r="K8" s="102"/>
      <c r="L8" s="47"/>
      <c r="M8" s="47"/>
      <c r="N8" s="47"/>
      <c r="O8" s="47"/>
    </row>
    <row r="9" spans="1:11" ht="13.5" thickBot="1">
      <c r="A9" s="115"/>
      <c r="B9" s="118"/>
      <c r="C9" s="102"/>
      <c r="D9" s="115"/>
      <c r="E9" s="102"/>
      <c r="F9" s="102"/>
      <c r="G9" s="115"/>
      <c r="H9" s="118"/>
      <c r="I9" s="102"/>
      <c r="J9" s="119"/>
      <c r="K9" s="102"/>
    </row>
    <row r="10" spans="1:11" s="162" customFormat="1" ht="12.75">
      <c r="A10" s="155" t="s">
        <v>206</v>
      </c>
      <c r="B10" s="156"/>
      <c r="C10" s="157">
        <v>2992.4</v>
      </c>
      <c r="D10" s="158"/>
      <c r="E10" s="156"/>
      <c r="F10" s="157">
        <v>512.5</v>
      </c>
      <c r="G10" s="158"/>
      <c r="H10" s="156"/>
      <c r="I10" s="159">
        <v>2479.9</v>
      </c>
      <c r="J10" s="160"/>
      <c r="K10" s="161"/>
    </row>
    <row r="11" spans="1:11" ht="12.75">
      <c r="A11" s="163"/>
      <c r="B11" s="151"/>
      <c r="C11" s="149"/>
      <c r="D11" s="150"/>
      <c r="E11" s="151"/>
      <c r="F11" s="149"/>
      <c r="G11" s="150"/>
      <c r="H11" s="151"/>
      <c r="I11" s="164"/>
      <c r="J11" s="165"/>
      <c r="K11" s="102"/>
    </row>
    <row r="12" spans="1:11" s="162" customFormat="1" ht="12.75">
      <c r="A12" s="163" t="s">
        <v>148</v>
      </c>
      <c r="B12" s="166"/>
      <c r="C12" s="167">
        <v>1272.3</v>
      </c>
      <c r="D12" s="168"/>
      <c r="E12" s="166"/>
      <c r="F12" s="167">
        <v>155.6</v>
      </c>
      <c r="G12" s="168"/>
      <c r="H12" s="166"/>
      <c r="I12" s="169">
        <v>1116.7</v>
      </c>
      <c r="J12" s="160"/>
      <c r="K12" s="170"/>
    </row>
    <row r="13" spans="1:11" ht="12.75">
      <c r="A13" s="147" t="s">
        <v>149</v>
      </c>
      <c r="B13" s="151"/>
      <c r="C13" s="149">
        <v>1264.2</v>
      </c>
      <c r="D13" s="150"/>
      <c r="E13" s="151"/>
      <c r="F13" s="149">
        <v>151.5</v>
      </c>
      <c r="G13" s="150"/>
      <c r="H13" s="151"/>
      <c r="I13" s="164">
        <v>1112.7</v>
      </c>
      <c r="J13" s="165"/>
      <c r="K13" s="101"/>
    </row>
    <row r="14" spans="1:11" ht="12.75">
      <c r="A14" s="147"/>
      <c r="B14" s="151"/>
      <c r="C14" s="149"/>
      <c r="D14" s="150"/>
      <c r="E14" s="151"/>
      <c r="F14" s="149"/>
      <c r="G14" s="150"/>
      <c r="H14" s="151"/>
      <c r="I14" s="164"/>
      <c r="J14" s="165"/>
      <c r="K14" s="101"/>
    </row>
    <row r="15" spans="1:11" s="162" customFormat="1" ht="12.75">
      <c r="A15" s="163" t="s">
        <v>150</v>
      </c>
      <c r="B15" s="166"/>
      <c r="C15" s="167">
        <v>315.3</v>
      </c>
      <c r="D15" s="168"/>
      <c r="E15" s="166"/>
      <c r="F15" s="167">
        <v>83</v>
      </c>
      <c r="G15" s="168"/>
      <c r="H15" s="166"/>
      <c r="I15" s="169">
        <v>232.3</v>
      </c>
      <c r="J15" s="160"/>
      <c r="K15" s="170"/>
    </row>
    <row r="16" spans="1:11" ht="12.75">
      <c r="A16" s="147" t="s">
        <v>151</v>
      </c>
      <c r="B16" s="151"/>
      <c r="C16" s="149">
        <v>295</v>
      </c>
      <c r="D16" s="150"/>
      <c r="E16" s="151"/>
      <c r="F16" s="149">
        <v>74.2</v>
      </c>
      <c r="G16" s="150"/>
      <c r="H16" s="151"/>
      <c r="I16" s="164">
        <v>220.8</v>
      </c>
      <c r="J16" s="165"/>
      <c r="K16" s="101"/>
    </row>
    <row r="17" spans="1:11" ht="12.75">
      <c r="A17" s="147"/>
      <c r="B17" s="151"/>
      <c r="C17" s="149"/>
      <c r="D17" s="150"/>
      <c r="E17" s="151"/>
      <c r="F17" s="149"/>
      <c r="G17" s="150"/>
      <c r="H17" s="151"/>
      <c r="I17" s="164"/>
      <c r="J17" s="165"/>
      <c r="K17" s="101"/>
    </row>
    <row r="18" spans="1:11" s="162" customFormat="1" ht="12.75">
      <c r="A18" s="163" t="s">
        <v>205</v>
      </c>
      <c r="B18" s="166"/>
      <c r="C18" s="167">
        <v>0</v>
      </c>
      <c r="D18" s="168"/>
      <c r="E18" s="166"/>
      <c r="F18" s="167">
        <v>0</v>
      </c>
      <c r="G18" s="168"/>
      <c r="H18" s="166"/>
      <c r="I18" s="167">
        <v>0</v>
      </c>
      <c r="J18" s="160"/>
      <c r="K18" s="170"/>
    </row>
    <row r="19" spans="1:11" ht="12.75">
      <c r="A19" s="163"/>
      <c r="B19" s="151"/>
      <c r="C19" s="149"/>
      <c r="D19" s="150"/>
      <c r="E19" s="151"/>
      <c r="F19" s="149"/>
      <c r="G19" s="150"/>
      <c r="H19" s="151"/>
      <c r="I19" s="149"/>
      <c r="J19" s="165"/>
      <c r="K19" s="101"/>
    </row>
    <row r="20" spans="1:11" s="162" customFormat="1" ht="12.75">
      <c r="A20" s="163" t="s">
        <v>207</v>
      </c>
      <c r="B20" s="166"/>
      <c r="C20" s="167">
        <v>3949.4</v>
      </c>
      <c r="D20" s="168"/>
      <c r="E20" s="166"/>
      <c r="F20" s="167">
        <v>585.1</v>
      </c>
      <c r="G20" s="168"/>
      <c r="H20" s="166"/>
      <c r="I20" s="169">
        <v>3364.3</v>
      </c>
      <c r="J20" s="160"/>
      <c r="K20" s="170"/>
    </row>
    <row r="21" spans="1:11" ht="12.75">
      <c r="A21" s="147" t="s">
        <v>152</v>
      </c>
      <c r="B21" s="151"/>
      <c r="C21" s="149">
        <v>157.3</v>
      </c>
      <c r="D21" s="150"/>
      <c r="E21" s="151"/>
      <c r="F21" s="149">
        <v>38.8</v>
      </c>
      <c r="G21" s="150"/>
      <c r="H21" s="151"/>
      <c r="I21" s="164">
        <v>118.5</v>
      </c>
      <c r="J21" s="165"/>
      <c r="K21" s="101"/>
    </row>
    <row r="22" spans="1:11" ht="12.75">
      <c r="A22" s="147" t="s">
        <v>153</v>
      </c>
      <c r="B22" s="151"/>
      <c r="C22" s="149">
        <v>192.2</v>
      </c>
      <c r="D22" s="150"/>
      <c r="E22" s="151"/>
      <c r="F22" s="149">
        <v>28.8</v>
      </c>
      <c r="G22" s="150"/>
      <c r="H22" s="151"/>
      <c r="I22" s="164">
        <v>163.4</v>
      </c>
      <c r="J22" s="165"/>
      <c r="K22" s="101"/>
    </row>
    <row r="23" spans="1:11" ht="12.75">
      <c r="A23" s="147" t="s">
        <v>154</v>
      </c>
      <c r="B23" s="151"/>
      <c r="C23" s="149">
        <v>105.3</v>
      </c>
      <c r="D23" s="150"/>
      <c r="E23" s="151"/>
      <c r="F23" s="149">
        <v>9.1</v>
      </c>
      <c r="G23" s="150"/>
      <c r="H23" s="151"/>
      <c r="I23" s="164">
        <v>96.2</v>
      </c>
      <c r="J23" s="165"/>
      <c r="K23" s="101"/>
    </row>
    <row r="24" spans="1:11" ht="12.75">
      <c r="A24" s="147" t="s">
        <v>155</v>
      </c>
      <c r="B24" s="151"/>
      <c r="C24" s="149">
        <v>0.2</v>
      </c>
      <c r="D24" s="150"/>
      <c r="E24" s="151"/>
      <c r="F24" s="149">
        <v>0</v>
      </c>
      <c r="G24" s="150"/>
      <c r="H24" s="151"/>
      <c r="I24" s="149">
        <v>0.2</v>
      </c>
      <c r="J24" s="165"/>
      <c r="K24" s="101"/>
    </row>
    <row r="25" spans="1:11" ht="13.5" thickBot="1">
      <c r="A25" s="148" t="s">
        <v>156</v>
      </c>
      <c r="B25" s="154"/>
      <c r="C25" s="152">
        <v>3494.4</v>
      </c>
      <c r="D25" s="153"/>
      <c r="E25" s="154"/>
      <c r="F25" s="152">
        <v>508.4</v>
      </c>
      <c r="G25" s="153"/>
      <c r="H25" s="154"/>
      <c r="I25" s="171">
        <v>2986</v>
      </c>
      <c r="J25" s="171"/>
      <c r="K25" s="101"/>
    </row>
    <row r="26" spans="1:16" ht="12.75">
      <c r="A26" s="102"/>
      <c r="B26" s="102"/>
      <c r="C26" s="102"/>
      <c r="D26" s="102"/>
      <c r="E26" s="102"/>
      <c r="F26" s="102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ht="12.75">
      <c r="A27" s="102"/>
      <c r="B27" s="102"/>
      <c r="C27" s="102"/>
      <c r="D27" s="102"/>
      <c r="E27" s="102"/>
      <c r="F27" s="102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ht="12.75">
      <c r="A28" s="102"/>
      <c r="B28" s="102"/>
      <c r="C28" s="102"/>
      <c r="D28" s="102"/>
      <c r="E28" s="102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ht="12.75">
      <c r="A29" s="46" t="s">
        <v>43</v>
      </c>
    </row>
    <row r="30" ht="12.75">
      <c r="A30" s="46" t="s">
        <v>43</v>
      </c>
    </row>
    <row r="31" ht="12.75">
      <c r="A31" s="46" t="s">
        <v>43</v>
      </c>
    </row>
    <row r="32" ht="12.75">
      <c r="A32" s="46" t="s">
        <v>43</v>
      </c>
    </row>
    <row r="33" ht="12.75">
      <c r="A33" s="46" t="s">
        <v>43</v>
      </c>
    </row>
    <row r="34" ht="12.75">
      <c r="A34" s="46" t="s">
        <v>43</v>
      </c>
    </row>
    <row r="35" ht="12.75">
      <c r="A35" s="46" t="s">
        <v>43</v>
      </c>
    </row>
    <row r="36" ht="12.75">
      <c r="A36" s="46" t="s">
        <v>43</v>
      </c>
    </row>
    <row r="37" ht="12.75">
      <c r="A37" s="46" t="s">
        <v>43</v>
      </c>
    </row>
    <row r="38" ht="12.75">
      <c r="A38" s="46" t="s">
        <v>43</v>
      </c>
    </row>
  </sheetData>
  <mergeCells count="5">
    <mergeCell ref="A1:J1"/>
    <mergeCell ref="B8:D8"/>
    <mergeCell ref="A3:J3"/>
    <mergeCell ref="A5:J5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/>
  <dimension ref="A1:H54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57421875" style="121" customWidth="1"/>
    <col min="2" max="5" width="15.57421875" style="121" customWidth="1"/>
    <col min="6" max="7" width="16.7109375" style="121" customWidth="1"/>
    <col min="8" max="16384" width="11.00390625" style="121" customWidth="1"/>
  </cols>
  <sheetData>
    <row r="1" spans="1:7" s="120" customFormat="1" ht="18">
      <c r="A1" s="218" t="s">
        <v>25</v>
      </c>
      <c r="B1" s="218"/>
      <c r="C1" s="218"/>
      <c r="D1" s="218"/>
      <c r="E1" s="218"/>
      <c r="F1" s="218"/>
      <c r="G1" s="218"/>
    </row>
    <row r="2" ht="12.75">
      <c r="H2" s="122"/>
    </row>
    <row r="3" spans="1:8" s="124" customFormat="1" ht="15">
      <c r="A3" s="219" t="s">
        <v>211</v>
      </c>
      <c r="B3" s="219"/>
      <c r="C3" s="219"/>
      <c r="D3" s="219"/>
      <c r="E3" s="219"/>
      <c r="F3" s="219"/>
      <c r="G3" s="219"/>
      <c r="H3" s="123"/>
    </row>
    <row r="4" s="124" customFormat="1" ht="14.25">
      <c r="H4" s="123"/>
    </row>
    <row r="5" spans="1:8" ht="12.75">
      <c r="A5" s="125"/>
      <c r="B5" s="216" t="s">
        <v>5</v>
      </c>
      <c r="C5" s="216"/>
      <c r="D5" s="216" t="s">
        <v>7</v>
      </c>
      <c r="E5" s="216"/>
      <c r="F5" s="216" t="s">
        <v>157</v>
      </c>
      <c r="G5" s="217"/>
      <c r="H5" s="122"/>
    </row>
    <row r="6" spans="1:8" ht="12.75">
      <c r="A6" s="126" t="s">
        <v>158</v>
      </c>
      <c r="B6" s="127" t="s">
        <v>159</v>
      </c>
      <c r="C6" s="128"/>
      <c r="D6" s="127" t="s">
        <v>159</v>
      </c>
      <c r="E6" s="128"/>
      <c r="F6" s="127" t="s">
        <v>160</v>
      </c>
      <c r="G6" s="129" t="s">
        <v>161</v>
      </c>
      <c r="H6" s="122"/>
    </row>
    <row r="7" spans="1:8" ht="12.75">
      <c r="A7" s="130"/>
      <c r="B7" s="131" t="s">
        <v>162</v>
      </c>
      <c r="C7" s="132">
        <v>2002</v>
      </c>
      <c r="D7" s="131" t="s">
        <v>162</v>
      </c>
      <c r="E7" s="132">
        <v>2002</v>
      </c>
      <c r="F7" s="132">
        <v>2002</v>
      </c>
      <c r="G7" s="133">
        <v>2002</v>
      </c>
      <c r="H7" s="122"/>
    </row>
    <row r="8" spans="1:8" ht="13.5" thickBot="1">
      <c r="A8" s="130"/>
      <c r="B8" s="131" t="s">
        <v>163</v>
      </c>
      <c r="C8" s="131" t="s">
        <v>163</v>
      </c>
      <c r="D8" s="131" t="s">
        <v>164</v>
      </c>
      <c r="E8" s="131" t="s">
        <v>164</v>
      </c>
      <c r="F8" s="131" t="s">
        <v>164</v>
      </c>
      <c r="G8" s="134" t="s">
        <v>164</v>
      </c>
      <c r="H8" s="122"/>
    </row>
    <row r="9" spans="1:8" ht="12.75">
      <c r="A9" s="135" t="s">
        <v>165</v>
      </c>
      <c r="B9" s="136">
        <v>127786</v>
      </c>
      <c r="C9" s="137">
        <v>19235.109</v>
      </c>
      <c r="D9" s="136">
        <v>267152</v>
      </c>
      <c r="E9" s="137">
        <v>310494.672</v>
      </c>
      <c r="F9" s="136">
        <v>8431.895</v>
      </c>
      <c r="G9" s="138">
        <v>7988.86</v>
      </c>
      <c r="H9" s="122"/>
    </row>
    <row r="10" spans="1:8" ht="12.75">
      <c r="A10" s="130"/>
      <c r="B10" s="139"/>
      <c r="C10" s="139"/>
      <c r="D10" s="139"/>
      <c r="E10" s="139"/>
      <c r="F10" s="139"/>
      <c r="G10" s="140"/>
      <c r="H10" s="122"/>
    </row>
    <row r="11" spans="1:8" ht="12.75">
      <c r="A11" s="177" t="s">
        <v>208</v>
      </c>
      <c r="B11" s="139"/>
      <c r="C11" s="139"/>
      <c r="D11" s="139"/>
      <c r="E11" s="139"/>
      <c r="F11" s="139"/>
      <c r="G11" s="140"/>
      <c r="H11" s="122"/>
    </row>
    <row r="12" spans="1:8" ht="12.75">
      <c r="A12" s="178" t="s">
        <v>28</v>
      </c>
      <c r="B12" s="179">
        <f aca="true" t="shared" si="0" ref="B12:G12">SUM(B13:B26)</f>
        <v>1821</v>
      </c>
      <c r="C12" s="179">
        <f t="shared" si="0"/>
        <v>1290.2659999999998</v>
      </c>
      <c r="D12" s="179">
        <f t="shared" si="0"/>
        <v>49191</v>
      </c>
      <c r="E12" s="179">
        <f t="shared" si="0"/>
        <v>46742.96</v>
      </c>
      <c r="F12" s="179">
        <f t="shared" si="0"/>
        <v>5658.262000000001</v>
      </c>
      <c r="G12" s="180">
        <f t="shared" si="0"/>
        <v>5873.5830000000005</v>
      </c>
      <c r="H12" s="122"/>
    </row>
    <row r="13" spans="1:7" ht="12.75">
      <c r="A13" s="141" t="s">
        <v>166</v>
      </c>
      <c r="B13" s="139">
        <v>516</v>
      </c>
      <c r="C13" s="143">
        <v>284.078</v>
      </c>
      <c r="D13" s="139">
        <v>14057</v>
      </c>
      <c r="E13" s="143">
        <v>11491.694</v>
      </c>
      <c r="F13" s="143">
        <v>471.689</v>
      </c>
      <c r="G13" s="144">
        <v>1290.243</v>
      </c>
    </row>
    <row r="14" spans="1:7" ht="12.75">
      <c r="A14" s="141" t="s">
        <v>167</v>
      </c>
      <c r="B14" s="139">
        <v>33</v>
      </c>
      <c r="C14" s="143">
        <v>22.523</v>
      </c>
      <c r="D14" s="139">
        <v>810</v>
      </c>
      <c r="E14" s="143">
        <v>684.321</v>
      </c>
      <c r="F14" s="143">
        <v>71.291</v>
      </c>
      <c r="G14" s="144">
        <v>33.898</v>
      </c>
    </row>
    <row r="15" spans="1:7" ht="12.75">
      <c r="A15" s="141" t="s">
        <v>168</v>
      </c>
      <c r="B15" s="139">
        <v>49</v>
      </c>
      <c r="C15" s="143">
        <v>62.372</v>
      </c>
      <c r="D15" s="139">
        <v>1838</v>
      </c>
      <c r="E15" s="143">
        <v>2929.105</v>
      </c>
      <c r="F15" s="143">
        <v>1061.934</v>
      </c>
      <c r="G15" s="144">
        <v>846.216</v>
      </c>
    </row>
    <row r="16" spans="1:7" ht="12.75">
      <c r="A16" s="141" t="s">
        <v>169</v>
      </c>
      <c r="B16" s="139">
        <v>39</v>
      </c>
      <c r="C16" s="143">
        <v>37.693</v>
      </c>
      <c r="D16" s="139">
        <v>1394</v>
      </c>
      <c r="E16" s="143">
        <v>1504.096</v>
      </c>
      <c r="F16" s="143">
        <v>55.635</v>
      </c>
      <c r="G16" s="144">
        <v>139.798</v>
      </c>
    </row>
    <row r="17" spans="1:7" ht="12.75">
      <c r="A17" s="141" t="s">
        <v>170</v>
      </c>
      <c r="B17" s="139">
        <v>272</v>
      </c>
      <c r="C17" s="143">
        <v>113.6</v>
      </c>
      <c r="D17" s="139">
        <v>5293</v>
      </c>
      <c r="E17" s="143">
        <v>3098.9</v>
      </c>
      <c r="F17" s="143">
        <v>527.224</v>
      </c>
      <c r="G17" s="144">
        <v>204.271</v>
      </c>
    </row>
    <row r="18" spans="1:7" ht="12.75">
      <c r="A18" s="141" t="s">
        <v>171</v>
      </c>
      <c r="B18" s="139">
        <v>41</v>
      </c>
      <c r="C18" s="143">
        <v>29.8</v>
      </c>
      <c r="D18" s="139">
        <v>845</v>
      </c>
      <c r="E18" s="143">
        <v>780.1</v>
      </c>
      <c r="F18" s="143">
        <v>6.716</v>
      </c>
      <c r="G18" s="144">
        <v>11.083</v>
      </c>
    </row>
    <row r="19" spans="1:7" ht="12.75">
      <c r="A19" s="141" t="s">
        <v>172</v>
      </c>
      <c r="B19" s="139">
        <v>175</v>
      </c>
      <c r="C19" s="143">
        <v>162.294</v>
      </c>
      <c r="D19" s="139">
        <v>5213</v>
      </c>
      <c r="E19" s="143">
        <v>6877.409</v>
      </c>
      <c r="F19" s="143">
        <v>323.053</v>
      </c>
      <c r="G19" s="144">
        <v>1023.504</v>
      </c>
    </row>
    <row r="20" spans="1:7" ht="12.75">
      <c r="A20" s="141" t="s">
        <v>173</v>
      </c>
      <c r="B20" s="139">
        <v>53</v>
      </c>
      <c r="C20" s="143">
        <v>47.406</v>
      </c>
      <c r="D20" s="139">
        <v>1050</v>
      </c>
      <c r="E20" s="143">
        <v>881.871</v>
      </c>
      <c r="F20" s="143">
        <v>114.456</v>
      </c>
      <c r="G20" s="144">
        <v>23.271</v>
      </c>
    </row>
    <row r="21" spans="1:7" ht="12.75">
      <c r="A21" s="141" t="s">
        <v>174</v>
      </c>
      <c r="B21" s="139">
        <v>173</v>
      </c>
      <c r="C21" s="143">
        <v>164.308</v>
      </c>
      <c r="D21" s="139">
        <v>6947</v>
      </c>
      <c r="E21" s="143">
        <v>7363</v>
      </c>
      <c r="F21" s="143">
        <v>1768.198</v>
      </c>
      <c r="G21" s="144">
        <v>1741.565</v>
      </c>
    </row>
    <row r="22" spans="1:7" ht="12.75">
      <c r="A22" s="141" t="s">
        <v>175</v>
      </c>
      <c r="B22" s="139">
        <v>23</v>
      </c>
      <c r="C22" s="143">
        <v>15.4</v>
      </c>
      <c r="D22" s="139">
        <v>577</v>
      </c>
      <c r="E22" s="143">
        <v>519</v>
      </c>
      <c r="F22" s="143">
        <v>67.678</v>
      </c>
      <c r="G22" s="144">
        <v>3.714</v>
      </c>
    </row>
    <row r="23" spans="1:7" ht="12.75">
      <c r="A23" s="141" t="s">
        <v>176</v>
      </c>
      <c r="B23" s="139">
        <v>119</v>
      </c>
      <c r="C23" s="143">
        <v>80.061</v>
      </c>
      <c r="D23" s="139">
        <v>2328</v>
      </c>
      <c r="E23" s="143">
        <v>2074.914</v>
      </c>
      <c r="F23" s="143">
        <v>530.154</v>
      </c>
      <c r="G23" s="144">
        <v>312.151</v>
      </c>
    </row>
    <row r="24" spans="1:7" ht="12.75">
      <c r="A24" s="141" t="s">
        <v>177</v>
      </c>
      <c r="B24" s="139">
        <v>118</v>
      </c>
      <c r="C24" s="143">
        <v>80</v>
      </c>
      <c r="D24" s="139">
        <v>1374</v>
      </c>
      <c r="E24" s="143">
        <v>1250</v>
      </c>
      <c r="F24" s="143">
        <v>221.571</v>
      </c>
      <c r="G24" s="144">
        <v>34.13</v>
      </c>
    </row>
    <row r="25" spans="1:7" ht="12.75">
      <c r="A25" s="141" t="s">
        <v>178</v>
      </c>
      <c r="B25" s="139">
        <v>176</v>
      </c>
      <c r="C25" s="143">
        <v>159</v>
      </c>
      <c r="D25" s="139">
        <v>6333</v>
      </c>
      <c r="E25" s="143">
        <v>6375</v>
      </c>
      <c r="F25" s="143">
        <v>373.3</v>
      </c>
      <c r="G25" s="144">
        <v>203.05</v>
      </c>
    </row>
    <row r="26" spans="1:7" ht="12.75">
      <c r="A26" s="141" t="s">
        <v>179</v>
      </c>
      <c r="B26" s="139">
        <v>34</v>
      </c>
      <c r="C26" s="143">
        <v>31.731</v>
      </c>
      <c r="D26" s="139">
        <v>1132</v>
      </c>
      <c r="E26" s="143">
        <v>913.55</v>
      </c>
      <c r="F26" s="143">
        <v>65.363</v>
      </c>
      <c r="G26" s="144">
        <v>6.689</v>
      </c>
    </row>
    <row r="27" spans="1:7" ht="12.75">
      <c r="A27" s="130"/>
      <c r="B27" s="139"/>
      <c r="C27" s="139"/>
      <c r="D27" s="139"/>
      <c r="E27" s="143">
        <v>627.273</v>
      </c>
      <c r="F27" s="139"/>
      <c r="G27" s="140"/>
    </row>
    <row r="28" spans="1:7" ht="12.75">
      <c r="A28" s="178" t="s">
        <v>44</v>
      </c>
      <c r="B28" s="139"/>
      <c r="C28" s="139"/>
      <c r="D28" s="139"/>
      <c r="E28" s="139"/>
      <c r="F28" s="139"/>
      <c r="G28" s="140"/>
    </row>
    <row r="29" spans="1:7" ht="12.75">
      <c r="A29" s="141" t="s">
        <v>180</v>
      </c>
      <c r="B29" s="139">
        <v>41</v>
      </c>
      <c r="C29" s="143">
        <v>52.5</v>
      </c>
      <c r="D29" s="139">
        <v>495</v>
      </c>
      <c r="E29" s="143">
        <v>627.273</v>
      </c>
      <c r="F29" s="143">
        <v>6.768</v>
      </c>
      <c r="G29" s="140" t="s">
        <v>34</v>
      </c>
    </row>
    <row r="30" spans="1:7" ht="12.75">
      <c r="A30" s="141" t="s">
        <v>181</v>
      </c>
      <c r="B30" s="139">
        <v>8</v>
      </c>
      <c r="C30" s="143">
        <v>6.7</v>
      </c>
      <c r="D30" s="139">
        <v>185</v>
      </c>
      <c r="E30" s="143">
        <v>142</v>
      </c>
      <c r="F30" s="143">
        <v>7.08</v>
      </c>
      <c r="G30" s="144">
        <v>93.842</v>
      </c>
    </row>
    <row r="31" spans="1:7" ht="12.75">
      <c r="A31" s="141" t="s">
        <v>182</v>
      </c>
      <c r="B31" s="139" t="s">
        <v>34</v>
      </c>
      <c r="C31" s="143">
        <v>26.056</v>
      </c>
      <c r="D31" s="139" t="s">
        <v>34</v>
      </c>
      <c r="E31" s="143">
        <v>484.269</v>
      </c>
      <c r="F31" s="143">
        <v>30.591</v>
      </c>
      <c r="G31" s="144">
        <v>0.553</v>
      </c>
    </row>
    <row r="32" spans="1:7" ht="12.75">
      <c r="A32" s="141" t="s">
        <v>183</v>
      </c>
      <c r="B32" s="139" t="s">
        <v>34</v>
      </c>
      <c r="C32" s="143">
        <v>7.113</v>
      </c>
      <c r="D32" s="139">
        <v>504</v>
      </c>
      <c r="E32" s="143">
        <v>165.962</v>
      </c>
      <c r="F32" s="143">
        <v>13.961</v>
      </c>
      <c r="G32" s="140" t="s">
        <v>34</v>
      </c>
    </row>
    <row r="33" spans="1:7" ht="12.75">
      <c r="A33" s="141" t="s">
        <v>184</v>
      </c>
      <c r="B33" s="139" t="s">
        <v>34</v>
      </c>
      <c r="C33" s="143">
        <v>18.3</v>
      </c>
      <c r="D33" s="139" t="s">
        <v>34</v>
      </c>
      <c r="E33" s="143">
        <v>285.693</v>
      </c>
      <c r="F33" s="143">
        <v>7.29</v>
      </c>
      <c r="G33" s="144">
        <v>1.323</v>
      </c>
    </row>
    <row r="34" spans="1:7" ht="12.75">
      <c r="A34" s="141" t="s">
        <v>185</v>
      </c>
      <c r="B34" s="139">
        <v>74</v>
      </c>
      <c r="C34" s="143">
        <v>34.004</v>
      </c>
      <c r="D34" s="139">
        <v>1228</v>
      </c>
      <c r="E34" s="143">
        <v>752.244</v>
      </c>
      <c r="F34" s="143">
        <v>32.416</v>
      </c>
      <c r="G34" s="140" t="s">
        <v>34</v>
      </c>
    </row>
    <row r="35" spans="1:7" ht="12.75">
      <c r="A35" s="141" t="s">
        <v>186</v>
      </c>
      <c r="B35" s="139" t="s">
        <v>34</v>
      </c>
      <c r="C35" s="143">
        <v>53.6</v>
      </c>
      <c r="D35" s="139" t="s">
        <v>34</v>
      </c>
      <c r="E35" s="143">
        <v>768.4</v>
      </c>
      <c r="F35" s="143">
        <v>17.422</v>
      </c>
      <c r="G35" s="144">
        <v>0.667</v>
      </c>
    </row>
    <row r="36" spans="1:7" ht="12.75">
      <c r="A36" s="141" t="s">
        <v>187</v>
      </c>
      <c r="B36" s="139" t="s">
        <v>34</v>
      </c>
      <c r="C36" s="143">
        <v>99.2</v>
      </c>
      <c r="D36" s="139" t="s">
        <v>34</v>
      </c>
      <c r="E36" s="143">
        <v>1531.3</v>
      </c>
      <c r="F36" s="143">
        <v>15.74</v>
      </c>
      <c r="G36" s="144">
        <v>1.376</v>
      </c>
    </row>
    <row r="37" spans="1:7" ht="12.75">
      <c r="A37" s="141" t="s">
        <v>188</v>
      </c>
      <c r="B37" s="139">
        <v>1809</v>
      </c>
      <c r="C37" s="143">
        <v>811.979</v>
      </c>
      <c r="D37" s="139">
        <v>33247</v>
      </c>
      <c r="E37" s="143">
        <v>15523.9</v>
      </c>
      <c r="F37" s="143">
        <v>64.012</v>
      </c>
      <c r="G37" s="144">
        <v>55.297</v>
      </c>
    </row>
    <row r="38" spans="1:7" ht="12.75">
      <c r="A38" s="141" t="s">
        <v>189</v>
      </c>
      <c r="B38" s="139" t="s">
        <v>34</v>
      </c>
      <c r="C38" s="143">
        <v>46.917</v>
      </c>
      <c r="D38" s="139">
        <v>1758</v>
      </c>
      <c r="E38" s="143">
        <v>1105.967</v>
      </c>
      <c r="F38" s="143">
        <v>53.043</v>
      </c>
      <c r="G38" s="144">
        <v>4.619</v>
      </c>
    </row>
    <row r="39" spans="1:7" ht="12.75">
      <c r="A39" s="141" t="s">
        <v>190</v>
      </c>
      <c r="B39" s="139">
        <v>292</v>
      </c>
      <c r="C39" s="143">
        <v>282.382</v>
      </c>
      <c r="D39" s="139">
        <v>3159</v>
      </c>
      <c r="E39" s="143">
        <v>4077.633</v>
      </c>
      <c r="F39" s="143">
        <v>23.243</v>
      </c>
      <c r="G39" s="144">
        <v>16.53</v>
      </c>
    </row>
    <row r="40" spans="1:7" ht="12.75">
      <c r="A40" s="141" t="s">
        <v>191</v>
      </c>
      <c r="B40" s="139">
        <v>193</v>
      </c>
      <c r="C40" s="143">
        <v>200</v>
      </c>
      <c r="D40" s="139">
        <v>5100</v>
      </c>
      <c r="E40" s="143">
        <v>5200</v>
      </c>
      <c r="F40" s="143">
        <v>11.822</v>
      </c>
      <c r="G40" s="144">
        <v>25.177</v>
      </c>
    </row>
    <row r="41" spans="1:7" ht="12.75">
      <c r="A41" s="130"/>
      <c r="B41" s="139"/>
      <c r="C41" s="139"/>
      <c r="D41" s="139"/>
      <c r="E41" s="139"/>
      <c r="F41" s="139"/>
      <c r="G41" s="140"/>
    </row>
    <row r="42" spans="1:7" ht="12.75">
      <c r="A42" s="177" t="s">
        <v>209</v>
      </c>
      <c r="B42" s="139"/>
      <c r="C42" s="139"/>
      <c r="D42" s="139"/>
      <c r="E42" s="139"/>
      <c r="F42" s="139"/>
      <c r="G42" s="140"/>
    </row>
    <row r="43" spans="1:7" ht="12.75">
      <c r="A43" s="141" t="s">
        <v>192</v>
      </c>
      <c r="B43" s="139">
        <v>89</v>
      </c>
      <c r="C43" s="143">
        <v>83</v>
      </c>
      <c r="D43" s="139">
        <v>2376</v>
      </c>
      <c r="E43" s="143">
        <v>2132.504</v>
      </c>
      <c r="F43" s="143">
        <v>2.588</v>
      </c>
      <c r="G43" s="144">
        <v>17.094</v>
      </c>
    </row>
    <row r="44" spans="1:7" ht="12.75">
      <c r="A44" s="141" t="s">
        <v>193</v>
      </c>
      <c r="B44" s="139">
        <v>39</v>
      </c>
      <c r="C44" s="143">
        <v>42</v>
      </c>
      <c r="D44" s="139">
        <v>1121</v>
      </c>
      <c r="E44" s="143">
        <v>1260</v>
      </c>
      <c r="F44" s="139" t="s">
        <v>34</v>
      </c>
      <c r="G44" s="144">
        <v>38.229</v>
      </c>
    </row>
    <row r="45" spans="1:7" ht="12.75">
      <c r="A45" s="141" t="s">
        <v>194</v>
      </c>
      <c r="B45" s="139">
        <v>158</v>
      </c>
      <c r="C45" s="143">
        <v>155.664</v>
      </c>
      <c r="D45" s="139">
        <v>2757</v>
      </c>
      <c r="E45" s="143">
        <v>2884.6</v>
      </c>
      <c r="F45" s="143">
        <v>4.203</v>
      </c>
      <c r="G45" s="144">
        <v>2.161</v>
      </c>
    </row>
    <row r="46" spans="1:7" ht="12.75">
      <c r="A46" s="141" t="s">
        <v>195</v>
      </c>
      <c r="B46" s="139">
        <v>118</v>
      </c>
      <c r="C46" s="143">
        <v>170.9</v>
      </c>
      <c r="D46" s="139">
        <v>4050</v>
      </c>
      <c r="E46" s="143">
        <v>4696.61</v>
      </c>
      <c r="F46" s="143">
        <v>290.872</v>
      </c>
      <c r="G46" s="144">
        <v>426.161</v>
      </c>
    </row>
    <row r="47" spans="1:7" ht="12.75">
      <c r="A47" s="141" t="s">
        <v>196</v>
      </c>
      <c r="B47" s="139">
        <v>543</v>
      </c>
      <c r="C47" s="143">
        <v>514.08</v>
      </c>
      <c r="D47" s="139">
        <v>21116</v>
      </c>
      <c r="E47" s="143">
        <v>20856.27</v>
      </c>
      <c r="F47" s="143">
        <v>400.578</v>
      </c>
      <c r="G47" s="144">
        <v>315.106</v>
      </c>
    </row>
    <row r="48" spans="1:7" ht="12.75">
      <c r="A48" s="141" t="s">
        <v>197</v>
      </c>
      <c r="B48" s="139">
        <v>1</v>
      </c>
      <c r="C48" s="143">
        <v>0.8</v>
      </c>
      <c r="D48" s="139">
        <v>9</v>
      </c>
      <c r="E48" s="143">
        <v>8.8</v>
      </c>
      <c r="F48" s="143">
        <v>0.594</v>
      </c>
      <c r="G48" s="140" t="s">
        <v>34</v>
      </c>
    </row>
    <row r="49" spans="1:7" ht="12.75">
      <c r="A49" s="141" t="s">
        <v>198</v>
      </c>
      <c r="B49" s="139">
        <v>116</v>
      </c>
      <c r="C49" s="143">
        <v>96</v>
      </c>
      <c r="D49" s="139">
        <v>3395</v>
      </c>
      <c r="E49" s="143">
        <v>3069</v>
      </c>
      <c r="F49" s="139" t="s">
        <v>34</v>
      </c>
      <c r="G49" s="140" t="s">
        <v>34</v>
      </c>
    </row>
    <row r="50" spans="1:7" ht="12.75">
      <c r="A50" s="141" t="s">
        <v>199</v>
      </c>
      <c r="B50" s="139">
        <v>76</v>
      </c>
      <c r="C50" s="143">
        <v>62.448</v>
      </c>
      <c r="D50" s="139">
        <v>1317</v>
      </c>
      <c r="E50" s="143">
        <v>1483.5</v>
      </c>
      <c r="F50" s="143">
        <v>17.271</v>
      </c>
      <c r="G50" s="140" t="s">
        <v>34</v>
      </c>
    </row>
    <row r="51" spans="1:7" ht="12.75">
      <c r="A51" s="141" t="s">
        <v>200</v>
      </c>
      <c r="B51" s="139">
        <v>19</v>
      </c>
      <c r="C51" s="143">
        <v>15.32</v>
      </c>
      <c r="D51" s="139">
        <v>470</v>
      </c>
      <c r="E51" s="143">
        <v>342.9</v>
      </c>
      <c r="F51" s="143">
        <v>38.272</v>
      </c>
      <c r="G51" s="140" t="s">
        <v>34</v>
      </c>
    </row>
    <row r="52" spans="1:7" ht="12.75">
      <c r="A52" s="141" t="s">
        <v>201</v>
      </c>
      <c r="B52" s="139">
        <v>10</v>
      </c>
      <c r="C52" s="143">
        <v>10</v>
      </c>
      <c r="D52" s="139">
        <v>450</v>
      </c>
      <c r="E52" s="143">
        <v>500</v>
      </c>
      <c r="F52" s="139" t="s">
        <v>34</v>
      </c>
      <c r="G52" s="144">
        <v>33.5</v>
      </c>
    </row>
    <row r="53" spans="1:7" ht="13.5" thickBot="1">
      <c r="A53" s="196" t="s">
        <v>202</v>
      </c>
      <c r="B53" s="142">
        <v>19</v>
      </c>
      <c r="C53" s="197">
        <v>13.5</v>
      </c>
      <c r="D53" s="142">
        <v>687</v>
      </c>
      <c r="E53" s="197">
        <v>526.2</v>
      </c>
      <c r="F53" s="197">
        <v>26.642</v>
      </c>
      <c r="G53" s="198">
        <v>1.565</v>
      </c>
    </row>
    <row r="54" ht="12.75">
      <c r="A54" s="121" t="s">
        <v>203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2004-10-29T09:21:07Z</cp:lastPrinted>
  <dcterms:created xsi:type="dcterms:W3CDTF">2003-08-06T08:42:45Z</dcterms:created>
  <dcterms:modified xsi:type="dcterms:W3CDTF">2004-09-13T12:16:13Z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