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'10.7'!$A$1:$I$56</definedName>
    <definedName name="DatosExternos_1" localSheetId="0">'10.7'!$B$12:$I$50</definedName>
    <definedName name="DatosExternos6" localSheetId="0">'10.7'!$B$8:$I$55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<sst xmlns="http://schemas.openxmlformats.org/spreadsheetml/2006/main" count="148" uniqueCount="45">
  <si>
    <t>CULTIVOS FORRAJEROS</t>
  </si>
  <si>
    <t>Cosechada</t>
  </si>
  <si>
    <t>Pastada solamente</t>
  </si>
  <si>
    <t>Secano</t>
  </si>
  <si>
    <t>Regadío</t>
  </si>
  <si>
    <t>Total</t>
  </si>
  <si>
    <t>–</t>
  </si>
  <si>
    <t>Provincias y</t>
  </si>
  <si>
    <t>Comunidades Autónomas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</si>
  <si>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</si>
  <si>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</si>
  <si>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</si>
  <si>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</si>
  <si>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</si>
  <si>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</si>
  <si>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</si>
  <si>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LA RIOJA</t>
  </si>
  <si>
    <t>Huesca</t>
  </si>
  <si>
    <t xml:space="preserve"> ARAGÓN</t>
  </si>
  <si>
    <t>Barcelona</t>
  </si>
  <si>
    <t>Girona</t>
  </si>
  <si>
    <t>Lleida</t>
  </si>
  <si>
    <t xml:space="preserve"> CATALUÑA</t>
  </si>
  <si>
    <t xml:space="preserve"> BALEARES</t>
  </si>
  <si>
    <t>Toledo</t>
  </si>
  <si>
    <t xml:space="preserve"> CASTILLA-LA MANCHA</t>
  </si>
  <si>
    <t>Castellón</t>
  </si>
  <si>
    <t xml:space="preserve"> C. VALENCIANA</t>
  </si>
  <si>
    <t xml:space="preserve"> R. DE MURCIA</t>
  </si>
  <si>
    <t>Badajoz</t>
  </si>
  <si>
    <t>Cáceres</t>
  </si>
  <si>
    <t xml:space="preserve"> EXTREMADURA</t>
  </si>
  <si>
    <t>Córdoba</t>
  </si>
  <si>
    <t>Granada</t>
  </si>
  <si>
    <t>Sevilla</t>
  </si>
  <si>
    <t>ESPAÑA</t>
  </si>
  <si>
    <t>Superficie (ha)</t>
  </si>
  <si>
    <t>Superficie cosechada</t>
  </si>
  <si>
    <t>Rendimiento en verde (kg/ha)</t>
  </si>
  <si>
    <t>Producción en</t>
  </si>
  <si>
    <t>verde (t)</t>
  </si>
  <si>
    <t>10.7.  BALLICO: Análisis provincial de superficie, rendimiento y producción, 2002</t>
  </si>
  <si>
    <t xml:space="preserve"> PAÍS VASCO</t>
  </si>
  <si>
    <t xml:space="preserve"> ANDALUCÍA</t>
  </si>
  <si>
    <t>Coruña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</si>
</sst>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9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right"/>
    </xf>
    <xf numFmtId="184" fontId="7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184" fontId="7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177" fontId="0" fillId="2" borderId="5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 applyProtection="1">
      <alignment horizontal="right"/>
      <protection/>
    </xf>
    <xf numFmtId="184" fontId="7" fillId="2" borderId="2" xfId="0" applyNumberFormat="1" applyFont="1" applyFill="1" applyBorder="1" applyAlignment="1" applyProtection="1">
      <alignment horizontal="right"/>
      <protection/>
    </xf>
    <xf numFmtId="184" fontId="0" fillId="2" borderId="2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>
      <alignment/>
    </xf>
    <xf numFmtId="184" fontId="7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84" fontId="0" fillId="2" borderId="2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84" fontId="7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vertical="center"/>
    </xf>
    <xf numFmtId="177" fontId="0" fillId="2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2">
    <pageSetUpPr fitToPage="1"/>
  </sheetPr>
  <dimension ref="A1:J50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3" customWidth="1"/>
    <col min="2" max="9" width="12.7109375" style="3" customWidth="1"/>
    <col min="10" max="16384" width="11.421875" style="3" customWidth="1"/>
  </cols>
  <sheetData>
    <row r="1" spans="1:9" s="1" customFormat="1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3" spans="1:9" s="2" customFormat="1" ht="15">
      <c r="A3" s="39" t="s">
        <v>41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5">
      <c r="A4" s="15"/>
      <c r="B4" s="16"/>
      <c r="C4" s="16"/>
      <c r="D4" s="16"/>
      <c r="E4" s="16"/>
      <c r="F4" s="16"/>
      <c r="G4" s="16"/>
      <c r="H4" s="17"/>
      <c r="I4" s="17"/>
    </row>
    <row r="5" spans="1:9" ht="12.75">
      <c r="A5" s="24" t="s">
        <v>7</v>
      </c>
      <c r="B5" s="33" t="s">
        <v>36</v>
      </c>
      <c r="C5" s="34"/>
      <c r="D5" s="34"/>
      <c r="E5" s="34"/>
      <c r="F5" s="35"/>
      <c r="G5" s="33" t="s">
        <v>37</v>
      </c>
      <c r="H5" s="34"/>
      <c r="I5" s="34"/>
    </row>
    <row r="6" spans="1:9" ht="12.75">
      <c r="A6" s="4" t="s">
        <v>8</v>
      </c>
      <c r="B6" s="36" t="s">
        <v>1</v>
      </c>
      <c r="C6" s="37"/>
      <c r="D6" s="36" t="s">
        <v>2</v>
      </c>
      <c r="E6" s="42"/>
      <c r="F6" s="40" t="s">
        <v>5</v>
      </c>
      <c r="G6" s="33" t="s">
        <v>38</v>
      </c>
      <c r="H6" s="35"/>
      <c r="I6" s="6" t="s">
        <v>39</v>
      </c>
    </row>
    <row r="7" spans="1:9" ht="13.5" thickBot="1">
      <c r="A7" s="13"/>
      <c r="B7" s="14" t="s">
        <v>3</v>
      </c>
      <c r="C7" s="14" t="s">
        <v>4</v>
      </c>
      <c r="D7" s="14" t="s">
        <v>3</v>
      </c>
      <c r="E7" s="14" t="s">
        <v>4</v>
      </c>
      <c r="F7" s="41"/>
      <c r="G7" s="14" t="s">
        <v>3</v>
      </c>
      <c r="H7" s="18" t="s">
        <v>4</v>
      </c>
      <c r="I7" s="14" t="s">
        <v>40</v>
      </c>
    </row>
    <row r="8" spans="1:9" ht="12.75">
      <c r="A8" s="25" t="s">
        <v>44</v>
      </c>
      <c r="B8" s="26">
        <v>295</v>
      </c>
      <c r="C8" s="7" t="s">
        <v>6</v>
      </c>
      <c r="D8" s="7" t="s">
        <v>6</v>
      </c>
      <c r="E8" s="7" t="s">
        <v>6</v>
      </c>
      <c r="F8" s="26">
        <v>295</v>
      </c>
      <c r="G8" s="26">
        <v>25000</v>
      </c>
      <c r="H8" s="7" t="s">
        <v>6</v>
      </c>
      <c r="I8" s="26">
        <v>7375</v>
      </c>
    </row>
    <row r="9" spans="1:9" ht="12.75">
      <c r="A9" s="25" t="s">
        <v>9</v>
      </c>
      <c r="B9" s="26">
        <v>7009</v>
      </c>
      <c r="C9" s="26">
        <v>4006</v>
      </c>
      <c r="D9" s="7" t="s">
        <v>6</v>
      </c>
      <c r="E9" s="7" t="s">
        <v>6</v>
      </c>
      <c r="F9" s="26">
        <v>11015</v>
      </c>
      <c r="G9" s="26">
        <v>27000</v>
      </c>
      <c r="H9" s="26">
        <v>31000</v>
      </c>
      <c r="I9" s="26">
        <v>313429</v>
      </c>
    </row>
    <row r="10" spans="1:9" s="9" customFormat="1" ht="12.75">
      <c r="A10" s="27" t="s">
        <v>10</v>
      </c>
      <c r="B10" s="28">
        <f>SUM(B8:B9)</f>
        <v>7304</v>
      </c>
      <c r="C10" s="28">
        <f>SUM(C8:C9)</f>
        <v>4006</v>
      </c>
      <c r="D10" s="8" t="s">
        <v>6</v>
      </c>
      <c r="E10" s="8" t="s">
        <v>6</v>
      </c>
      <c r="F10" s="28">
        <f>SUM(F8:F9)</f>
        <v>11310</v>
      </c>
      <c r="G10" s="28">
        <f>((G8*B8)+(G9*B9))/B10</f>
        <v>26919.222343921138</v>
      </c>
      <c r="H10" s="28">
        <v>31000</v>
      </c>
      <c r="I10" s="28">
        <f>SUM(I8:I9)</f>
        <v>320804</v>
      </c>
    </row>
    <row r="11" spans="1:9" s="32" customFormat="1" ht="12.75">
      <c r="A11" s="25"/>
      <c r="B11" s="29"/>
      <c r="C11" s="29"/>
      <c r="D11" s="29"/>
      <c r="E11" s="29"/>
      <c r="F11" s="30"/>
      <c r="G11" s="29"/>
      <c r="H11" s="31"/>
      <c r="I11" s="29"/>
    </row>
    <row r="12" spans="1:10" s="9" customFormat="1" ht="12.75">
      <c r="A12" s="10" t="s">
        <v>11</v>
      </c>
      <c r="B12" s="20">
        <v>9653</v>
      </c>
      <c r="C12" s="8" t="s">
        <v>6</v>
      </c>
      <c r="D12" s="8" t="s">
        <v>6</v>
      </c>
      <c r="E12" s="8" t="s">
        <v>6</v>
      </c>
      <c r="F12" s="8">
        <v>9653</v>
      </c>
      <c r="G12" s="20">
        <v>35000</v>
      </c>
      <c r="H12" s="8" t="s">
        <v>6</v>
      </c>
      <c r="I12" s="20">
        <v>337855</v>
      </c>
      <c r="J12" s="32"/>
    </row>
    <row r="13" spans="1:10" ht="12.75">
      <c r="A13" s="10"/>
      <c r="B13" s="8"/>
      <c r="C13" s="8"/>
      <c r="D13" s="8"/>
      <c r="E13" s="8"/>
      <c r="F13" s="8"/>
      <c r="G13" s="20"/>
      <c r="H13" s="20"/>
      <c r="I13" s="8"/>
      <c r="J13" s="32"/>
    </row>
    <row r="14" spans="1:9" s="9" customFormat="1" ht="12.75">
      <c r="A14" s="10" t="s">
        <v>12</v>
      </c>
      <c r="B14" s="8">
        <v>2073</v>
      </c>
      <c r="C14" s="8" t="s">
        <v>6</v>
      </c>
      <c r="D14" s="8" t="s">
        <v>6</v>
      </c>
      <c r="E14" s="8" t="s">
        <v>6</v>
      </c>
      <c r="F14" s="8">
        <v>2073</v>
      </c>
      <c r="G14" s="20">
        <v>30000</v>
      </c>
      <c r="H14" s="20" t="s">
        <v>6</v>
      </c>
      <c r="I14" s="8">
        <v>62190</v>
      </c>
    </row>
    <row r="15" spans="1:9" ht="12.75">
      <c r="A15" s="5"/>
      <c r="B15" s="7"/>
      <c r="C15" s="7"/>
      <c r="D15" s="7"/>
      <c r="E15" s="7"/>
      <c r="F15" s="7"/>
      <c r="G15" s="19"/>
      <c r="H15" s="19"/>
      <c r="I15" s="7"/>
    </row>
    <row r="16" spans="1:9" ht="12.75">
      <c r="A16" s="5" t="s">
        <v>13</v>
      </c>
      <c r="B16" s="19">
        <v>35</v>
      </c>
      <c r="C16" s="19" t="s">
        <v>6</v>
      </c>
      <c r="D16" s="7" t="s">
        <v>6</v>
      </c>
      <c r="E16" s="7" t="s">
        <v>6</v>
      </c>
      <c r="F16" s="7">
        <v>35</v>
      </c>
      <c r="G16" s="19">
        <v>28000</v>
      </c>
      <c r="H16" s="19" t="s">
        <v>6</v>
      </c>
      <c r="I16" s="19">
        <v>980</v>
      </c>
    </row>
    <row r="17" spans="1:9" ht="12.75">
      <c r="A17" s="5" t="s">
        <v>14</v>
      </c>
      <c r="B17" s="19">
        <v>30</v>
      </c>
      <c r="C17" s="7" t="s">
        <v>6</v>
      </c>
      <c r="D17" s="7" t="s">
        <v>6</v>
      </c>
      <c r="E17" s="7" t="s">
        <v>6</v>
      </c>
      <c r="F17" s="7">
        <v>30</v>
      </c>
      <c r="G17" s="19">
        <v>28000</v>
      </c>
      <c r="H17" s="7" t="s">
        <v>6</v>
      </c>
      <c r="I17" s="19">
        <v>840</v>
      </c>
    </row>
    <row r="18" spans="1:9" ht="12.75">
      <c r="A18" s="5" t="s">
        <v>15</v>
      </c>
      <c r="B18" s="19">
        <v>75</v>
      </c>
      <c r="C18" s="7" t="s">
        <v>6</v>
      </c>
      <c r="D18" s="7" t="s">
        <v>6</v>
      </c>
      <c r="E18" s="7" t="s">
        <v>6</v>
      </c>
      <c r="F18" s="7">
        <v>75</v>
      </c>
      <c r="G18" s="19">
        <v>29000</v>
      </c>
      <c r="H18" s="7" t="s">
        <v>6</v>
      </c>
      <c r="I18" s="19">
        <v>2175</v>
      </c>
    </row>
    <row r="19" spans="1:9" ht="12.75">
      <c r="A19" s="10" t="s">
        <v>42</v>
      </c>
      <c r="B19" s="8">
        <v>140</v>
      </c>
      <c r="C19" s="8" t="s">
        <v>6</v>
      </c>
      <c r="D19" s="8" t="s">
        <v>6</v>
      </c>
      <c r="E19" s="8" t="s">
        <v>6</v>
      </c>
      <c r="F19" s="8">
        <v>140</v>
      </c>
      <c r="G19" s="20">
        <v>28536</v>
      </c>
      <c r="H19" s="20" t="s">
        <v>6</v>
      </c>
      <c r="I19" s="8">
        <v>3995</v>
      </c>
    </row>
    <row r="20" spans="1:9" ht="12.75">
      <c r="A20" s="10"/>
      <c r="B20" s="8"/>
      <c r="C20" s="8"/>
      <c r="D20" s="8"/>
      <c r="E20" s="8"/>
      <c r="F20" s="8"/>
      <c r="G20" s="20"/>
      <c r="H20" s="20"/>
      <c r="I20" s="8"/>
    </row>
    <row r="21" spans="1:9" s="9" customFormat="1" ht="12.75">
      <c r="A21" s="10" t="s">
        <v>16</v>
      </c>
      <c r="B21" s="20">
        <v>5</v>
      </c>
      <c r="C21" s="20">
        <v>39</v>
      </c>
      <c r="D21" s="20" t="s">
        <v>6</v>
      </c>
      <c r="E21" s="8" t="s">
        <v>6</v>
      </c>
      <c r="F21" s="8">
        <v>44</v>
      </c>
      <c r="G21" s="20">
        <v>30000</v>
      </c>
      <c r="H21" s="20">
        <v>65122</v>
      </c>
      <c r="I21" s="20">
        <v>2690</v>
      </c>
    </row>
    <row r="22" spans="1:9" ht="12.75">
      <c r="A22" s="5"/>
      <c r="B22" s="7"/>
      <c r="C22" s="7"/>
      <c r="D22" s="7"/>
      <c r="E22" s="7"/>
      <c r="F22" s="7"/>
      <c r="G22" s="19"/>
      <c r="H22" s="19"/>
      <c r="I22" s="7"/>
    </row>
    <row r="23" spans="1:9" ht="12.75">
      <c r="A23" s="5" t="s">
        <v>17</v>
      </c>
      <c r="B23" s="7" t="s">
        <v>6</v>
      </c>
      <c r="C23" s="7" t="s">
        <v>6</v>
      </c>
      <c r="D23" s="7" t="s">
        <v>6</v>
      </c>
      <c r="E23" s="7">
        <v>1139</v>
      </c>
      <c r="F23" s="7">
        <v>1139</v>
      </c>
      <c r="G23" s="19" t="s">
        <v>6</v>
      </c>
      <c r="H23" s="19" t="s">
        <v>6</v>
      </c>
      <c r="I23" s="7" t="s">
        <v>6</v>
      </c>
    </row>
    <row r="24" spans="1:9" ht="12.75">
      <c r="A24" s="10" t="s">
        <v>18</v>
      </c>
      <c r="B24" s="8" t="s">
        <v>6</v>
      </c>
      <c r="C24" s="8" t="s">
        <v>6</v>
      </c>
      <c r="D24" s="8" t="s">
        <v>6</v>
      </c>
      <c r="E24" s="8">
        <v>1139</v>
      </c>
      <c r="F24" s="8">
        <v>1139</v>
      </c>
      <c r="G24" s="20" t="s">
        <v>6</v>
      </c>
      <c r="H24" s="20" t="s">
        <v>6</v>
      </c>
      <c r="I24" s="8" t="s">
        <v>6</v>
      </c>
    </row>
    <row r="25" spans="1:9" ht="12.75">
      <c r="A25" s="5"/>
      <c r="B25" s="7"/>
      <c r="C25" s="7"/>
      <c r="D25" s="7"/>
      <c r="E25" s="7"/>
      <c r="F25" s="7"/>
      <c r="G25" s="19"/>
      <c r="H25" s="19"/>
      <c r="I25" s="7"/>
    </row>
    <row r="26" spans="1:9" ht="12.75">
      <c r="A26" s="5" t="s">
        <v>19</v>
      </c>
      <c r="B26" s="21">
        <v>2234</v>
      </c>
      <c r="C26" s="21">
        <v>30</v>
      </c>
      <c r="D26" s="21">
        <v>140</v>
      </c>
      <c r="E26" s="7" t="s">
        <v>6</v>
      </c>
      <c r="F26" s="7">
        <v>2404</v>
      </c>
      <c r="G26" s="21">
        <v>19800</v>
      </c>
      <c r="H26" s="21">
        <v>45800</v>
      </c>
      <c r="I26" s="21">
        <v>45607</v>
      </c>
    </row>
    <row r="27" spans="1:9" ht="12.75">
      <c r="A27" s="5" t="s">
        <v>20</v>
      </c>
      <c r="B27" s="21">
        <v>5446</v>
      </c>
      <c r="C27" s="21">
        <v>769</v>
      </c>
      <c r="D27" s="7" t="s">
        <v>6</v>
      </c>
      <c r="E27" s="7" t="s">
        <v>6</v>
      </c>
      <c r="F27" s="7">
        <v>6215</v>
      </c>
      <c r="G27" s="21">
        <v>21000</v>
      </c>
      <c r="H27" s="21">
        <v>70000</v>
      </c>
      <c r="I27" s="19">
        <v>168196</v>
      </c>
    </row>
    <row r="28" spans="1:9" ht="12.75">
      <c r="A28" s="5" t="s">
        <v>21</v>
      </c>
      <c r="B28" s="21" t="s">
        <v>6</v>
      </c>
      <c r="C28" s="21">
        <v>1863</v>
      </c>
      <c r="D28" s="7" t="s">
        <v>6</v>
      </c>
      <c r="E28" s="7" t="s">
        <v>6</v>
      </c>
      <c r="F28" s="7">
        <v>1863</v>
      </c>
      <c r="G28" s="21" t="s">
        <v>6</v>
      </c>
      <c r="H28" s="21">
        <v>22000</v>
      </c>
      <c r="I28" s="19">
        <v>40986</v>
      </c>
    </row>
    <row r="29" spans="1:9" ht="12.75">
      <c r="A29" s="10" t="s">
        <v>22</v>
      </c>
      <c r="B29" s="8">
        <v>7680</v>
      </c>
      <c r="C29" s="8">
        <v>2662</v>
      </c>
      <c r="D29" s="8">
        <v>140</v>
      </c>
      <c r="E29" s="8" t="s">
        <v>6</v>
      </c>
      <c r="F29" s="8">
        <v>10482</v>
      </c>
      <c r="G29" s="20">
        <v>20651</v>
      </c>
      <c r="H29" s="20">
        <v>36134</v>
      </c>
      <c r="I29" s="8">
        <v>254789</v>
      </c>
    </row>
    <row r="30" spans="1:9" ht="12.75">
      <c r="A30" s="10"/>
      <c r="B30" s="8"/>
      <c r="C30" s="8"/>
      <c r="D30" s="8"/>
      <c r="E30" s="8"/>
      <c r="F30" s="8"/>
      <c r="G30" s="20"/>
      <c r="H30" s="20"/>
      <c r="I30" s="8"/>
    </row>
    <row r="31" spans="1:9" s="9" customFormat="1" ht="12.75">
      <c r="A31" s="10" t="s">
        <v>23</v>
      </c>
      <c r="B31" s="20">
        <v>3000</v>
      </c>
      <c r="C31" s="20" t="s">
        <v>6</v>
      </c>
      <c r="D31" s="8" t="s">
        <v>6</v>
      </c>
      <c r="E31" s="8" t="s">
        <v>6</v>
      </c>
      <c r="F31" s="8">
        <v>3000</v>
      </c>
      <c r="G31" s="20">
        <v>35000</v>
      </c>
      <c r="H31" s="8" t="s">
        <v>6</v>
      </c>
      <c r="I31" s="20">
        <v>105000</v>
      </c>
    </row>
    <row r="32" spans="1:9" ht="12.75">
      <c r="A32" s="5"/>
      <c r="B32" s="7"/>
      <c r="C32" s="7"/>
      <c r="D32" s="7"/>
      <c r="E32" s="7"/>
      <c r="F32" s="7"/>
      <c r="G32" s="19"/>
      <c r="H32" s="19"/>
      <c r="I32" s="7"/>
    </row>
    <row r="33" spans="1:9" ht="12.75" customHeight="1">
      <c r="A33" s="5" t="s">
        <v>24</v>
      </c>
      <c r="B33" s="7" t="s">
        <v>6</v>
      </c>
      <c r="C33" s="7">
        <v>1</v>
      </c>
      <c r="D33" s="7" t="s">
        <v>6</v>
      </c>
      <c r="E33" s="7" t="s">
        <v>6</v>
      </c>
      <c r="F33" s="7">
        <v>1</v>
      </c>
      <c r="G33" s="19" t="s">
        <v>6</v>
      </c>
      <c r="H33" s="19">
        <v>42000</v>
      </c>
      <c r="I33" s="7">
        <v>42</v>
      </c>
    </row>
    <row r="34" spans="1:9" ht="12.75">
      <c r="A34" s="10" t="s">
        <v>25</v>
      </c>
      <c r="B34" s="8" t="s">
        <v>6</v>
      </c>
      <c r="C34" s="8">
        <v>1</v>
      </c>
      <c r="D34" s="8" t="s">
        <v>6</v>
      </c>
      <c r="E34" s="8" t="s">
        <v>6</v>
      </c>
      <c r="F34" s="8">
        <v>1</v>
      </c>
      <c r="G34" s="20" t="s">
        <v>6</v>
      </c>
      <c r="H34" s="20">
        <v>42000</v>
      </c>
      <c r="I34" s="8">
        <v>42</v>
      </c>
    </row>
    <row r="35" spans="1:9" ht="12.75">
      <c r="A35" s="5"/>
      <c r="B35" s="7"/>
      <c r="C35" s="7"/>
      <c r="D35" s="7"/>
      <c r="E35" s="7"/>
      <c r="F35" s="7"/>
      <c r="G35" s="19"/>
      <c r="H35" s="19"/>
      <c r="I35" s="7"/>
    </row>
    <row r="36" spans="1:9" ht="12.75">
      <c r="A36" s="5" t="s">
        <v>26</v>
      </c>
      <c r="B36" s="21">
        <v>9</v>
      </c>
      <c r="C36" s="21">
        <v>28</v>
      </c>
      <c r="D36" s="7" t="s">
        <v>6</v>
      </c>
      <c r="E36" s="7" t="s">
        <v>6</v>
      </c>
      <c r="F36" s="7">
        <v>37</v>
      </c>
      <c r="G36" s="21">
        <v>6000</v>
      </c>
      <c r="H36" s="21">
        <v>27000</v>
      </c>
      <c r="I36" s="19">
        <v>810</v>
      </c>
    </row>
    <row r="37" spans="1:9" ht="12.75">
      <c r="A37" s="10" t="s">
        <v>27</v>
      </c>
      <c r="B37" s="8">
        <v>9</v>
      </c>
      <c r="C37" s="8">
        <v>28</v>
      </c>
      <c r="D37" s="8" t="s">
        <v>6</v>
      </c>
      <c r="E37" s="8" t="s">
        <v>6</v>
      </c>
      <c r="F37" s="8">
        <v>37</v>
      </c>
      <c r="G37" s="20">
        <v>6000</v>
      </c>
      <c r="H37" s="20">
        <v>27000</v>
      </c>
      <c r="I37" s="8">
        <v>810</v>
      </c>
    </row>
    <row r="38" spans="1:9" ht="12.75">
      <c r="A38" s="10"/>
      <c r="B38" s="8"/>
      <c r="C38" s="8"/>
      <c r="D38" s="8"/>
      <c r="E38" s="8"/>
      <c r="F38" s="8"/>
      <c r="G38" s="20"/>
      <c r="H38" s="20"/>
      <c r="I38" s="8"/>
    </row>
    <row r="39" spans="1:9" s="9" customFormat="1" ht="12.75">
      <c r="A39" s="10" t="s">
        <v>28</v>
      </c>
      <c r="B39" s="8" t="s">
        <v>6</v>
      </c>
      <c r="C39" s="20">
        <v>15</v>
      </c>
      <c r="D39" s="8" t="s">
        <v>6</v>
      </c>
      <c r="E39" s="8" t="s">
        <v>6</v>
      </c>
      <c r="F39" s="8">
        <v>15</v>
      </c>
      <c r="G39" s="8" t="s">
        <v>6</v>
      </c>
      <c r="H39" s="20" t="s">
        <v>6</v>
      </c>
      <c r="I39" s="20" t="s">
        <v>6</v>
      </c>
    </row>
    <row r="40" spans="1:9" ht="12.75">
      <c r="A40" s="5"/>
      <c r="B40" s="7"/>
      <c r="C40" s="7"/>
      <c r="D40" s="7"/>
      <c r="E40" s="7"/>
      <c r="F40" s="7"/>
      <c r="G40" s="19"/>
      <c r="H40" s="19"/>
      <c r="I40" s="7"/>
    </row>
    <row r="41" spans="1:9" ht="12.75">
      <c r="A41" s="5" t="s">
        <v>29</v>
      </c>
      <c r="B41" s="7" t="s">
        <v>6</v>
      </c>
      <c r="C41" s="19">
        <v>340</v>
      </c>
      <c r="D41" s="7" t="s">
        <v>6</v>
      </c>
      <c r="E41" s="7" t="s">
        <v>6</v>
      </c>
      <c r="F41" s="7">
        <v>340</v>
      </c>
      <c r="G41" s="7" t="s">
        <v>6</v>
      </c>
      <c r="H41" s="19">
        <v>55000</v>
      </c>
      <c r="I41" s="19">
        <v>18700</v>
      </c>
    </row>
    <row r="42" spans="1:9" ht="12.75">
      <c r="A42" s="5" t="s">
        <v>30</v>
      </c>
      <c r="B42" s="7" t="s">
        <v>6</v>
      </c>
      <c r="C42" s="19">
        <v>45</v>
      </c>
      <c r="D42" s="7" t="s">
        <v>6</v>
      </c>
      <c r="E42" s="7" t="s">
        <v>6</v>
      </c>
      <c r="F42" s="7">
        <v>45</v>
      </c>
      <c r="G42" s="7" t="s">
        <v>6</v>
      </c>
      <c r="H42" s="19">
        <v>45000</v>
      </c>
      <c r="I42" s="19">
        <v>2025</v>
      </c>
    </row>
    <row r="43" spans="1:9" ht="12.75">
      <c r="A43" s="10" t="s">
        <v>31</v>
      </c>
      <c r="B43" s="8" t="s">
        <v>6</v>
      </c>
      <c r="C43" s="8">
        <v>385</v>
      </c>
      <c r="D43" s="8" t="s">
        <v>6</v>
      </c>
      <c r="E43" s="8" t="s">
        <v>6</v>
      </c>
      <c r="F43" s="8">
        <v>385</v>
      </c>
      <c r="G43" s="8" t="s">
        <v>6</v>
      </c>
      <c r="H43" s="20">
        <v>53831</v>
      </c>
      <c r="I43" s="8">
        <v>20725</v>
      </c>
    </row>
    <row r="44" spans="1:9" ht="12.75">
      <c r="A44" s="22"/>
      <c r="B44" s="7"/>
      <c r="C44" s="7"/>
      <c r="D44" s="7"/>
      <c r="E44" s="7"/>
      <c r="F44" s="7"/>
      <c r="G44" s="19"/>
      <c r="H44" s="19"/>
      <c r="I44" s="7"/>
    </row>
    <row r="45" spans="1:9" ht="12.75">
      <c r="A45" s="5" t="s">
        <v>32</v>
      </c>
      <c r="B45" s="19">
        <v>6</v>
      </c>
      <c r="C45" s="19">
        <v>11</v>
      </c>
      <c r="D45" s="7" t="s">
        <v>6</v>
      </c>
      <c r="E45" s="7" t="s">
        <v>6</v>
      </c>
      <c r="F45" s="7">
        <v>17</v>
      </c>
      <c r="G45" s="19">
        <v>10000</v>
      </c>
      <c r="H45" s="19">
        <v>45000</v>
      </c>
      <c r="I45" s="19">
        <v>555</v>
      </c>
    </row>
    <row r="46" spans="1:9" ht="12.75">
      <c r="A46" s="5" t="s">
        <v>33</v>
      </c>
      <c r="B46" s="7" t="s">
        <v>6</v>
      </c>
      <c r="C46" s="7">
        <v>15</v>
      </c>
      <c r="D46" s="7" t="s">
        <v>6</v>
      </c>
      <c r="E46" s="7" t="s">
        <v>6</v>
      </c>
      <c r="F46" s="7">
        <v>15</v>
      </c>
      <c r="G46" s="7" t="s">
        <v>6</v>
      </c>
      <c r="H46" s="19">
        <v>57500</v>
      </c>
      <c r="I46" s="7">
        <v>863</v>
      </c>
    </row>
    <row r="47" spans="1:9" ht="12.75">
      <c r="A47" s="5" t="s">
        <v>34</v>
      </c>
      <c r="B47" s="19">
        <v>51</v>
      </c>
      <c r="C47" s="19" t="s">
        <v>6</v>
      </c>
      <c r="D47" s="7" t="s">
        <v>6</v>
      </c>
      <c r="E47" s="7" t="s">
        <v>6</v>
      </c>
      <c r="F47" s="7">
        <v>51</v>
      </c>
      <c r="G47" s="19">
        <v>12863</v>
      </c>
      <c r="H47" s="19" t="s">
        <v>6</v>
      </c>
      <c r="I47" s="19">
        <v>656</v>
      </c>
    </row>
    <row r="48" spans="1:9" ht="12.75">
      <c r="A48" s="10" t="s">
        <v>43</v>
      </c>
      <c r="B48" s="8">
        <v>57</v>
      </c>
      <c r="C48" s="8">
        <v>26</v>
      </c>
      <c r="D48" s="8" t="s">
        <v>6</v>
      </c>
      <c r="E48" s="8" t="s">
        <v>6</v>
      </c>
      <c r="F48" s="8">
        <v>83</v>
      </c>
      <c r="G48" s="20">
        <v>12562</v>
      </c>
      <c r="H48" s="20">
        <v>52212</v>
      </c>
      <c r="I48" s="8">
        <v>2074</v>
      </c>
    </row>
    <row r="49" spans="1:9" ht="12.75">
      <c r="A49" s="5"/>
      <c r="B49" s="7"/>
      <c r="C49" s="7"/>
      <c r="D49" s="7"/>
      <c r="E49" s="7"/>
      <c r="F49" s="7"/>
      <c r="G49" s="19"/>
      <c r="H49" s="19"/>
      <c r="I49" s="7"/>
    </row>
    <row r="50" spans="1:10" s="9" customFormat="1" ht="13.5" thickBot="1">
      <c r="A50" s="11" t="s">
        <v>35</v>
      </c>
      <c r="B50" s="12">
        <f>SUM(B10:B14,B19:B21,B24,B29:B31,B34,B37:B39,B43,B48)</f>
        <v>29921</v>
      </c>
      <c r="C50" s="12">
        <f>SUM(C10:C14,C19:C21,C24,C29:C31,C34,C37:C39,C43,C48)</f>
        <v>7162</v>
      </c>
      <c r="D50" s="12">
        <f>SUM(D10:D14,D19:D21,D24,D29:D31,D34,D37:D39,D43,D48)</f>
        <v>140</v>
      </c>
      <c r="E50" s="12">
        <f>SUM(E10:E14,E19:E21,E24,E29:E31,E34,E37:E39,E43,E48)</f>
        <v>1139</v>
      </c>
      <c r="F50" s="12">
        <f>SUM(F10:F14,F19:F21,F24,F29:F31,F34,F37:F39,F43,F48)</f>
        <v>38362</v>
      </c>
      <c r="G50" s="23">
        <f>((G10*B10)+(G12*B12)+(G14*B14)+(G19*B19)+(G21*B21)+(G29*B29)+(G31*B31)+(G37*B37)+(G48*B48))/B50</f>
        <v>28915.402359546806</v>
      </c>
      <c r="H50" s="23">
        <f>((H10*C10)+(H21*C21)+(H29*C29)+(H34*C34)+(H37*C37)+(H43*C43)+(H48*C48))/C50</f>
        <v>34319.312063669364</v>
      </c>
      <c r="I50" s="12">
        <f>SUM(I10:I14,I19:I21,I24,I29:I31,I34,I37:I39,I43,I48)</f>
        <v>1110974</v>
      </c>
      <c r="J50" s="10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2004-11-02T10:57:24Z</cp:lastPrinted>
  <dcterms:created xsi:type="dcterms:W3CDTF">2003-08-06T11:10:37Z</dcterms:created>
  <dcterms:modified xsi:type="dcterms:W3CDTF">2004-09-13T11:32:30Z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