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'16.10'!$A$1:$I$88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<sst xmlns="http://schemas.openxmlformats.org/spreadsheetml/2006/main" count="256" uniqueCount="77">
  <si>
    <t>VIÑEDO</t>
  </si>
  <si>
    <t>Total</t>
  </si>
  <si>
    <t>–</t>
  </si>
  <si>
    <t>Secano</t>
  </si>
  <si>
    <t>Regadío</t>
  </si>
  <si>
    <t>Provincias</t>
  </si>
  <si>
    <t>y</t>
  </si>
  <si>
    <t>Comunidades Autónomas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</si>
  <si>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</si>
  <si>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</si>
  <si>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</si>
  <si>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</si>
  <si>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</si>
  <si>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</si>
  <si>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</si>
  <si>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Álava</t>
  </si>
  <si>
    <t xml:space="preserve"> Guipúzcoa</t>
  </si>
  <si>
    <t xml:space="preserve"> Vizcaya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</si>
  <si>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</si>
  <si>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</si>
  <si>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</si>
  <si>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</si>
  <si>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</si>
  <si>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</si>
  <si>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</si>
  <si>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</si>
  <si>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</si>
  <si>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</si>
  <si>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</si>
  <si>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Ávila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</si>
  <si>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</si>
  <si>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</si>
  <si>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</si>
  <si>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</si>
  <si>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</si>
  <si>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</si>
  <si>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</si>
  <si>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</si>
  <si>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</si>
  <si>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</si>
  <si>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</si>
  <si>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</si>
  <si>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</si>
  <si>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</si>
  <si>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CASTILLA-LA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</si>
  <si>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</si>
  <si>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</si>
  <si>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</si>
  <si>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</si>
  <si>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</si>
  <si>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</si>
  <si>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Cáceres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</si>
  <si>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</si>
  <si>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</si>
  <si>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</si>
  <si>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</si>
  <si>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</si>
  <si>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</si>
  <si>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</si>
  <si>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</si>
  <si>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</si>
  <si>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Palmas (Las)</t>
  </si>
  <si>
    <t xml:space="preserve"> S. C. Tenerife</t>
  </si>
  <si>
    <t xml:space="preserve"> CANARIAS</t>
  </si>
  <si>
    <t xml:space="preserve"> ESPAÑA</t>
  </si>
  <si>
    <t>Cultivo único</t>
  </si>
  <si>
    <t>Cultivo asociado</t>
  </si>
  <si>
    <t>Rendimiento de la superficie en producción (kg/ha)</t>
  </si>
  <si>
    <t>Producción de uva (toneladas)</t>
  </si>
  <si>
    <t>En cultivo</t>
  </si>
  <si>
    <t>único</t>
  </si>
  <si>
    <t>asociado</t>
  </si>
  <si>
    <t>16.10. VIÑEDO DEDICADO A UVA DE VINIFICACION: Análisis provincial de rendimiento y producción, 2002</t>
  </si>
  <si>
    <t xml:space="preserve"> PAÍS VASCO</t>
  </si>
  <si>
    <t xml:space="preserve"> ARAGÓN</t>
  </si>
  <si>
    <t xml:space="preserve"> CASTILLA Y LEÓN</t>
  </si>
  <si>
    <t xml:space="preserve"> ANDALUCÍA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</si>
</sst>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"/>
    </xf>
    <xf numFmtId="3" fontId="5" fillId="2" borderId="4" xfId="0" applyNumberFormat="1" applyFont="1" applyFill="1" applyBorder="1" applyAlignment="1">
      <alignment/>
    </xf>
    <xf numFmtId="3" fontId="5" fillId="2" borderId="5" xfId="0" applyNumberFormat="1" applyFont="1" applyFill="1" applyBorder="1" applyAlignment="1">
      <alignment/>
    </xf>
    <xf numFmtId="3" fontId="5" fillId="2" borderId="4" xfId="0" applyNumberFormat="1" applyFont="1" applyFill="1" applyBorder="1" applyAlignment="1" quotePrefix="1">
      <alignment/>
    </xf>
    <xf numFmtId="0" fontId="5" fillId="2" borderId="0" xfId="0" applyFont="1" applyFill="1" applyAlignment="1">
      <alignment/>
    </xf>
    <xf numFmtId="0" fontId="6" fillId="2" borderId="6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6" fillId="2" borderId="0" xfId="0" applyFont="1" applyFill="1" applyBorder="1" applyAlignment="1" quotePrefix="1">
      <alignment horizontal="left"/>
    </xf>
    <xf numFmtId="0" fontId="7" fillId="2" borderId="0" xfId="0" applyFont="1" applyFill="1" applyBorder="1" applyAlignment="1" quotePrefix="1">
      <alignment horizontal="left"/>
    </xf>
    <xf numFmtId="184" fontId="0" fillId="2" borderId="7" xfId="0" applyNumberFormat="1" applyFont="1" applyFill="1" applyBorder="1" applyAlignment="1">
      <alignment horizontal="right"/>
    </xf>
    <xf numFmtId="184" fontId="0" fillId="2" borderId="7" xfId="0" applyNumberFormat="1" applyFont="1" applyFill="1" applyBorder="1" applyAlignment="1" quotePrefix="1">
      <alignment horizontal="right"/>
    </xf>
    <xf numFmtId="184" fontId="0" fillId="2" borderId="4" xfId="0" applyNumberFormat="1" applyFont="1" applyFill="1" applyBorder="1" applyAlignment="1">
      <alignment horizontal="right"/>
    </xf>
    <xf numFmtId="184" fontId="0" fillId="2" borderId="4" xfId="0" applyNumberFormat="1" applyFont="1" applyFill="1" applyBorder="1" applyAlignment="1" quotePrefix="1">
      <alignment horizontal="right"/>
    </xf>
    <xf numFmtId="184" fontId="5" fillId="2" borderId="4" xfId="0" applyNumberFormat="1" applyFont="1" applyFill="1" applyBorder="1" applyAlignment="1">
      <alignment horizontal="right"/>
    </xf>
    <xf numFmtId="184" fontId="5" fillId="2" borderId="4" xfId="0" applyNumberFormat="1" applyFont="1" applyFill="1" applyBorder="1" applyAlignment="1" quotePrefix="1">
      <alignment horizontal="right"/>
    </xf>
    <xf numFmtId="184" fontId="5" fillId="2" borderId="5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center"/>
    </xf>
    <xf numFmtId="184" fontId="5" fillId="2" borderId="9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3" fontId="0" fillId="2" borderId="4" xfId="0" applyNumberFormat="1" applyFont="1" applyFill="1" applyBorder="1" applyAlignment="1">
      <alignment/>
    </xf>
    <xf numFmtId="177" fontId="0" fillId="2" borderId="0" xfId="0" applyNumberFormat="1" applyFont="1" applyFill="1" applyAlignment="1">
      <alignment/>
    </xf>
    <xf numFmtId="0" fontId="0" fillId="2" borderId="12" xfId="0" applyFont="1" applyFill="1" applyBorder="1" applyAlignment="1">
      <alignment horizontal="center"/>
    </xf>
    <xf numFmtId="3" fontId="0" fillId="2" borderId="0" xfId="0" applyNumberFormat="1" applyFont="1" applyFill="1" applyAlignment="1">
      <alignment/>
    </xf>
    <xf numFmtId="176" fontId="0" fillId="2" borderId="0" xfId="0" applyNumberFormat="1" applyFont="1" applyFill="1" applyAlignment="1" applyProtection="1">
      <alignment/>
      <protection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S88"/>
  <sheetViews>
    <sheetView tabSelected="1" zoomScale="75" zoomScaleNormal="75" zoomScaleSheetLayoutView="50" workbookViewId="0" topLeftCell="A1">
      <selection activeCell="A1" sqref="A1:H1"/>
    </sheetView>
  </sheetViews>
  <sheetFormatPr defaultColWidth="11.421875" defaultRowHeight="12.75"/>
  <cols>
    <col min="1" max="1" width="25.28125" style="1" customWidth="1"/>
    <col min="2" max="7" width="14.7109375" style="1" customWidth="1"/>
    <col min="8" max="8" width="19.7109375" style="1" customWidth="1"/>
    <col min="9" max="9" width="15.8515625" style="1" customWidth="1"/>
    <col min="10" max="16384" width="11.421875" style="1" customWidth="1"/>
  </cols>
  <sheetData>
    <row r="1" spans="1:8" ht="18">
      <c r="A1" s="39" t="s">
        <v>0</v>
      </c>
      <c r="B1" s="39"/>
      <c r="C1" s="39"/>
      <c r="D1" s="39"/>
      <c r="E1" s="39"/>
      <c r="F1" s="39"/>
      <c r="G1" s="39"/>
      <c r="H1" s="39"/>
    </row>
    <row r="2" spans="1:8" ht="12.75">
      <c r="A2" s="31"/>
      <c r="B2" s="31"/>
      <c r="C2" s="31"/>
      <c r="D2" s="31"/>
      <c r="E2" s="31"/>
      <c r="F2" s="31"/>
      <c r="G2" s="31"/>
      <c r="H2" s="31"/>
    </row>
    <row r="3" spans="1:8" s="8" customFormat="1" ht="15">
      <c r="A3" s="34" t="s">
        <v>72</v>
      </c>
      <c r="B3" s="34"/>
      <c r="C3" s="34"/>
      <c r="D3" s="34"/>
      <c r="E3" s="34"/>
      <c r="F3" s="34"/>
      <c r="G3" s="34"/>
      <c r="H3" s="34"/>
    </row>
    <row r="4" spans="1:8" ht="12.75">
      <c r="A4" s="32"/>
      <c r="B4" s="3"/>
      <c r="C4" s="3"/>
      <c r="D4" s="3"/>
      <c r="E4" s="3"/>
      <c r="F4" s="3"/>
      <c r="G4" s="3"/>
      <c r="H4" s="3"/>
    </row>
    <row r="5" spans="1:8" ht="12.75">
      <c r="A5" s="4" t="s">
        <v>5</v>
      </c>
      <c r="B5" s="37" t="s">
        <v>67</v>
      </c>
      <c r="C5" s="38"/>
      <c r="D5" s="38"/>
      <c r="E5" s="38"/>
      <c r="F5" s="35" t="s">
        <v>68</v>
      </c>
      <c r="G5" s="41"/>
      <c r="H5" s="41"/>
    </row>
    <row r="6" spans="1:8" ht="12.75">
      <c r="A6" s="4" t="s">
        <v>6</v>
      </c>
      <c r="B6" s="35" t="s">
        <v>65</v>
      </c>
      <c r="C6" s="36"/>
      <c r="D6" s="35" t="s">
        <v>66</v>
      </c>
      <c r="E6" s="41"/>
      <c r="F6" s="28" t="s">
        <v>69</v>
      </c>
      <c r="G6" s="2" t="s">
        <v>69</v>
      </c>
      <c r="H6" s="40" t="s">
        <v>1</v>
      </c>
    </row>
    <row r="7" spans="1:8" ht="13.5" thickBot="1">
      <c r="A7" s="25" t="s">
        <v>7</v>
      </c>
      <c r="B7" s="24" t="s">
        <v>3</v>
      </c>
      <c r="C7" s="21" t="s">
        <v>4</v>
      </c>
      <c r="D7" s="24" t="s">
        <v>3</v>
      </c>
      <c r="E7" s="21" t="s">
        <v>4</v>
      </c>
      <c r="F7" s="33" t="s">
        <v>70</v>
      </c>
      <c r="G7" s="33" t="s">
        <v>71</v>
      </c>
      <c r="H7" s="42"/>
    </row>
    <row r="8" spans="1:17" ht="12.75">
      <c r="A8" s="9" t="s">
        <v>8</v>
      </c>
      <c r="B8" s="14">
        <v>6800</v>
      </c>
      <c r="C8" s="14" t="s">
        <v>2</v>
      </c>
      <c r="D8" s="15" t="s">
        <v>2</v>
      </c>
      <c r="E8" s="15" t="s">
        <v>2</v>
      </c>
      <c r="F8" s="14">
        <v>15994</v>
      </c>
      <c r="G8" s="14" t="s">
        <v>2</v>
      </c>
      <c r="H8" s="26">
        <f>SUM(F8:G8)</f>
        <v>15994</v>
      </c>
      <c r="I8" s="29"/>
      <c r="P8" s="30"/>
      <c r="Q8" s="30"/>
    </row>
    <row r="9" spans="1:17" ht="12.75">
      <c r="A9" s="10" t="s">
        <v>9</v>
      </c>
      <c r="B9" s="16">
        <v>10780</v>
      </c>
      <c r="C9" s="17" t="s">
        <v>2</v>
      </c>
      <c r="D9" s="17" t="s">
        <v>2</v>
      </c>
      <c r="E9" s="17" t="s">
        <v>2</v>
      </c>
      <c r="F9" s="16">
        <v>26249</v>
      </c>
      <c r="G9" s="16" t="s">
        <v>2</v>
      </c>
      <c r="H9" s="26">
        <f>SUM(F9:G9)</f>
        <v>26249</v>
      </c>
      <c r="I9" s="29"/>
      <c r="P9" s="30"/>
      <c r="Q9" s="30"/>
    </row>
    <row r="10" spans="1:17" ht="12.75">
      <c r="A10" s="10" t="s">
        <v>10</v>
      </c>
      <c r="B10" s="16">
        <v>5067</v>
      </c>
      <c r="C10" s="17" t="s">
        <v>2</v>
      </c>
      <c r="D10" s="17" t="s">
        <v>2</v>
      </c>
      <c r="E10" s="17" t="s">
        <v>2</v>
      </c>
      <c r="F10" s="16">
        <v>58711</v>
      </c>
      <c r="G10" s="16" t="s">
        <v>2</v>
      </c>
      <c r="H10" s="26">
        <f>SUM(F10:G10)</f>
        <v>58711</v>
      </c>
      <c r="I10" s="29"/>
      <c r="P10" s="30"/>
      <c r="Q10" s="30"/>
    </row>
    <row r="11" spans="1:17" ht="12.75">
      <c r="A11" s="10" t="s">
        <v>11</v>
      </c>
      <c r="B11" s="16">
        <v>8500</v>
      </c>
      <c r="C11" s="17" t="s">
        <v>2</v>
      </c>
      <c r="D11" s="17" t="s">
        <v>2</v>
      </c>
      <c r="E11" s="17" t="s">
        <v>2</v>
      </c>
      <c r="F11" s="16">
        <v>110126</v>
      </c>
      <c r="G11" s="16" t="s">
        <v>2</v>
      </c>
      <c r="H11" s="26">
        <f>SUM(F11:G11)</f>
        <v>110126</v>
      </c>
      <c r="I11" s="29"/>
      <c r="P11" s="30"/>
      <c r="Q11" s="30"/>
    </row>
    <row r="12" spans="1:17" ht="12.75">
      <c r="A12" s="11" t="s">
        <v>12</v>
      </c>
      <c r="B12" s="18">
        <v>7196.734708489601</v>
      </c>
      <c r="C12" s="18" t="s">
        <v>2</v>
      </c>
      <c r="D12" s="19" t="s">
        <v>2</v>
      </c>
      <c r="E12" s="19" t="s">
        <v>2</v>
      </c>
      <c r="F12" s="18">
        <v>211080</v>
      </c>
      <c r="G12" s="18" t="s">
        <v>2</v>
      </c>
      <c r="H12" s="5">
        <f>SUM(H8:H11)</f>
        <v>211080</v>
      </c>
      <c r="I12" s="29"/>
      <c r="P12" s="30"/>
      <c r="Q12" s="30"/>
    </row>
    <row r="13" spans="1:17" ht="12.75">
      <c r="A13" s="11"/>
      <c r="B13" s="18"/>
      <c r="C13" s="18"/>
      <c r="D13" s="18"/>
      <c r="E13" s="18"/>
      <c r="F13" s="18"/>
      <c r="G13" s="18"/>
      <c r="H13" s="26"/>
      <c r="I13" s="29"/>
      <c r="P13" s="30"/>
      <c r="Q13" s="30"/>
    </row>
    <row r="14" spans="1:17" ht="12.75">
      <c r="A14" s="11" t="s">
        <v>13</v>
      </c>
      <c r="B14" s="18">
        <v>6000</v>
      </c>
      <c r="C14" s="19" t="s">
        <v>2</v>
      </c>
      <c r="D14" s="19" t="s">
        <v>2</v>
      </c>
      <c r="E14" s="19" t="s">
        <v>2</v>
      </c>
      <c r="F14" s="18">
        <v>600</v>
      </c>
      <c r="G14" s="18" t="s">
        <v>2</v>
      </c>
      <c r="H14" s="5">
        <f>SUM(F14:G14)</f>
        <v>600</v>
      </c>
      <c r="I14" s="29"/>
      <c r="P14" s="30"/>
      <c r="Q14" s="30"/>
    </row>
    <row r="15" spans="1:17" ht="12.75">
      <c r="A15" s="11"/>
      <c r="B15" s="18"/>
      <c r="C15" s="18"/>
      <c r="D15" s="18"/>
      <c r="E15" s="18"/>
      <c r="F15" s="16"/>
      <c r="G15" s="16"/>
      <c r="H15" s="26"/>
      <c r="I15" s="29"/>
      <c r="P15" s="30"/>
      <c r="Q15" s="30"/>
    </row>
    <row r="16" spans="1:17" ht="12.75">
      <c r="A16" s="11" t="s">
        <v>14</v>
      </c>
      <c r="B16" s="18">
        <v>4000</v>
      </c>
      <c r="C16" s="19" t="s">
        <v>2</v>
      </c>
      <c r="D16" s="19" t="s">
        <v>2</v>
      </c>
      <c r="E16" s="19" t="s">
        <v>2</v>
      </c>
      <c r="F16" s="16">
        <v>168</v>
      </c>
      <c r="G16" s="16" t="s">
        <v>2</v>
      </c>
      <c r="H16" s="5">
        <f>SUM(F16:G16)</f>
        <v>168</v>
      </c>
      <c r="I16" s="29"/>
      <c r="P16" s="30"/>
      <c r="Q16" s="30"/>
    </row>
    <row r="17" spans="1:17" ht="12.75">
      <c r="A17" s="11"/>
      <c r="B17" s="16"/>
      <c r="C17" s="16"/>
      <c r="D17" s="16"/>
      <c r="E17" s="16"/>
      <c r="F17" s="16"/>
      <c r="G17" s="16"/>
      <c r="H17" s="26"/>
      <c r="I17" s="29"/>
      <c r="P17" s="30"/>
      <c r="Q17" s="30"/>
    </row>
    <row r="18" spans="1:17" ht="12.75">
      <c r="A18" s="12" t="s">
        <v>15</v>
      </c>
      <c r="B18" s="16">
        <v>4365</v>
      </c>
      <c r="C18" s="16">
        <v>5910</v>
      </c>
      <c r="D18" s="17" t="s">
        <v>2</v>
      </c>
      <c r="E18" s="17" t="s">
        <v>2</v>
      </c>
      <c r="F18" s="16">
        <v>54450</v>
      </c>
      <c r="G18" s="16" t="s">
        <v>2</v>
      </c>
      <c r="H18" s="26">
        <f>SUM(F18:G18)</f>
        <v>54450</v>
      </c>
      <c r="I18" s="29"/>
      <c r="P18" s="30"/>
      <c r="Q18" s="30"/>
    </row>
    <row r="19" spans="1:17" ht="12.75">
      <c r="A19" s="12" t="s">
        <v>16</v>
      </c>
      <c r="B19" s="16">
        <v>10330</v>
      </c>
      <c r="C19" s="17" t="s">
        <v>2</v>
      </c>
      <c r="D19" s="17" t="s">
        <v>2</v>
      </c>
      <c r="E19" s="17" t="s">
        <v>2</v>
      </c>
      <c r="F19" s="16">
        <v>1250</v>
      </c>
      <c r="G19" s="16" t="s">
        <v>2</v>
      </c>
      <c r="H19" s="26">
        <f>SUM(F19:G19)</f>
        <v>1250</v>
      </c>
      <c r="I19" s="29"/>
      <c r="P19" s="30"/>
      <c r="Q19" s="30"/>
    </row>
    <row r="20" spans="1:17" ht="12.75">
      <c r="A20" s="10" t="s">
        <v>17</v>
      </c>
      <c r="B20" s="16">
        <v>6665</v>
      </c>
      <c r="C20" s="17" t="s">
        <v>2</v>
      </c>
      <c r="D20" s="17" t="s">
        <v>2</v>
      </c>
      <c r="E20" s="17" t="s">
        <v>2</v>
      </c>
      <c r="F20" s="16">
        <v>800</v>
      </c>
      <c r="G20" s="16" t="s">
        <v>2</v>
      </c>
      <c r="H20" s="26">
        <f>SUM(F20:G20)</f>
        <v>800</v>
      </c>
      <c r="I20" s="29"/>
      <c r="P20" s="30"/>
      <c r="Q20" s="30"/>
    </row>
    <row r="21" spans="1:17" ht="12.75">
      <c r="A21" s="13" t="s">
        <v>73</v>
      </c>
      <c r="B21" s="18">
        <v>4473.914419823163</v>
      </c>
      <c r="C21" s="18">
        <v>5910</v>
      </c>
      <c r="D21" s="19" t="s">
        <v>2</v>
      </c>
      <c r="E21" s="19" t="s">
        <v>2</v>
      </c>
      <c r="F21" s="18">
        <v>56500</v>
      </c>
      <c r="G21" s="18" t="s">
        <v>2</v>
      </c>
      <c r="H21" s="5">
        <f>SUM(H18:H20)</f>
        <v>56500</v>
      </c>
      <c r="I21" s="29"/>
      <c r="P21" s="30"/>
      <c r="Q21" s="30"/>
    </row>
    <row r="22" spans="1:17" ht="12.75">
      <c r="A22" s="13"/>
      <c r="B22" s="18"/>
      <c r="C22" s="18"/>
      <c r="D22" s="18"/>
      <c r="E22" s="18"/>
      <c r="F22" s="18"/>
      <c r="G22" s="18"/>
      <c r="H22" s="26"/>
      <c r="I22" s="29"/>
      <c r="P22" s="30"/>
      <c r="Q22" s="30"/>
    </row>
    <row r="23" spans="1:17" ht="12.75">
      <c r="A23" s="11" t="s">
        <v>18</v>
      </c>
      <c r="B23" s="18">
        <v>4944</v>
      </c>
      <c r="C23" s="18">
        <v>5225</v>
      </c>
      <c r="D23" s="19" t="s">
        <v>2</v>
      </c>
      <c r="E23" s="19" t="s">
        <v>2</v>
      </c>
      <c r="F23" s="18">
        <v>109106</v>
      </c>
      <c r="G23" s="18" t="s">
        <v>2</v>
      </c>
      <c r="H23" s="5">
        <f>SUM(F23:G23)</f>
        <v>109106</v>
      </c>
      <c r="I23" s="29"/>
      <c r="P23" s="30"/>
      <c r="Q23" s="30"/>
    </row>
    <row r="24" spans="1:17" ht="12.75">
      <c r="A24" s="11"/>
      <c r="B24" s="18"/>
      <c r="C24" s="18"/>
      <c r="D24" s="18"/>
      <c r="E24" s="18"/>
      <c r="F24" s="16"/>
      <c r="G24" s="16"/>
      <c r="H24" s="26"/>
      <c r="I24" s="29"/>
      <c r="P24" s="30"/>
      <c r="Q24" s="30"/>
    </row>
    <row r="25" spans="1:17" ht="12.75">
      <c r="A25" s="11" t="s">
        <v>19</v>
      </c>
      <c r="B25" s="18">
        <v>5051</v>
      </c>
      <c r="C25" s="18">
        <v>6985</v>
      </c>
      <c r="D25" s="19" t="s">
        <v>2</v>
      </c>
      <c r="E25" s="19" t="s">
        <v>2</v>
      </c>
      <c r="F25" s="18">
        <v>203847</v>
      </c>
      <c r="G25" s="18" t="s">
        <v>2</v>
      </c>
      <c r="H25" s="5">
        <f>SUM(F25:G25)</f>
        <v>203847</v>
      </c>
      <c r="I25" s="29"/>
      <c r="P25" s="30"/>
      <c r="Q25" s="30"/>
    </row>
    <row r="26" spans="1:17" ht="12.75">
      <c r="A26" s="11"/>
      <c r="B26" s="16"/>
      <c r="C26" s="16"/>
      <c r="D26" s="16"/>
      <c r="E26" s="16"/>
      <c r="F26" s="16"/>
      <c r="G26" s="16"/>
      <c r="H26" s="26"/>
      <c r="I26" s="29"/>
      <c r="P26" s="30"/>
      <c r="Q26" s="30"/>
    </row>
    <row r="27" spans="1:17" ht="12.75">
      <c r="A27" s="10" t="s">
        <v>20</v>
      </c>
      <c r="B27" s="16">
        <v>3950</v>
      </c>
      <c r="C27" s="16">
        <v>6840</v>
      </c>
      <c r="D27" s="17" t="s">
        <v>2</v>
      </c>
      <c r="E27" s="17" t="s">
        <v>2</v>
      </c>
      <c r="F27" s="16">
        <v>20361</v>
      </c>
      <c r="G27" s="16" t="s">
        <v>2</v>
      </c>
      <c r="H27" s="26">
        <f>SUM(F27:G27)</f>
        <v>20361</v>
      </c>
      <c r="I27" s="29"/>
      <c r="P27" s="30"/>
      <c r="Q27" s="30"/>
    </row>
    <row r="28" spans="1:17" ht="12.75">
      <c r="A28" s="10" t="s">
        <v>21</v>
      </c>
      <c r="B28" s="16">
        <v>3386</v>
      </c>
      <c r="C28" s="16">
        <v>4267</v>
      </c>
      <c r="D28" s="17" t="s">
        <v>2</v>
      </c>
      <c r="E28" s="17" t="s">
        <v>2</v>
      </c>
      <c r="F28" s="16">
        <v>11187</v>
      </c>
      <c r="G28" s="16" t="s">
        <v>2</v>
      </c>
      <c r="H28" s="26">
        <f>SUM(F28:G28)</f>
        <v>11187</v>
      </c>
      <c r="I28" s="29"/>
      <c r="P28" s="30"/>
      <c r="Q28" s="30"/>
    </row>
    <row r="29" spans="1:17" ht="12.75">
      <c r="A29" s="10" t="s">
        <v>22</v>
      </c>
      <c r="B29" s="16">
        <v>2300</v>
      </c>
      <c r="C29" s="16">
        <v>4200</v>
      </c>
      <c r="D29" s="17" t="s">
        <v>2</v>
      </c>
      <c r="E29" s="17" t="s">
        <v>2</v>
      </c>
      <c r="F29" s="16">
        <v>88552</v>
      </c>
      <c r="G29" s="16" t="s">
        <v>2</v>
      </c>
      <c r="H29" s="26">
        <f>SUM(F29:G29)</f>
        <v>88552</v>
      </c>
      <c r="I29" s="29"/>
      <c r="P29" s="30"/>
      <c r="Q29" s="30"/>
    </row>
    <row r="30" spans="1:17" ht="12.75">
      <c r="A30" s="13" t="s">
        <v>74</v>
      </c>
      <c r="B30" s="18">
        <v>2553.4102890383565</v>
      </c>
      <c r="C30" s="18">
        <v>4644.408790353948</v>
      </c>
      <c r="D30" s="19" t="s">
        <v>2</v>
      </c>
      <c r="E30" s="19" t="s">
        <v>2</v>
      </c>
      <c r="F30" s="18">
        <v>120100</v>
      </c>
      <c r="G30" s="18" t="s">
        <v>2</v>
      </c>
      <c r="H30" s="5">
        <f>SUM(H27:H29)</f>
        <v>120100</v>
      </c>
      <c r="I30" s="29"/>
      <c r="P30" s="30"/>
      <c r="Q30" s="30"/>
    </row>
    <row r="31" spans="1:17" ht="12.75">
      <c r="A31" s="13"/>
      <c r="B31" s="16"/>
      <c r="C31" s="16"/>
      <c r="D31" s="16"/>
      <c r="E31" s="16"/>
      <c r="F31" s="18"/>
      <c r="G31" s="18"/>
      <c r="H31" s="26"/>
      <c r="I31" s="29"/>
      <c r="P31" s="30"/>
      <c r="Q31" s="30"/>
    </row>
    <row r="32" spans="1:17" ht="12.75">
      <c r="A32" s="10" t="s">
        <v>23</v>
      </c>
      <c r="B32" s="16">
        <v>7649</v>
      </c>
      <c r="C32" s="16">
        <v>13496</v>
      </c>
      <c r="D32" s="17" t="s">
        <v>2</v>
      </c>
      <c r="E32" s="17" t="s">
        <v>2</v>
      </c>
      <c r="F32" s="16">
        <v>180101</v>
      </c>
      <c r="G32" s="16" t="s">
        <v>2</v>
      </c>
      <c r="H32" s="26">
        <f>SUM(F32:G32)</f>
        <v>180101</v>
      </c>
      <c r="I32" s="29"/>
      <c r="P32" s="30"/>
      <c r="Q32" s="30"/>
    </row>
    <row r="33" spans="1:17" ht="12.75">
      <c r="A33" s="10" t="s">
        <v>24</v>
      </c>
      <c r="B33" s="16">
        <v>5800</v>
      </c>
      <c r="C33" s="17" t="s">
        <v>2</v>
      </c>
      <c r="D33" s="17" t="s">
        <v>2</v>
      </c>
      <c r="E33" s="17" t="s">
        <v>2</v>
      </c>
      <c r="F33" s="16">
        <v>13699</v>
      </c>
      <c r="G33" s="16" t="s">
        <v>2</v>
      </c>
      <c r="H33" s="26">
        <f>SUM(F33:G33)</f>
        <v>13699</v>
      </c>
      <c r="I33" s="29"/>
      <c r="P33" s="30"/>
      <c r="Q33" s="30"/>
    </row>
    <row r="34" spans="1:17" ht="12.75">
      <c r="A34" s="10" t="s">
        <v>25</v>
      </c>
      <c r="B34" s="16">
        <v>4901</v>
      </c>
      <c r="C34" s="16">
        <v>10477</v>
      </c>
      <c r="D34" s="17" t="s">
        <v>2</v>
      </c>
      <c r="E34" s="17" t="s">
        <v>2</v>
      </c>
      <c r="F34" s="16">
        <v>33184</v>
      </c>
      <c r="G34" s="16" t="s">
        <v>2</v>
      </c>
      <c r="H34" s="26">
        <f>SUM(F34:G34)</f>
        <v>33184</v>
      </c>
      <c r="I34" s="29"/>
      <c r="P34" s="30"/>
      <c r="Q34" s="30"/>
    </row>
    <row r="35" spans="1:17" ht="12.75">
      <c r="A35" s="10" t="s">
        <v>26</v>
      </c>
      <c r="B35" s="16">
        <v>6958</v>
      </c>
      <c r="C35" s="16">
        <v>13692</v>
      </c>
      <c r="D35" s="16" t="s">
        <v>2</v>
      </c>
      <c r="E35" s="17" t="s">
        <v>2</v>
      </c>
      <c r="F35" s="16">
        <v>212106</v>
      </c>
      <c r="G35" s="16" t="s">
        <v>2</v>
      </c>
      <c r="H35" s="26">
        <f>SUM(F35:G35)</f>
        <v>212106</v>
      </c>
      <c r="I35" s="29"/>
      <c r="P35" s="30"/>
      <c r="Q35" s="30"/>
    </row>
    <row r="36" spans="1:17" ht="12.75">
      <c r="A36" s="11" t="s">
        <v>27</v>
      </c>
      <c r="B36" s="18">
        <v>7102.8010451987275</v>
      </c>
      <c r="C36" s="18">
        <v>11457.952364273206</v>
      </c>
      <c r="D36" s="18" t="s">
        <v>2</v>
      </c>
      <c r="E36" s="19" t="s">
        <v>2</v>
      </c>
      <c r="F36" s="18">
        <v>439090</v>
      </c>
      <c r="G36" s="18" t="s">
        <v>2</v>
      </c>
      <c r="H36" s="5">
        <f>SUM(H32:H35)</f>
        <v>439090</v>
      </c>
      <c r="I36" s="29"/>
      <c r="P36" s="30"/>
      <c r="Q36" s="30"/>
    </row>
    <row r="37" spans="1:17" ht="12.75">
      <c r="A37" s="11"/>
      <c r="B37" s="18"/>
      <c r="C37" s="18"/>
      <c r="D37" s="18"/>
      <c r="E37" s="18"/>
      <c r="F37" s="18"/>
      <c r="G37" s="18"/>
      <c r="H37" s="26"/>
      <c r="I37" s="29"/>
      <c r="P37" s="30"/>
      <c r="Q37" s="30"/>
    </row>
    <row r="38" spans="1:17" ht="12.75">
      <c r="A38" s="11" t="s">
        <v>28</v>
      </c>
      <c r="B38" s="18">
        <v>4000</v>
      </c>
      <c r="C38" s="19" t="s">
        <v>2</v>
      </c>
      <c r="D38" s="19" t="s">
        <v>2</v>
      </c>
      <c r="E38" s="19" t="s">
        <v>2</v>
      </c>
      <c r="F38" s="18">
        <v>5444</v>
      </c>
      <c r="G38" s="18" t="s">
        <v>2</v>
      </c>
      <c r="H38" s="5">
        <f>SUM(F38:G38)</f>
        <v>5444</v>
      </c>
      <c r="I38" s="29"/>
      <c r="P38" s="30"/>
      <c r="Q38" s="30"/>
    </row>
    <row r="39" spans="1:17" ht="12.75">
      <c r="A39" s="11"/>
      <c r="B39" s="16"/>
      <c r="C39" s="16"/>
      <c r="D39" s="16"/>
      <c r="E39" s="16"/>
      <c r="F39" s="16"/>
      <c r="G39" s="16"/>
      <c r="H39" s="26"/>
      <c r="I39" s="29"/>
      <c r="P39" s="30"/>
      <c r="Q39" s="30"/>
    </row>
    <row r="40" spans="1:17" ht="12.75">
      <c r="A40" s="12" t="s">
        <v>29</v>
      </c>
      <c r="B40" s="16">
        <v>1345</v>
      </c>
      <c r="C40" s="17">
        <v>2100</v>
      </c>
      <c r="D40" s="17" t="s">
        <v>2</v>
      </c>
      <c r="E40" s="17" t="s">
        <v>2</v>
      </c>
      <c r="F40" s="16">
        <v>5567</v>
      </c>
      <c r="G40" s="16" t="s">
        <v>2</v>
      </c>
      <c r="H40" s="26">
        <f aca="true" t="shared" si="0" ref="H40:H48">SUM(F40:G40)</f>
        <v>5567</v>
      </c>
      <c r="I40" s="29"/>
      <c r="P40" s="30"/>
      <c r="Q40" s="30"/>
    </row>
    <row r="41" spans="1:17" ht="12.75">
      <c r="A41" s="12" t="s">
        <v>30</v>
      </c>
      <c r="B41" s="16">
        <v>3110</v>
      </c>
      <c r="C41" s="17">
        <v>3841</v>
      </c>
      <c r="D41" s="17" t="s">
        <v>2</v>
      </c>
      <c r="E41" s="17" t="s">
        <v>2</v>
      </c>
      <c r="F41" s="16">
        <v>41000</v>
      </c>
      <c r="G41" s="16" t="s">
        <v>2</v>
      </c>
      <c r="H41" s="26">
        <f t="shared" si="0"/>
        <v>41000</v>
      </c>
      <c r="I41" s="29"/>
      <c r="P41" s="30"/>
      <c r="Q41" s="30"/>
    </row>
    <row r="42" spans="1:17" ht="12.75">
      <c r="A42" s="12" t="s">
        <v>31</v>
      </c>
      <c r="B42" s="16">
        <v>2533</v>
      </c>
      <c r="C42" s="17">
        <v>4200</v>
      </c>
      <c r="D42" s="17" t="s">
        <v>2</v>
      </c>
      <c r="E42" s="17" t="s">
        <v>2</v>
      </c>
      <c r="F42" s="16">
        <v>39003</v>
      </c>
      <c r="G42" s="16" t="s">
        <v>2</v>
      </c>
      <c r="H42" s="26">
        <f t="shared" si="0"/>
        <v>39003</v>
      </c>
      <c r="I42" s="29"/>
      <c r="P42" s="30"/>
      <c r="Q42" s="30"/>
    </row>
    <row r="43" spans="1:17" ht="12.75">
      <c r="A43" s="10" t="s">
        <v>32</v>
      </c>
      <c r="B43" s="16">
        <v>2250</v>
      </c>
      <c r="C43" s="17" t="s">
        <v>2</v>
      </c>
      <c r="D43" s="17" t="s">
        <v>2</v>
      </c>
      <c r="E43" s="17" t="s">
        <v>2</v>
      </c>
      <c r="F43" s="16">
        <v>1375</v>
      </c>
      <c r="G43" s="16" t="s">
        <v>2</v>
      </c>
      <c r="H43" s="26">
        <f t="shared" si="0"/>
        <v>1375</v>
      </c>
      <c r="I43" s="29"/>
      <c r="P43" s="30"/>
      <c r="Q43" s="30"/>
    </row>
    <row r="44" spans="1:17" ht="12.75">
      <c r="A44" s="10" t="s">
        <v>33</v>
      </c>
      <c r="B44" s="16">
        <v>1725</v>
      </c>
      <c r="C44" s="16" t="s">
        <v>2</v>
      </c>
      <c r="D44" s="16">
        <v>2280</v>
      </c>
      <c r="E44" s="17" t="s">
        <v>2</v>
      </c>
      <c r="F44" s="16">
        <v>4273</v>
      </c>
      <c r="G44" s="16">
        <v>228</v>
      </c>
      <c r="H44" s="26">
        <f t="shared" si="0"/>
        <v>4501</v>
      </c>
      <c r="I44" s="29"/>
      <c r="P44" s="30"/>
      <c r="Q44" s="30"/>
    </row>
    <row r="45" spans="1:17" ht="12.75">
      <c r="A45" s="10" t="s">
        <v>34</v>
      </c>
      <c r="B45" s="16">
        <v>3300</v>
      </c>
      <c r="C45" s="17">
        <v>7800</v>
      </c>
      <c r="D45" s="17" t="s">
        <v>2</v>
      </c>
      <c r="E45" s="17" t="s">
        <v>2</v>
      </c>
      <c r="F45" s="16">
        <v>5578</v>
      </c>
      <c r="G45" s="16" t="s">
        <v>2</v>
      </c>
      <c r="H45" s="26">
        <f t="shared" si="0"/>
        <v>5578</v>
      </c>
      <c r="I45" s="29"/>
      <c r="P45" s="30"/>
      <c r="Q45" s="30"/>
    </row>
    <row r="46" spans="1:17" ht="12.75">
      <c r="A46" s="10" t="s">
        <v>35</v>
      </c>
      <c r="B46" s="16">
        <v>2626</v>
      </c>
      <c r="C46" s="17">
        <v>2187</v>
      </c>
      <c r="D46" s="17" t="s">
        <v>2</v>
      </c>
      <c r="E46" s="17" t="s">
        <v>2</v>
      </c>
      <c r="F46" s="16">
        <v>3464</v>
      </c>
      <c r="G46" s="16" t="s">
        <v>2</v>
      </c>
      <c r="H46" s="26">
        <f t="shared" si="0"/>
        <v>3464</v>
      </c>
      <c r="I46" s="29"/>
      <c r="P46" s="30"/>
      <c r="Q46" s="30"/>
    </row>
    <row r="47" spans="1:17" ht="12.75">
      <c r="A47" s="10" t="s">
        <v>36</v>
      </c>
      <c r="B47" s="16">
        <v>3600</v>
      </c>
      <c r="C47" s="16">
        <v>7400</v>
      </c>
      <c r="D47" s="17" t="s">
        <v>2</v>
      </c>
      <c r="E47" s="17" t="s">
        <v>2</v>
      </c>
      <c r="F47" s="16">
        <v>58392</v>
      </c>
      <c r="G47" s="16" t="s">
        <v>2</v>
      </c>
      <c r="H47" s="26">
        <f t="shared" si="0"/>
        <v>58392</v>
      </c>
      <c r="I47" s="29"/>
      <c r="P47" s="30"/>
      <c r="Q47" s="30"/>
    </row>
    <row r="48" spans="1:17" ht="12.75">
      <c r="A48" s="10" t="s">
        <v>37</v>
      </c>
      <c r="B48" s="16">
        <v>3000</v>
      </c>
      <c r="C48" s="16" t="s">
        <v>2</v>
      </c>
      <c r="D48" s="17" t="s">
        <v>2</v>
      </c>
      <c r="E48" s="17" t="s">
        <v>2</v>
      </c>
      <c r="F48" s="16">
        <v>36486</v>
      </c>
      <c r="G48" s="16" t="s">
        <v>2</v>
      </c>
      <c r="H48" s="26">
        <f t="shared" si="0"/>
        <v>36486</v>
      </c>
      <c r="I48" s="29"/>
      <c r="P48" s="30"/>
      <c r="Q48" s="30"/>
    </row>
    <row r="49" spans="1:17" ht="12.75">
      <c r="A49" s="13" t="s">
        <v>75</v>
      </c>
      <c r="B49" s="18">
        <v>2865.4737392295997</v>
      </c>
      <c r="C49" s="18">
        <v>6432.90592492085</v>
      </c>
      <c r="D49" s="18">
        <v>2280</v>
      </c>
      <c r="E49" s="19" t="s">
        <v>2</v>
      </c>
      <c r="F49" s="18">
        <v>195138</v>
      </c>
      <c r="G49" s="18">
        <v>228</v>
      </c>
      <c r="H49" s="5">
        <f>SUM(H40:H48)</f>
        <v>195366</v>
      </c>
      <c r="I49" s="29"/>
      <c r="P49" s="30"/>
      <c r="Q49" s="30"/>
    </row>
    <row r="50" spans="1:17" ht="12.75">
      <c r="A50" s="13"/>
      <c r="B50" s="18"/>
      <c r="C50" s="18"/>
      <c r="D50" s="18"/>
      <c r="E50" s="18"/>
      <c r="F50" s="18"/>
      <c r="G50" s="18"/>
      <c r="H50" s="26"/>
      <c r="I50" s="29"/>
      <c r="P50" s="30"/>
      <c r="Q50" s="30"/>
    </row>
    <row r="51" spans="1:17" ht="12.75">
      <c r="A51" s="11" t="s">
        <v>38</v>
      </c>
      <c r="B51" s="18">
        <v>4000</v>
      </c>
      <c r="C51" s="19">
        <v>5000</v>
      </c>
      <c r="D51" s="19" t="s">
        <v>2</v>
      </c>
      <c r="E51" s="19" t="s">
        <v>2</v>
      </c>
      <c r="F51" s="18">
        <v>73976</v>
      </c>
      <c r="G51" s="18" t="s">
        <v>2</v>
      </c>
      <c r="H51" s="5">
        <f>SUM(F51:G51)</f>
        <v>73976</v>
      </c>
      <c r="I51" s="29"/>
      <c r="P51" s="30"/>
      <c r="Q51" s="30"/>
    </row>
    <row r="52" spans="1:17" ht="12.75">
      <c r="A52" s="11"/>
      <c r="B52" s="16"/>
      <c r="C52" s="16"/>
      <c r="D52" s="16"/>
      <c r="E52" s="16"/>
      <c r="F52" s="16"/>
      <c r="G52" s="16"/>
      <c r="H52" s="26"/>
      <c r="I52" s="29"/>
      <c r="P52" s="30"/>
      <c r="Q52" s="30"/>
    </row>
    <row r="53" spans="1:17" ht="12.75">
      <c r="A53" s="10" t="s">
        <v>39</v>
      </c>
      <c r="B53" s="16">
        <v>3540</v>
      </c>
      <c r="C53" s="16">
        <v>8551</v>
      </c>
      <c r="D53" s="16">
        <v>1500</v>
      </c>
      <c r="E53" s="16">
        <v>6000</v>
      </c>
      <c r="F53" s="16">
        <v>447822</v>
      </c>
      <c r="G53" s="16">
        <v>360</v>
      </c>
      <c r="H53" s="26">
        <f>SUM(F53:G53)</f>
        <v>448182</v>
      </c>
      <c r="I53" s="29"/>
      <c r="P53" s="30"/>
      <c r="Q53" s="30"/>
    </row>
    <row r="54" spans="1:17" ht="12.75">
      <c r="A54" s="12" t="s">
        <v>40</v>
      </c>
      <c r="B54" s="16">
        <v>4800</v>
      </c>
      <c r="C54" s="16">
        <v>13440</v>
      </c>
      <c r="D54" s="16">
        <v>2469</v>
      </c>
      <c r="E54" s="17" t="s">
        <v>2</v>
      </c>
      <c r="F54" s="16">
        <v>1295711</v>
      </c>
      <c r="G54" s="16">
        <v>4313</v>
      </c>
      <c r="H54" s="26">
        <f>SUM(F54:G54)</f>
        <v>1300024</v>
      </c>
      <c r="I54" s="29"/>
      <c r="P54" s="30"/>
      <c r="Q54" s="30"/>
    </row>
    <row r="55" spans="1:17" ht="12.75">
      <c r="A55" s="10" t="s">
        <v>41</v>
      </c>
      <c r="B55" s="16">
        <v>4577.323050352857</v>
      </c>
      <c r="C55" s="16">
        <v>6200</v>
      </c>
      <c r="D55" s="16">
        <v>3000</v>
      </c>
      <c r="E55" s="17" t="s">
        <v>2</v>
      </c>
      <c r="F55" s="16">
        <v>465707</v>
      </c>
      <c r="G55" s="16">
        <v>2250</v>
      </c>
      <c r="H55" s="26">
        <f>SUM(F55:G55)</f>
        <v>467957</v>
      </c>
      <c r="I55" s="29"/>
      <c r="P55" s="30"/>
      <c r="Q55" s="30"/>
    </row>
    <row r="56" spans="1:17" ht="12.75">
      <c r="A56" s="10" t="s">
        <v>42</v>
      </c>
      <c r="B56" s="16">
        <v>2115</v>
      </c>
      <c r="C56" s="17" t="s">
        <v>2</v>
      </c>
      <c r="D56" s="17" t="s">
        <v>2</v>
      </c>
      <c r="E56" s="17" t="s">
        <v>2</v>
      </c>
      <c r="F56" s="16">
        <v>5501</v>
      </c>
      <c r="G56" s="16" t="s">
        <v>2</v>
      </c>
      <c r="H56" s="26">
        <f>SUM(F56:G56)</f>
        <v>5501</v>
      </c>
      <c r="I56" s="29"/>
      <c r="P56" s="30"/>
      <c r="Q56" s="30"/>
    </row>
    <row r="57" spans="1:17" ht="12.75">
      <c r="A57" s="10" t="s">
        <v>43</v>
      </c>
      <c r="B57" s="16">
        <v>2918</v>
      </c>
      <c r="C57" s="16">
        <v>11698</v>
      </c>
      <c r="D57" s="17" t="s">
        <v>2</v>
      </c>
      <c r="E57" s="17" t="s">
        <v>2</v>
      </c>
      <c r="F57" s="16">
        <v>673584</v>
      </c>
      <c r="G57" s="16" t="s">
        <v>2</v>
      </c>
      <c r="H57" s="26">
        <f>SUM(F57:G57)</f>
        <v>673584</v>
      </c>
      <c r="I57" s="29"/>
      <c r="P57" s="30"/>
      <c r="Q57" s="30"/>
    </row>
    <row r="58" spans="1:17" ht="12.75">
      <c r="A58" s="13" t="s">
        <v>44</v>
      </c>
      <c r="B58" s="18">
        <v>4060.8909098165777</v>
      </c>
      <c r="C58" s="18">
        <v>11436.494188345063</v>
      </c>
      <c r="D58" s="18">
        <v>2568.579067121729</v>
      </c>
      <c r="E58" s="18">
        <v>6000</v>
      </c>
      <c r="F58" s="18">
        <f>SUM(F53:F57)</f>
        <v>2888325</v>
      </c>
      <c r="G58" s="18">
        <v>6923</v>
      </c>
      <c r="H58" s="5">
        <f>SUM(H53:H57)</f>
        <v>2895248</v>
      </c>
      <c r="I58" s="29"/>
      <c r="P58" s="30"/>
      <c r="Q58" s="30"/>
    </row>
    <row r="59" spans="1:17" ht="12.75">
      <c r="A59" s="13"/>
      <c r="B59" s="16"/>
      <c r="C59" s="16"/>
      <c r="D59" s="16"/>
      <c r="E59" s="16"/>
      <c r="F59" s="18"/>
      <c r="G59" s="18"/>
      <c r="H59" s="26"/>
      <c r="I59" s="29"/>
      <c r="P59" s="30"/>
      <c r="Q59" s="30"/>
    </row>
    <row r="60" spans="1:17" ht="12.75">
      <c r="A60" s="10" t="s">
        <v>45</v>
      </c>
      <c r="B60" s="16">
        <v>1405</v>
      </c>
      <c r="C60" s="16">
        <v>4379</v>
      </c>
      <c r="D60" s="16" t="s">
        <v>2</v>
      </c>
      <c r="E60" s="17" t="s">
        <v>2</v>
      </c>
      <c r="F60" s="16">
        <v>39436</v>
      </c>
      <c r="G60" s="16" t="s">
        <v>2</v>
      </c>
      <c r="H60" s="26">
        <f>SUM(F60:G60)</f>
        <v>39436</v>
      </c>
      <c r="I60" s="29"/>
      <c r="P60" s="30"/>
      <c r="Q60" s="30"/>
    </row>
    <row r="61" spans="1:17" ht="12.75">
      <c r="A61" s="12" t="s">
        <v>46</v>
      </c>
      <c r="B61" s="16">
        <v>2080</v>
      </c>
      <c r="C61" s="17" t="s">
        <v>2</v>
      </c>
      <c r="D61" s="16" t="s">
        <v>2</v>
      </c>
      <c r="E61" s="17" t="s">
        <v>2</v>
      </c>
      <c r="F61" s="16">
        <v>2149</v>
      </c>
      <c r="G61" s="16" t="s">
        <v>2</v>
      </c>
      <c r="H61" s="26">
        <f>SUM(F61:G61)</f>
        <v>2149</v>
      </c>
      <c r="I61" s="29"/>
      <c r="P61" s="30"/>
      <c r="Q61" s="30"/>
    </row>
    <row r="62" spans="1:17" ht="12.75">
      <c r="A62" s="10" t="s">
        <v>47</v>
      </c>
      <c r="B62" s="16">
        <v>6600</v>
      </c>
      <c r="C62" s="17" t="s">
        <v>2</v>
      </c>
      <c r="D62" s="16">
        <v>2400</v>
      </c>
      <c r="E62" s="17" t="s">
        <v>2</v>
      </c>
      <c r="F62" s="16">
        <v>347153</v>
      </c>
      <c r="G62" s="16">
        <v>1440</v>
      </c>
      <c r="H62" s="26">
        <f>SUM(F62:G62)</f>
        <v>348593</v>
      </c>
      <c r="I62" s="29"/>
      <c r="P62" s="30"/>
      <c r="Q62" s="30"/>
    </row>
    <row r="63" spans="1:17" ht="12.75">
      <c r="A63" s="11" t="s">
        <v>48</v>
      </c>
      <c r="B63" s="18">
        <v>5585.258796960356</v>
      </c>
      <c r="C63" s="18">
        <v>4379</v>
      </c>
      <c r="D63" s="18">
        <v>2400</v>
      </c>
      <c r="E63" s="19" t="s">
        <v>2</v>
      </c>
      <c r="F63" s="18">
        <v>388738</v>
      </c>
      <c r="G63" s="18">
        <v>1440</v>
      </c>
      <c r="H63" s="5">
        <f>SUM(H60:H62)</f>
        <v>390178</v>
      </c>
      <c r="I63" s="29"/>
      <c r="P63" s="30"/>
      <c r="Q63" s="30"/>
    </row>
    <row r="64" spans="1:17" ht="12.75">
      <c r="A64" s="11"/>
      <c r="B64" s="18"/>
      <c r="C64" s="18"/>
      <c r="D64" s="18"/>
      <c r="E64" s="18"/>
      <c r="F64" s="18"/>
      <c r="G64" s="18"/>
      <c r="H64" s="26"/>
      <c r="I64" s="29"/>
      <c r="P64" s="30"/>
      <c r="Q64" s="30"/>
    </row>
    <row r="65" spans="1:17" ht="12.75">
      <c r="A65" s="11" t="s">
        <v>49</v>
      </c>
      <c r="B65" s="18">
        <v>1800</v>
      </c>
      <c r="C65" s="18">
        <v>5900</v>
      </c>
      <c r="D65" s="19" t="s">
        <v>2</v>
      </c>
      <c r="E65" s="19" t="s">
        <v>2</v>
      </c>
      <c r="F65" s="18">
        <v>108409</v>
      </c>
      <c r="G65" s="18" t="s">
        <v>2</v>
      </c>
      <c r="H65" s="5">
        <f>SUM(F65:G65)</f>
        <v>108409</v>
      </c>
      <c r="I65" s="29"/>
      <c r="P65" s="30"/>
      <c r="Q65" s="30"/>
    </row>
    <row r="66" spans="1:17" ht="12.75">
      <c r="A66" s="11"/>
      <c r="B66" s="16"/>
      <c r="C66" s="16"/>
      <c r="D66" s="16"/>
      <c r="E66" s="16"/>
      <c r="F66" s="16"/>
      <c r="G66" s="16"/>
      <c r="H66" s="26"/>
      <c r="I66" s="29"/>
      <c r="P66" s="30"/>
      <c r="Q66" s="30"/>
    </row>
    <row r="67" spans="1:19" ht="12.75">
      <c r="A67" s="10" t="s">
        <v>50</v>
      </c>
      <c r="B67" s="16">
        <v>6183</v>
      </c>
      <c r="C67" s="16">
        <v>8000</v>
      </c>
      <c r="D67" s="16">
        <v>6183</v>
      </c>
      <c r="E67" s="17" t="s">
        <v>2</v>
      </c>
      <c r="F67" s="16">
        <v>389367</v>
      </c>
      <c r="G67" s="16">
        <v>74196</v>
      </c>
      <c r="H67" s="26">
        <f>SUM(F67:G67)</f>
        <v>463563</v>
      </c>
      <c r="I67" s="29"/>
      <c r="N67" s="30"/>
      <c r="O67" s="30"/>
      <c r="P67" s="30"/>
      <c r="Q67" s="30"/>
      <c r="S67" s="30"/>
    </row>
    <row r="68" spans="1:19" ht="12.75">
      <c r="A68" s="12" t="s">
        <v>51</v>
      </c>
      <c r="B68" s="16">
        <v>3000</v>
      </c>
      <c r="C68" s="17" t="s">
        <v>2</v>
      </c>
      <c r="D68" s="16" t="s">
        <v>2</v>
      </c>
      <c r="E68" s="17" t="s">
        <v>2</v>
      </c>
      <c r="F68" s="16">
        <v>13185</v>
      </c>
      <c r="G68" s="16" t="s">
        <v>2</v>
      </c>
      <c r="H68" s="26">
        <f>SUM(F68:G68)</f>
        <v>13185</v>
      </c>
      <c r="I68" s="29"/>
      <c r="N68" s="30"/>
      <c r="O68" s="30"/>
      <c r="P68" s="30"/>
      <c r="Q68" s="30"/>
      <c r="S68" s="30"/>
    </row>
    <row r="69" spans="1:17" ht="12.75">
      <c r="A69" s="11" t="s">
        <v>52</v>
      </c>
      <c r="B69" s="18">
        <v>5971.281725312146</v>
      </c>
      <c r="C69" s="18">
        <v>8000</v>
      </c>
      <c r="D69" s="18">
        <v>6183</v>
      </c>
      <c r="E69" s="19" t="s">
        <v>2</v>
      </c>
      <c r="F69" s="18">
        <v>402552</v>
      </c>
      <c r="G69" s="18">
        <v>74196</v>
      </c>
      <c r="H69" s="7">
        <f>SUM(H67:H68)</f>
        <v>476748</v>
      </c>
      <c r="I69" s="29"/>
      <c r="P69" s="30"/>
      <c r="Q69" s="30"/>
    </row>
    <row r="70" spans="1:17" ht="12.75">
      <c r="A70" s="11"/>
      <c r="B70" s="16"/>
      <c r="C70" s="16"/>
      <c r="D70" s="16"/>
      <c r="E70" s="16"/>
      <c r="F70" s="18"/>
      <c r="G70" s="18"/>
      <c r="H70" s="26"/>
      <c r="I70" s="29"/>
      <c r="P70" s="30"/>
      <c r="Q70" s="30"/>
    </row>
    <row r="71" spans="1:17" ht="12.75">
      <c r="A71" s="12" t="s">
        <v>53</v>
      </c>
      <c r="B71" s="16">
        <v>4195</v>
      </c>
      <c r="C71" s="16">
        <v>5783</v>
      </c>
      <c r="D71" s="17" t="s">
        <v>2</v>
      </c>
      <c r="E71" s="17" t="s">
        <v>2</v>
      </c>
      <c r="F71" s="16">
        <v>4800</v>
      </c>
      <c r="G71" s="16" t="s">
        <v>2</v>
      </c>
      <c r="H71" s="26">
        <f aca="true" t="shared" si="1" ref="H71:H78">SUM(F71:G71)</f>
        <v>4800</v>
      </c>
      <c r="I71" s="29"/>
      <c r="P71" s="30"/>
      <c r="Q71" s="30"/>
    </row>
    <row r="72" spans="1:17" ht="12.75">
      <c r="A72" s="12" t="s">
        <v>54</v>
      </c>
      <c r="B72" s="16">
        <v>10750</v>
      </c>
      <c r="C72" s="17" t="s">
        <v>2</v>
      </c>
      <c r="D72" s="17" t="s">
        <v>2</v>
      </c>
      <c r="E72" s="17" t="s">
        <v>2</v>
      </c>
      <c r="F72" s="16">
        <v>116164</v>
      </c>
      <c r="G72" s="16" t="s">
        <v>2</v>
      </c>
      <c r="H72" s="26">
        <f t="shared" si="1"/>
        <v>116164</v>
      </c>
      <c r="I72" s="29"/>
      <c r="P72" s="30"/>
      <c r="Q72" s="30"/>
    </row>
    <row r="73" spans="1:17" ht="12.75">
      <c r="A73" s="12" t="s">
        <v>55</v>
      </c>
      <c r="B73" s="16">
        <v>8004.185809086269</v>
      </c>
      <c r="C73" s="17" t="s">
        <v>2</v>
      </c>
      <c r="D73" s="16" t="s">
        <v>2</v>
      </c>
      <c r="E73" s="17" t="s">
        <v>2</v>
      </c>
      <c r="F73" s="16">
        <v>78401</v>
      </c>
      <c r="G73" s="16" t="s">
        <v>2</v>
      </c>
      <c r="H73" s="26">
        <f t="shared" si="1"/>
        <v>78401</v>
      </c>
      <c r="I73" s="29"/>
      <c r="P73" s="30"/>
      <c r="Q73" s="30"/>
    </row>
    <row r="74" spans="1:17" ht="12.75">
      <c r="A74" s="10" t="s">
        <v>56</v>
      </c>
      <c r="B74" s="16">
        <v>2900</v>
      </c>
      <c r="C74" s="16">
        <v>6500</v>
      </c>
      <c r="D74" s="16">
        <v>1500</v>
      </c>
      <c r="E74" s="17" t="s">
        <v>2</v>
      </c>
      <c r="F74" s="16">
        <v>16880</v>
      </c>
      <c r="G74" s="16">
        <v>20</v>
      </c>
      <c r="H74" s="26">
        <f t="shared" si="1"/>
        <v>16900</v>
      </c>
      <c r="I74" s="29"/>
      <c r="P74" s="30"/>
      <c r="Q74" s="30"/>
    </row>
    <row r="75" spans="1:17" ht="12.75">
      <c r="A75" s="10" t="s">
        <v>57</v>
      </c>
      <c r="B75" s="16">
        <v>7894</v>
      </c>
      <c r="C75" s="17" t="s">
        <v>2</v>
      </c>
      <c r="D75" s="16" t="s">
        <v>2</v>
      </c>
      <c r="E75" s="17" t="s">
        <v>2</v>
      </c>
      <c r="F75" s="16">
        <v>54895</v>
      </c>
      <c r="G75" s="16" t="s">
        <v>2</v>
      </c>
      <c r="H75" s="26">
        <f t="shared" si="1"/>
        <v>54895</v>
      </c>
      <c r="I75" s="29"/>
      <c r="P75" s="30"/>
      <c r="Q75" s="30"/>
    </row>
    <row r="76" spans="1:17" ht="12.75">
      <c r="A76" s="12" t="s">
        <v>58</v>
      </c>
      <c r="B76" s="16">
        <v>3800</v>
      </c>
      <c r="C76" s="17">
        <v>6600</v>
      </c>
      <c r="D76" s="17" t="s">
        <v>2</v>
      </c>
      <c r="E76" s="17" t="s">
        <v>2</v>
      </c>
      <c r="F76" s="16">
        <v>2704</v>
      </c>
      <c r="G76" s="16" t="s">
        <v>2</v>
      </c>
      <c r="H76" s="26">
        <f t="shared" si="1"/>
        <v>2704</v>
      </c>
      <c r="I76" s="29"/>
      <c r="P76" s="30"/>
      <c r="Q76" s="30"/>
    </row>
    <row r="77" spans="1:17" ht="12.75">
      <c r="A77" s="12" t="s">
        <v>59</v>
      </c>
      <c r="B77" s="16">
        <v>5000</v>
      </c>
      <c r="C77" s="17" t="s">
        <v>2</v>
      </c>
      <c r="D77" s="17" t="s">
        <v>2</v>
      </c>
      <c r="E77" s="17" t="s">
        <v>2</v>
      </c>
      <c r="F77" s="16">
        <v>12300</v>
      </c>
      <c r="G77" s="16" t="s">
        <v>2</v>
      </c>
      <c r="H77" s="26">
        <f t="shared" si="1"/>
        <v>12300</v>
      </c>
      <c r="I77" s="29"/>
      <c r="P77" s="30"/>
      <c r="Q77" s="30"/>
    </row>
    <row r="78" spans="1:17" ht="12.75">
      <c r="A78" s="10" t="s">
        <v>60</v>
      </c>
      <c r="B78" s="16">
        <v>8400</v>
      </c>
      <c r="C78" s="17" t="s">
        <v>2</v>
      </c>
      <c r="D78" s="17" t="s">
        <v>2</v>
      </c>
      <c r="E78" s="17" t="s">
        <v>2</v>
      </c>
      <c r="F78" s="16">
        <v>8375</v>
      </c>
      <c r="G78" s="16" t="s">
        <v>2</v>
      </c>
      <c r="H78" s="26">
        <f t="shared" si="1"/>
        <v>8375</v>
      </c>
      <c r="I78" s="29"/>
      <c r="P78" s="30"/>
      <c r="Q78" s="30"/>
    </row>
    <row r="79" spans="1:17" ht="12.75">
      <c r="A79" s="13" t="s">
        <v>76</v>
      </c>
      <c r="B79" s="18">
        <v>7778.242249549671</v>
      </c>
      <c r="C79" s="18">
        <v>6278.792141951838</v>
      </c>
      <c r="D79" s="18">
        <v>1500</v>
      </c>
      <c r="E79" s="19" t="s">
        <v>2</v>
      </c>
      <c r="F79" s="18">
        <f>SUM(F71:F78)</f>
        <v>294519</v>
      </c>
      <c r="G79" s="18">
        <f>SUM(G71:G78)</f>
        <v>20</v>
      </c>
      <c r="H79" s="5">
        <f>SUM(H71:H78)</f>
        <v>294539</v>
      </c>
      <c r="I79" s="29"/>
      <c r="P79" s="30"/>
      <c r="Q79" s="30"/>
    </row>
    <row r="80" spans="1:17" ht="12.75">
      <c r="A80" s="13"/>
      <c r="B80" s="16"/>
      <c r="C80" s="16"/>
      <c r="D80" s="16"/>
      <c r="E80" s="16"/>
      <c r="F80" s="18"/>
      <c r="G80" s="18"/>
      <c r="H80" s="26"/>
      <c r="I80" s="29"/>
      <c r="P80" s="30"/>
      <c r="Q80" s="30"/>
    </row>
    <row r="81" spans="1:17" ht="12.75">
      <c r="A81" s="10" t="s">
        <v>61</v>
      </c>
      <c r="B81" s="16">
        <v>740.7132573485303</v>
      </c>
      <c r="C81" s="17">
        <v>1763</v>
      </c>
      <c r="D81" s="17" t="s">
        <v>2</v>
      </c>
      <c r="E81" s="17" t="s">
        <v>2</v>
      </c>
      <c r="F81" s="16">
        <v>2600</v>
      </c>
      <c r="G81" s="16" t="s">
        <v>2</v>
      </c>
      <c r="H81" s="26">
        <f>SUM(F81:G81)</f>
        <v>2600</v>
      </c>
      <c r="I81" s="29"/>
      <c r="P81" s="30"/>
      <c r="Q81" s="30"/>
    </row>
    <row r="82" spans="1:17" ht="12.75">
      <c r="A82" s="10" t="s">
        <v>62</v>
      </c>
      <c r="B82" s="16">
        <v>1074</v>
      </c>
      <c r="C82" s="17">
        <v>3430</v>
      </c>
      <c r="D82" s="16" t="s">
        <v>2</v>
      </c>
      <c r="E82" s="17" t="s">
        <v>2</v>
      </c>
      <c r="F82" s="16">
        <v>18853</v>
      </c>
      <c r="G82" s="16" t="s">
        <v>2</v>
      </c>
      <c r="H82" s="26">
        <f>SUM(F82:G82)</f>
        <v>18853</v>
      </c>
      <c r="I82" s="29"/>
      <c r="P82" s="30"/>
      <c r="Q82" s="30"/>
    </row>
    <row r="83" spans="1:17" ht="12.75">
      <c r="A83" s="11" t="s">
        <v>63</v>
      </c>
      <c r="B83" s="18">
        <v>1010.8038446226469</v>
      </c>
      <c r="C83" s="19">
        <v>3318.766456266907</v>
      </c>
      <c r="D83" s="18" t="s">
        <v>2</v>
      </c>
      <c r="E83" s="19" t="s">
        <v>2</v>
      </c>
      <c r="F83" s="18">
        <v>21453</v>
      </c>
      <c r="G83" s="18" t="s">
        <v>2</v>
      </c>
      <c r="H83" s="5">
        <f>SUM(H81:H82)</f>
        <v>21453</v>
      </c>
      <c r="I83" s="29"/>
      <c r="P83" s="30"/>
      <c r="Q83" s="30"/>
    </row>
    <row r="84" spans="1:17" ht="12.75">
      <c r="A84" s="11"/>
      <c r="B84" s="16"/>
      <c r="C84" s="16"/>
      <c r="D84" s="16"/>
      <c r="E84" s="16"/>
      <c r="F84" s="18"/>
      <c r="G84" s="18"/>
      <c r="H84" s="26"/>
      <c r="I84" s="29"/>
      <c r="P84" s="30"/>
      <c r="Q84" s="30"/>
    </row>
    <row r="85" spans="1:9" ht="13.5" thickBot="1">
      <c r="A85" s="23" t="s">
        <v>64</v>
      </c>
      <c r="B85" s="22">
        <v>4504.341827078484</v>
      </c>
      <c r="C85" s="22">
        <v>9550.22243015941</v>
      </c>
      <c r="D85" s="22">
        <v>5384.8106188925085</v>
      </c>
      <c r="E85" s="22">
        <v>6000</v>
      </c>
      <c r="F85" s="20">
        <f>SUM(F12:F16,F21:F25,F30,F36:F38,F49:F51,F58,F63:F65,F69,F79,F83)</f>
        <v>5519045</v>
      </c>
      <c r="G85" s="20">
        <f>SUM(G12:G16,G21:G25,G30,G36:G38,G49:G51,G58,G63:G65,G69,G79,G83)</f>
        <v>82807</v>
      </c>
      <c r="H85" s="6">
        <f>SUM(H12,H14,H16,H21,H23,H25,H30,H36,H38,H49,H51,H58,H63,H65,H69,H79,H83)</f>
        <v>5601852</v>
      </c>
      <c r="I85" s="29"/>
    </row>
    <row r="87" spans="2:8" ht="12.75">
      <c r="B87" s="29"/>
      <c r="C87" s="29"/>
      <c r="D87" s="29"/>
      <c r="E87" s="29"/>
      <c r="H87" s="27"/>
    </row>
    <row r="88" spans="16:17" ht="12.75">
      <c r="P88" s="30"/>
      <c r="Q88" s="30"/>
    </row>
  </sheetData>
  <mergeCells count="7">
    <mergeCell ref="A1:H1"/>
    <mergeCell ref="A3:H3"/>
    <mergeCell ref="B5:E5"/>
    <mergeCell ref="B6:C6"/>
    <mergeCell ref="D6:E6"/>
    <mergeCell ref="F5:H5"/>
    <mergeCell ref="H6:H7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  <ignoredErrors>
    <ignoredError sqref="F8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