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'17.2'!$A$1:$G$13</definedName>
    <definedName name="DatosExternos_2" localSheetId="0">'17.2'!$B$9:$G$12</definedName>
    <definedName name="DatosExternos2" localSheetId="0">'17.2'!$B$9:$G$12</definedName>
    <definedName name="DatosExternos2_1" localSheetId="0">'17.2'!$B$9:$G$12</definedName>
    <definedName name="DatosExternos3" localSheetId="0">'17.2'!$B$9:$G$12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<sst xmlns="http://schemas.openxmlformats.org/spreadsheetml/2006/main" count="23" uniqueCount="21">
  <si>
    <t>OLIVAR</t>
  </si>
  <si>
    <t>Olivar de aceituna de mesa</t>
  </si>
  <si>
    <t>Olivar de aceituna de almazara</t>
  </si>
  <si>
    <t>Rendimiento</t>
  </si>
  <si>
    <t>Producción</t>
  </si>
  <si>
    <t>Aceituna</t>
  </si>
  <si>
    <t>para aderezo</t>
  </si>
  <si>
    <t>para almazara</t>
  </si>
  <si>
    <t>(toneladas)</t>
  </si>
  <si>
    <t>diseminados</t>
  </si>
  <si>
    <t>Secano</t>
  </si>
  <si>
    <t>Regadío</t>
  </si>
  <si>
    <t>De la superficie en producción</t>
  </si>
  <si>
    <t>(kg/ha)</t>
  </si>
  <si>
    <t>(kg/árbol)</t>
  </si>
  <si>
    <t>Cultivo</t>
  </si>
  <si>
    <t xml:space="preserve">  Olivar total</t>
  </si>
  <si>
    <t>Destino de la producción</t>
  </si>
  <si>
    <t>De árboles</t>
  </si>
  <si>
    <t>total</t>
  </si>
  <si>
    <t>17.2.  OLIVAR: Resumen nacional de rendimiento y producción, 2002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</si>
</sst>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82" fontId="0" fillId="0" borderId="5" xfId="0" applyNumberFormat="1" applyFont="1" applyFill="1" applyBorder="1" applyAlignment="1">
      <alignment horizontal="right"/>
    </xf>
    <xf numFmtId="182" fontId="0" fillId="0" borderId="2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182" fontId="0" fillId="0" borderId="2" xfId="0" applyNumberFormat="1" applyFont="1" applyFill="1" applyBorder="1" applyAlignment="1" applyProtection="1">
      <alignment horizontal="right"/>
      <protection/>
    </xf>
    <xf numFmtId="182" fontId="0" fillId="0" borderId="1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182" fontId="0" fillId="0" borderId="5" xfId="0" applyNumberFormat="1" applyFont="1" applyFill="1" applyBorder="1" applyAlignment="1" applyProtection="1">
      <alignment horizontal="right"/>
      <protection/>
    </xf>
    <xf numFmtId="182" fontId="0" fillId="0" borderId="7" xfId="0" applyNumberFormat="1" applyFont="1" applyFill="1" applyBorder="1" applyAlignment="1">
      <alignment horizontal="right"/>
    </xf>
    <xf numFmtId="182" fontId="6" fillId="0" borderId="3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  <sheetDataSet>
      <sheetData sheetId="0">
        <row r="8">
          <cell r="E8">
            <v>119302</v>
          </cell>
          <cell r="F8">
            <v>38067</v>
          </cell>
        </row>
        <row r="9">
          <cell r="E9">
            <v>1864256</v>
          </cell>
          <cell r="F9">
            <v>279716</v>
          </cell>
        </row>
        <row r="11">
          <cell r="E11">
            <v>1983558</v>
          </cell>
          <cell r="F11">
            <v>317783</v>
          </cell>
        </row>
      </sheetData>
      <sheetData sheetId="1">
        <row r="10">
          <cell r="B10">
            <v>1620.2019502686326</v>
          </cell>
          <cell r="C10">
            <v>3701.3379320453605</v>
          </cell>
        </row>
      </sheetData>
      <sheetData sheetId="4">
        <row r="57">
          <cell r="H57">
            <v>1711.34581985214</v>
          </cell>
          <cell r="I57">
            <v>4023.1891664696454</v>
          </cell>
          <cell r="J57">
            <v>10.593408276997913</v>
          </cell>
          <cell r="K57">
            <v>357890</v>
          </cell>
        </row>
      </sheetData>
      <sheetData sheetId="5">
        <row r="68">
          <cell r="H68">
            <v>1620.2019502686326</v>
          </cell>
          <cell r="I68">
            <v>3701.3379320453605</v>
          </cell>
          <cell r="J68">
            <v>4.946041546080134</v>
          </cell>
          <cell r="K68">
            <v>4057021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11"/>
  <dimension ref="A1:I15"/>
  <sheetViews>
    <sheetView showGridLines="0" tabSelected="1" zoomScale="75" zoomScaleNormal="75" workbookViewId="0" topLeftCell="A1">
      <selection activeCell="B35" sqref="B35"/>
    </sheetView>
  </sheetViews>
  <sheetFormatPr defaultColWidth="11.421875" defaultRowHeight="12.75"/>
  <cols>
    <col min="1" max="1" width="26.7109375" style="1" customWidth="1"/>
    <col min="2" max="8" width="12.7109375" style="1" customWidth="1"/>
    <col min="9" max="9" width="11.7109375" style="1" customWidth="1"/>
    <col min="10" max="11" width="11.421875" style="1" customWidth="1"/>
    <col min="12" max="12" width="27.00390625" style="1" customWidth="1"/>
    <col min="13" max="18" width="15.28125" style="1" customWidth="1"/>
    <col min="19" max="21" width="11.421875" style="1" customWidth="1"/>
    <col min="22" max="23" width="11.00390625" style="1" customWidth="1"/>
    <col min="24" max="24" width="11.421875" style="1" customWidth="1"/>
    <col min="25" max="25" width="11.00390625" style="1" customWidth="1"/>
    <col min="26" max="16384" width="11.421875" style="1" customWidth="1"/>
  </cols>
  <sheetData>
    <row r="1" spans="1:9" s="2" customFormat="1" ht="18">
      <c r="A1" s="19" t="s">
        <v>0</v>
      </c>
      <c r="B1" s="19"/>
      <c r="C1" s="19"/>
      <c r="D1" s="19"/>
      <c r="E1" s="19"/>
      <c r="F1" s="19"/>
      <c r="G1" s="19"/>
      <c r="H1" s="8"/>
      <c r="I1" s="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20" t="s">
        <v>20</v>
      </c>
      <c r="B3" s="20"/>
      <c r="C3" s="20"/>
      <c r="D3" s="20"/>
      <c r="E3" s="20"/>
      <c r="F3" s="20"/>
      <c r="G3" s="20"/>
      <c r="H3" s="3"/>
      <c r="I3" s="3"/>
    </row>
    <row r="4" spans="1:9" ht="13.5" thickBot="1">
      <c r="A4" s="29"/>
      <c r="B4" s="29"/>
      <c r="C4" s="29"/>
      <c r="D4" s="29"/>
      <c r="E4" s="29"/>
      <c r="F4" s="29"/>
      <c r="G4" s="29"/>
      <c r="H4" s="3"/>
      <c r="I4" s="3"/>
    </row>
    <row r="5" spans="1:9" ht="12.75">
      <c r="A5" s="7"/>
      <c r="B5" s="21" t="s">
        <v>3</v>
      </c>
      <c r="C5" s="22"/>
      <c r="D5" s="23"/>
      <c r="E5" s="9" t="s">
        <v>4</v>
      </c>
      <c r="F5" s="30" t="s">
        <v>17</v>
      </c>
      <c r="G5" s="31"/>
      <c r="H5" s="3"/>
      <c r="I5" s="3"/>
    </row>
    <row r="6" spans="1:9" ht="12.75">
      <c r="A6" s="4" t="s">
        <v>15</v>
      </c>
      <c r="B6" s="24" t="s">
        <v>12</v>
      </c>
      <c r="C6" s="25"/>
      <c r="D6" s="5" t="s">
        <v>18</v>
      </c>
      <c r="E6" s="5" t="s">
        <v>19</v>
      </c>
      <c r="F6" s="26" t="s">
        <v>8</v>
      </c>
      <c r="G6" s="27"/>
      <c r="H6" s="3"/>
      <c r="I6" s="3"/>
    </row>
    <row r="7" spans="1:9" ht="12.75">
      <c r="A7" s="3"/>
      <c r="B7" s="26" t="s">
        <v>13</v>
      </c>
      <c r="C7" s="28"/>
      <c r="D7" s="5" t="s">
        <v>9</v>
      </c>
      <c r="E7" s="5"/>
      <c r="F7" s="5" t="s">
        <v>5</v>
      </c>
      <c r="G7" s="5" t="s">
        <v>5</v>
      </c>
      <c r="H7" s="3"/>
      <c r="I7" s="3"/>
    </row>
    <row r="8" spans="1:9" ht="13.5" thickBot="1">
      <c r="A8" s="15"/>
      <c r="B8" s="6" t="s">
        <v>10</v>
      </c>
      <c r="C8" s="6" t="s">
        <v>11</v>
      </c>
      <c r="D8" s="6" t="s">
        <v>14</v>
      </c>
      <c r="E8" s="6" t="s">
        <v>8</v>
      </c>
      <c r="F8" s="6" t="s">
        <v>6</v>
      </c>
      <c r="G8" s="6" t="s">
        <v>7</v>
      </c>
      <c r="H8" s="3"/>
      <c r="I8" s="3"/>
    </row>
    <row r="9" spans="1:9" ht="12.75">
      <c r="A9" s="7" t="s">
        <v>1</v>
      </c>
      <c r="B9" s="16">
        <f>'[10]ANU Oliv aceit mesa'!H57</f>
        <v>1711.34581985214</v>
      </c>
      <c r="C9" s="16">
        <f>'[10]ANU Oliv aceit mesa'!I57</f>
        <v>4023.1891664696454</v>
      </c>
      <c r="D9" s="16">
        <f>'[10]ANU Oliv aceit mesa'!J57</f>
        <v>10.593408276997913</v>
      </c>
      <c r="E9" s="16">
        <f>'[10]ANU Oliv aceit mesa'!K57</f>
        <v>357890</v>
      </c>
      <c r="F9" s="17">
        <v>356739</v>
      </c>
      <c r="G9" s="10">
        <v>1151</v>
      </c>
      <c r="H9" s="3"/>
      <c r="I9" s="3"/>
    </row>
    <row r="10" spans="1:9" ht="12.75">
      <c r="A10" s="3" t="s">
        <v>2</v>
      </c>
      <c r="B10" s="13">
        <f>'[10]ANU Oliva aceit almaz'!H68</f>
        <v>1620.2019502686326</v>
      </c>
      <c r="C10" s="13">
        <f>'[10]ANU Oliva aceit almaz'!I68</f>
        <v>3701.3379320453605</v>
      </c>
      <c r="D10" s="13">
        <f>'[10]ANU Oliva aceit almaz'!J68</f>
        <v>4.946041546080134</v>
      </c>
      <c r="E10" s="13">
        <f>'[10]ANU Oliva aceit almaz'!K68</f>
        <v>4057021</v>
      </c>
      <c r="F10" s="14">
        <v>51139</v>
      </c>
      <c r="G10" s="11">
        <v>4005882</v>
      </c>
      <c r="H10" s="3"/>
      <c r="I10" s="3"/>
    </row>
    <row r="11" spans="1:9" ht="12.75">
      <c r="A11" s="3"/>
      <c r="B11" s="13"/>
      <c r="C11" s="13"/>
      <c r="D11" s="13"/>
      <c r="E11" s="11"/>
      <c r="F11" s="11"/>
      <c r="G11" s="11"/>
      <c r="H11" s="3"/>
      <c r="I11" s="3"/>
    </row>
    <row r="12" spans="1:9" ht="13.5" thickBot="1">
      <c r="A12" s="12" t="s">
        <v>16</v>
      </c>
      <c r="B12" s="18">
        <f>((B9*'[10]ANU Res nac sup'!E8)+('[10]ANU Res nac sup'!E9*'[10]ANU Res nac ren pro'!B10))/'[10]ANU Res nac sup'!E11</f>
        <v>1625.6838398473853</v>
      </c>
      <c r="C12" s="18">
        <f>((C9*'[10]ANU Res nac sup'!F8)+('[10]ANU Res nac sup'!F9*'[10]ANU Res nac ren pro'!C10))/'[10]ANU Res nac sup'!F11</f>
        <v>3739.892262959315</v>
      </c>
      <c r="D12" s="18">
        <v>6</v>
      </c>
      <c r="E12" s="18">
        <f>SUM(E9:E11)</f>
        <v>4414911</v>
      </c>
      <c r="F12" s="18">
        <f>SUM(F9:F11)</f>
        <v>407878</v>
      </c>
      <c r="G12" s="18">
        <f>SUM(G9:G11)</f>
        <v>4007033</v>
      </c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</sheetData>
  <mergeCells count="8">
    <mergeCell ref="B6:C6"/>
    <mergeCell ref="F6:G6"/>
    <mergeCell ref="B7:C7"/>
    <mergeCell ref="A1:G1"/>
    <mergeCell ref="A3:G3"/>
    <mergeCell ref="A4:G4"/>
    <mergeCell ref="B5:D5"/>
    <mergeCell ref="F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