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7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'[2]GANADE10'!$B$90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'17.10'!$A$1:$K$71</definedName>
    <definedName name="DatosExternos_2" localSheetId="0">'17.10'!$B$9:$K$68</definedName>
    <definedName name="DatosExternos6" localSheetId="0">'17.10'!$B$9:$K$70</definedName>
    <definedName name="DatosExternos6_1" localSheetId="0">'17.10'!$B$9:$K$68</definedName>
    <definedName name="DatosExternos7" localSheetId="0">'17.10'!$B$9:$K$70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<sst xmlns="http://schemas.openxmlformats.org/spreadsheetml/2006/main" count="142" uniqueCount="66">
  <si>
    <t>OLIVAR</t>
  </si>
  <si>
    <t>Rendimiento</t>
  </si>
  <si>
    <t>Producción</t>
  </si>
  <si>
    <t>Total</t>
  </si>
  <si>
    <t>En producción</t>
  </si>
  <si>
    <t>(toneladas)</t>
  </si>
  <si>
    <t>–</t>
  </si>
  <si>
    <t>Superficie en plantación regular</t>
  </si>
  <si>
    <t>Arboles</t>
  </si>
  <si>
    <t>(hectáreas)</t>
  </si>
  <si>
    <t>diseminados</t>
  </si>
  <si>
    <t>Secano</t>
  </si>
  <si>
    <t>Regadío</t>
  </si>
  <si>
    <t>(número)</t>
  </si>
  <si>
    <t>(kg/ha)</t>
  </si>
  <si>
    <t>(kg/árbol)</t>
  </si>
  <si>
    <t>Provincias y</t>
  </si>
  <si>
    <t>Superficie en producción</t>
  </si>
  <si>
    <t>Comunidades Autónomas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</si>
  <si>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</si>
  <si>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</si>
  <si>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</si>
  <si>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</si>
  <si>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</si>
  <si>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</si>
  <si>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</si>
  <si>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Salamanca</t>
  </si>
  <si>
    <t>Zamora</t>
  </si>
  <si>
    <t xml:space="preserve"> MADRID</t>
  </si>
  <si>
    <t>Cuenca</t>
  </si>
  <si>
    <t>Guadalajara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</si>
  <si>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</si>
  <si>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</si>
  <si>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</si>
  <si>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</si>
  <si>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</si>
  <si>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</si>
  <si>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</si>
  <si>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</si>
  <si>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</si>
  <si>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</si>
  <si>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</si>
  <si>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</si>
  <si>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</si>
  <si>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</si>
  <si>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</si>
  <si>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 xml:space="preserve"> CANARIAS</t>
  </si>
  <si>
    <t>ESPAÑA</t>
  </si>
  <si>
    <t xml:space="preserve"> LA RIOJA</t>
  </si>
  <si>
    <t>Teruel</t>
  </si>
  <si>
    <t>Zaragoza</t>
  </si>
  <si>
    <t>Albacete</t>
  </si>
  <si>
    <t>Alava</t>
  </si>
  <si>
    <t xml:space="preserve"> NAVARRA</t>
  </si>
  <si>
    <t>Huesca</t>
  </si>
  <si>
    <t>Ciudad Real</t>
  </si>
  <si>
    <t>Toledo</t>
  </si>
  <si>
    <t>17.10.  OLIVAR DE ACEITUNA DE ALMAZARA: Análisis provincial de superficie, rendimiento y producción,  2002</t>
  </si>
  <si>
    <t xml:space="preserve"> ARAGÓN</t>
  </si>
  <si>
    <t>Valladolid</t>
  </si>
  <si>
    <t xml:space="preserve"> CASTILLA Y LEÓN</t>
  </si>
  <si>
    <t xml:space="preserve"> ANDALUCÍA</t>
  </si>
  <si>
    <t xml:space="preserve"> PAÍS VASCO</t>
  </si>
  <si>
    <t>Badajoz</t>
  </si>
  <si>
    <t>Cáceres</t>
  </si>
  <si>
    <t xml:space="preserve"> EXTREMADURA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</si>
</sst>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;\(0.0\)"/>
    <numFmt numFmtId="182" formatCode="#,##0__;\–#,##0__;0__;@__"/>
    <numFmt numFmtId="183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" fontId="0" fillId="0" borderId="3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82" fontId="0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182" fontId="7" fillId="0" borderId="1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182" fontId="0" fillId="0" borderId="11" xfId="0" applyNumberFormat="1" applyFont="1" applyFill="1" applyBorder="1" applyAlignment="1" quotePrefix="1">
      <alignment horizontal="right"/>
    </xf>
    <xf numFmtId="182" fontId="0" fillId="0" borderId="11" xfId="0" applyNumberFormat="1" applyFont="1" applyFill="1" applyBorder="1" applyAlignment="1" applyProtection="1">
      <alignment horizontal="right"/>
      <protection/>
    </xf>
    <xf numFmtId="182" fontId="7" fillId="0" borderId="11" xfId="0" applyNumberFormat="1" applyFont="1" applyFill="1" applyBorder="1" applyAlignment="1">
      <alignment horizontal="right"/>
    </xf>
    <xf numFmtId="182" fontId="7" fillId="0" borderId="11" xfId="0" applyNumberFormat="1" applyFont="1" applyFill="1" applyBorder="1" applyAlignment="1" quotePrefix="1">
      <alignment horizontal="right"/>
    </xf>
    <xf numFmtId="182" fontId="7" fillId="0" borderId="11" xfId="0" applyNumberFormat="1" applyFont="1" applyFill="1" applyBorder="1" applyAlignment="1" applyProtection="1">
      <alignment horizontal="right"/>
      <protection/>
    </xf>
    <xf numFmtId="182" fontId="0" fillId="0" borderId="11" xfId="0" applyNumberFormat="1" applyFont="1" applyFill="1" applyBorder="1" applyAlignment="1" applyProtection="1">
      <alignment horizontal="right"/>
      <protection locked="0"/>
    </xf>
    <xf numFmtId="1" fontId="0" fillId="0" borderId="6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1" fontId="0" fillId="0" borderId="14" xfId="0" applyNumberFormat="1" applyFont="1" applyFill="1" applyBorder="1" applyAlignment="1">
      <alignment horizontal="centerContinuous"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Continuous"/>
    </xf>
    <xf numFmtId="1" fontId="0" fillId="0" borderId="1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0" fillId="0" borderId="18" xfId="0" applyNumberFormat="1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olivar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nac ren pro"/>
      <sheetName val="ANU produc aceituna"/>
      <sheetName val="ANU Ac oli vi prod camp"/>
      <sheetName val="ANU Oliv aceit mesa"/>
      <sheetName val="ANU Oliva aceit almaz"/>
      <sheetName val="ANU Aceituna dest"/>
      <sheetName val="ANU Aceituna productos"/>
      <sheetName val="ANU Ac oli vi cla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21">
    <pageSetUpPr fitToPage="1"/>
  </sheetPr>
  <dimension ref="A1:K68"/>
  <sheetViews>
    <sheetView showGridLines="0"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28.7109375" style="1" customWidth="1"/>
    <col min="2" max="11" width="11.57421875" style="1" customWidth="1"/>
    <col min="12" max="16384" width="11.421875" style="1" customWidth="1"/>
  </cols>
  <sheetData>
    <row r="1" spans="1:11" s="2" customFormat="1" ht="1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3" spans="1:11" ht="15">
      <c r="A3" s="42" t="s">
        <v>57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5.75" thickBot="1">
      <c r="A4" s="18"/>
      <c r="B4" s="19"/>
      <c r="C4" s="19"/>
      <c r="D4" s="19"/>
      <c r="E4" s="19"/>
      <c r="F4" s="19"/>
      <c r="G4" s="19"/>
      <c r="H4" s="19"/>
      <c r="I4" s="19"/>
      <c r="J4" s="32"/>
      <c r="K4" s="32"/>
    </row>
    <row r="5" spans="1:11" ht="12.75">
      <c r="A5" s="26"/>
      <c r="B5" s="8" t="s">
        <v>7</v>
      </c>
      <c r="C5" s="9"/>
      <c r="D5" s="9"/>
      <c r="E5" s="9"/>
      <c r="F5" s="10"/>
      <c r="G5" s="27" t="s">
        <v>8</v>
      </c>
      <c r="H5" s="33"/>
      <c r="I5" s="34" t="s">
        <v>1</v>
      </c>
      <c r="J5" s="35"/>
      <c r="K5" s="27"/>
    </row>
    <row r="6" spans="1:11" ht="12.75">
      <c r="A6" s="28" t="s">
        <v>16</v>
      </c>
      <c r="B6" s="6" t="s">
        <v>9</v>
      </c>
      <c r="C6" s="11"/>
      <c r="D6" s="11"/>
      <c r="E6" s="11"/>
      <c r="F6" s="7"/>
      <c r="G6" s="36"/>
      <c r="H6" s="12" t="s">
        <v>17</v>
      </c>
      <c r="I6" s="43"/>
      <c r="J6" s="4" t="s">
        <v>8</v>
      </c>
      <c r="K6" s="29" t="s">
        <v>2</v>
      </c>
    </row>
    <row r="7" spans="1:11" ht="12.75">
      <c r="A7" s="28" t="s">
        <v>18</v>
      </c>
      <c r="B7" s="37"/>
      <c r="C7" s="38" t="s">
        <v>3</v>
      </c>
      <c r="D7" s="39"/>
      <c r="E7" s="13" t="s">
        <v>4</v>
      </c>
      <c r="F7" s="14"/>
      <c r="G7" s="29" t="s">
        <v>10</v>
      </c>
      <c r="H7" s="6" t="s">
        <v>14</v>
      </c>
      <c r="I7" s="7"/>
      <c r="J7" s="29" t="s">
        <v>10</v>
      </c>
      <c r="K7" s="29" t="s">
        <v>5</v>
      </c>
    </row>
    <row r="8" spans="1:11" ht="13.5" thickBot="1">
      <c r="A8" s="30"/>
      <c r="B8" s="40" t="s">
        <v>11</v>
      </c>
      <c r="C8" s="40" t="s">
        <v>12</v>
      </c>
      <c r="D8" s="40" t="s">
        <v>3</v>
      </c>
      <c r="E8" s="40" t="s">
        <v>11</v>
      </c>
      <c r="F8" s="40" t="s">
        <v>12</v>
      </c>
      <c r="G8" s="31" t="s">
        <v>13</v>
      </c>
      <c r="H8" s="40" t="s">
        <v>11</v>
      </c>
      <c r="I8" s="40" t="s">
        <v>12</v>
      </c>
      <c r="J8" s="31" t="s">
        <v>15</v>
      </c>
      <c r="K8" s="31"/>
    </row>
    <row r="9" spans="1:11" ht="12.75">
      <c r="A9" s="3" t="s">
        <v>52</v>
      </c>
      <c r="B9" s="20">
        <v>92</v>
      </c>
      <c r="C9" s="15" t="s">
        <v>6</v>
      </c>
      <c r="D9" s="20">
        <v>92</v>
      </c>
      <c r="E9" s="20">
        <v>90</v>
      </c>
      <c r="F9" s="21" t="s">
        <v>6</v>
      </c>
      <c r="G9" s="21" t="s">
        <v>6</v>
      </c>
      <c r="H9" s="21">
        <v>3094</v>
      </c>
      <c r="I9" s="21" t="s">
        <v>6</v>
      </c>
      <c r="J9" s="21" t="s">
        <v>6</v>
      </c>
      <c r="K9" s="21">
        <v>278</v>
      </c>
    </row>
    <row r="10" spans="1:11" ht="12.75">
      <c r="A10" s="5" t="s">
        <v>62</v>
      </c>
      <c r="B10" s="22">
        <v>92</v>
      </c>
      <c r="C10" s="22" t="s">
        <v>6</v>
      </c>
      <c r="D10" s="23">
        <v>92</v>
      </c>
      <c r="E10" s="23">
        <v>90</v>
      </c>
      <c r="F10" s="22" t="s">
        <v>6</v>
      </c>
      <c r="G10" s="22" t="s">
        <v>6</v>
      </c>
      <c r="H10" s="22">
        <v>3094</v>
      </c>
      <c r="I10" s="22" t="s">
        <v>6</v>
      </c>
      <c r="J10" s="22" t="s">
        <v>6</v>
      </c>
      <c r="K10" s="22">
        <v>278</v>
      </c>
    </row>
    <row r="11" spans="1:11" ht="12.75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2.75">
      <c r="A12" s="5" t="s">
        <v>53</v>
      </c>
      <c r="B12" s="24">
        <v>2902</v>
      </c>
      <c r="C12" s="24">
        <v>2030</v>
      </c>
      <c r="D12" s="24">
        <v>4932</v>
      </c>
      <c r="E12" s="24">
        <v>2771</v>
      </c>
      <c r="F12" s="24">
        <v>1671</v>
      </c>
      <c r="G12" s="24">
        <v>650</v>
      </c>
      <c r="H12" s="24">
        <v>1065</v>
      </c>
      <c r="I12" s="24">
        <v>1679</v>
      </c>
      <c r="J12" s="24">
        <v>9</v>
      </c>
      <c r="K12" s="24">
        <v>5763</v>
      </c>
    </row>
    <row r="13" spans="1:11" ht="12.75">
      <c r="A13" s="3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2.75">
      <c r="A14" s="5" t="s">
        <v>48</v>
      </c>
      <c r="B14" s="24">
        <v>2362</v>
      </c>
      <c r="C14" s="24">
        <v>1037</v>
      </c>
      <c r="D14" s="24">
        <v>3399</v>
      </c>
      <c r="E14" s="24">
        <v>1851</v>
      </c>
      <c r="F14" s="24">
        <v>575</v>
      </c>
      <c r="G14" s="24">
        <v>1817</v>
      </c>
      <c r="H14" s="24">
        <v>542</v>
      </c>
      <c r="I14" s="24">
        <v>1825</v>
      </c>
      <c r="J14" s="24">
        <v>2</v>
      </c>
      <c r="K14" s="24">
        <v>2056</v>
      </c>
    </row>
    <row r="15" spans="1:11" ht="12.75">
      <c r="A15" s="3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2.75">
      <c r="A16" s="3" t="s">
        <v>54</v>
      </c>
      <c r="B16" s="15">
        <v>9046</v>
      </c>
      <c r="C16" s="15">
        <v>2587</v>
      </c>
      <c r="D16" s="15">
        <v>11633</v>
      </c>
      <c r="E16" s="15">
        <v>8945</v>
      </c>
      <c r="F16" s="20">
        <v>2431</v>
      </c>
      <c r="G16" s="15" t="s">
        <v>6</v>
      </c>
      <c r="H16" s="15">
        <v>68</v>
      </c>
      <c r="I16" s="15">
        <v>101</v>
      </c>
      <c r="J16" s="15" t="s">
        <v>6</v>
      </c>
      <c r="K16" s="15">
        <v>854</v>
      </c>
    </row>
    <row r="17" spans="1:11" ht="12.75">
      <c r="A17" s="3" t="s">
        <v>49</v>
      </c>
      <c r="B17" s="15">
        <v>24139</v>
      </c>
      <c r="C17" s="15">
        <v>2004</v>
      </c>
      <c r="D17" s="15">
        <v>26143</v>
      </c>
      <c r="E17" s="15">
        <v>23286</v>
      </c>
      <c r="F17" s="20">
        <v>1587</v>
      </c>
      <c r="G17" s="20">
        <v>30</v>
      </c>
      <c r="H17" s="15">
        <v>526</v>
      </c>
      <c r="I17" s="15">
        <v>1812</v>
      </c>
      <c r="J17" s="15">
        <v>10</v>
      </c>
      <c r="K17" s="15">
        <v>15124</v>
      </c>
    </row>
    <row r="18" spans="1:11" ht="12.75">
      <c r="A18" s="3" t="s">
        <v>50</v>
      </c>
      <c r="B18" s="21">
        <v>10193</v>
      </c>
      <c r="C18" s="21">
        <v>6453</v>
      </c>
      <c r="D18" s="20">
        <v>16646</v>
      </c>
      <c r="E18" s="20">
        <v>10193</v>
      </c>
      <c r="F18" s="21">
        <v>6358</v>
      </c>
      <c r="G18" s="21" t="s">
        <v>6</v>
      </c>
      <c r="H18" s="21">
        <v>1346</v>
      </c>
      <c r="I18" s="21">
        <v>2000</v>
      </c>
      <c r="J18" s="21" t="s">
        <v>6</v>
      </c>
      <c r="K18" s="21">
        <v>26436</v>
      </c>
    </row>
    <row r="19" spans="1:11" ht="12.75">
      <c r="A19" s="5" t="s">
        <v>58</v>
      </c>
      <c r="B19" s="22">
        <v>43378</v>
      </c>
      <c r="C19" s="22">
        <v>11044</v>
      </c>
      <c r="D19" s="22">
        <v>54422</v>
      </c>
      <c r="E19" s="22">
        <v>42424</v>
      </c>
      <c r="F19" s="22">
        <v>10376</v>
      </c>
      <c r="G19" s="22">
        <v>30</v>
      </c>
      <c r="H19" s="22">
        <v>626</v>
      </c>
      <c r="I19" s="22">
        <v>1526</v>
      </c>
      <c r="J19" s="22">
        <v>10</v>
      </c>
      <c r="K19" s="22">
        <v>42414</v>
      </c>
    </row>
    <row r="20" spans="1:11" ht="12.75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2.75">
      <c r="A21" s="3" t="s">
        <v>19</v>
      </c>
      <c r="B21" s="15">
        <v>1543</v>
      </c>
      <c r="C21" s="25">
        <v>100</v>
      </c>
      <c r="D21" s="20">
        <v>1643</v>
      </c>
      <c r="E21" s="20">
        <v>1458</v>
      </c>
      <c r="F21" s="25">
        <v>57</v>
      </c>
      <c r="G21" s="25">
        <v>22624</v>
      </c>
      <c r="H21" s="25">
        <v>1019</v>
      </c>
      <c r="I21" s="25">
        <v>2073</v>
      </c>
      <c r="J21" s="25">
        <v>7</v>
      </c>
      <c r="K21" s="25">
        <v>1762</v>
      </c>
    </row>
    <row r="22" spans="1:11" ht="12.75">
      <c r="A22" s="3" t="s">
        <v>20</v>
      </c>
      <c r="B22" s="20">
        <v>2812</v>
      </c>
      <c r="C22" s="20">
        <v>139</v>
      </c>
      <c r="D22" s="25">
        <v>2951</v>
      </c>
      <c r="E22" s="25">
        <v>2571</v>
      </c>
      <c r="F22" s="25">
        <v>21</v>
      </c>
      <c r="G22" s="25">
        <v>332</v>
      </c>
      <c r="H22" s="25">
        <v>1900</v>
      </c>
      <c r="I22" s="25">
        <v>6000</v>
      </c>
      <c r="J22" s="25">
        <v>18</v>
      </c>
      <c r="K22" s="25">
        <v>5016</v>
      </c>
    </row>
    <row r="23" spans="1:11" ht="12.75">
      <c r="A23" s="3" t="s">
        <v>21</v>
      </c>
      <c r="B23" s="25">
        <v>33647</v>
      </c>
      <c r="C23" s="25">
        <v>3975</v>
      </c>
      <c r="D23" s="20">
        <v>37622</v>
      </c>
      <c r="E23" s="20">
        <v>33392</v>
      </c>
      <c r="F23" s="25">
        <v>3823</v>
      </c>
      <c r="G23" s="25">
        <v>6656</v>
      </c>
      <c r="H23" s="25">
        <v>203</v>
      </c>
      <c r="I23" s="25">
        <v>370</v>
      </c>
      <c r="J23" s="25">
        <v>2</v>
      </c>
      <c r="K23" s="25">
        <v>8206</v>
      </c>
    </row>
    <row r="24" spans="1:11" ht="12.75">
      <c r="A24" s="3" t="s">
        <v>22</v>
      </c>
      <c r="B24" s="25">
        <v>72280</v>
      </c>
      <c r="C24" s="25">
        <v>9270</v>
      </c>
      <c r="D24" s="20">
        <v>81550</v>
      </c>
      <c r="E24" s="20">
        <v>70815</v>
      </c>
      <c r="F24" s="25">
        <v>8792</v>
      </c>
      <c r="G24" s="25">
        <v>1022</v>
      </c>
      <c r="H24" s="25">
        <v>726</v>
      </c>
      <c r="I24" s="25">
        <v>1274</v>
      </c>
      <c r="J24" s="25">
        <v>15</v>
      </c>
      <c r="K24" s="25">
        <v>62628</v>
      </c>
    </row>
    <row r="25" spans="1:11" ht="12.75">
      <c r="A25" s="5" t="s">
        <v>23</v>
      </c>
      <c r="B25" s="22">
        <v>110282</v>
      </c>
      <c r="C25" s="22">
        <v>13484</v>
      </c>
      <c r="D25" s="22">
        <v>123766</v>
      </c>
      <c r="E25" s="22">
        <v>108236</v>
      </c>
      <c r="F25" s="22">
        <v>12693</v>
      </c>
      <c r="G25" s="22">
        <v>30634</v>
      </c>
      <c r="H25" s="22">
        <v>596</v>
      </c>
      <c r="I25" s="22">
        <v>1013</v>
      </c>
      <c r="J25" s="22">
        <v>6</v>
      </c>
      <c r="K25" s="22">
        <v>77612</v>
      </c>
    </row>
    <row r="26" spans="1:11" ht="12.75">
      <c r="A26" s="3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2.75">
      <c r="A27" s="5" t="s">
        <v>24</v>
      </c>
      <c r="B27" s="24">
        <v>6867</v>
      </c>
      <c r="C27" s="24" t="s">
        <v>6</v>
      </c>
      <c r="D27" s="23">
        <v>6867</v>
      </c>
      <c r="E27" s="23">
        <v>6867</v>
      </c>
      <c r="F27" s="24" t="s">
        <v>6</v>
      </c>
      <c r="G27" s="24">
        <v>8545</v>
      </c>
      <c r="H27" s="24">
        <v>78</v>
      </c>
      <c r="I27" s="24" t="s">
        <v>6</v>
      </c>
      <c r="J27" s="24">
        <v>1</v>
      </c>
      <c r="K27" s="24">
        <v>544</v>
      </c>
    </row>
    <row r="28" spans="1:11" ht="12.75">
      <c r="A28" s="3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2.75">
      <c r="A29" s="3" t="s">
        <v>25</v>
      </c>
      <c r="B29" s="20">
        <v>4283</v>
      </c>
      <c r="C29" s="15" t="s">
        <v>6</v>
      </c>
      <c r="D29" s="20">
        <v>4283</v>
      </c>
      <c r="E29" s="20">
        <v>4283</v>
      </c>
      <c r="F29" s="15" t="s">
        <v>6</v>
      </c>
      <c r="G29" s="20">
        <v>2670</v>
      </c>
      <c r="H29" s="21">
        <v>1500</v>
      </c>
      <c r="I29" s="21" t="s">
        <v>6</v>
      </c>
      <c r="J29" s="21">
        <v>22</v>
      </c>
      <c r="K29" s="21">
        <v>6483</v>
      </c>
    </row>
    <row r="30" spans="1:11" ht="12.75">
      <c r="A30" s="3" t="s">
        <v>26</v>
      </c>
      <c r="B30" s="20">
        <v>2336</v>
      </c>
      <c r="C30" s="20">
        <v>2</v>
      </c>
      <c r="D30" s="20">
        <v>2338</v>
      </c>
      <c r="E30" s="20">
        <v>2287</v>
      </c>
      <c r="F30" s="20">
        <v>2</v>
      </c>
      <c r="G30" s="15" t="s">
        <v>6</v>
      </c>
      <c r="H30" s="21">
        <v>708</v>
      </c>
      <c r="I30" s="21">
        <v>1200</v>
      </c>
      <c r="J30" s="21" t="s">
        <v>6</v>
      </c>
      <c r="K30" s="21">
        <v>1622</v>
      </c>
    </row>
    <row r="31" spans="1:11" ht="12.75">
      <c r="A31" s="3" t="s">
        <v>59</v>
      </c>
      <c r="B31" s="20">
        <v>13</v>
      </c>
      <c r="C31" s="20">
        <v>259</v>
      </c>
      <c r="D31" s="20">
        <v>272</v>
      </c>
      <c r="E31" s="20">
        <v>1</v>
      </c>
      <c r="F31" s="21" t="s">
        <v>6</v>
      </c>
      <c r="G31" s="21" t="s">
        <v>6</v>
      </c>
      <c r="H31" s="21">
        <v>1000</v>
      </c>
      <c r="I31" s="21" t="s">
        <v>6</v>
      </c>
      <c r="J31" s="21" t="s">
        <v>6</v>
      </c>
      <c r="K31" s="21">
        <v>1</v>
      </c>
    </row>
    <row r="32" spans="1:11" ht="12.75">
      <c r="A32" s="3" t="s">
        <v>27</v>
      </c>
      <c r="B32" s="21">
        <v>56</v>
      </c>
      <c r="C32" s="21" t="s">
        <v>6</v>
      </c>
      <c r="D32" s="20">
        <v>56</v>
      </c>
      <c r="E32" s="20">
        <v>52</v>
      </c>
      <c r="F32" s="21" t="s">
        <v>6</v>
      </c>
      <c r="G32" s="21" t="s">
        <v>6</v>
      </c>
      <c r="H32" s="21">
        <v>7885</v>
      </c>
      <c r="I32" s="21" t="s">
        <v>6</v>
      </c>
      <c r="J32" s="21" t="s">
        <v>6</v>
      </c>
      <c r="K32" s="21">
        <v>410</v>
      </c>
    </row>
    <row r="33" spans="1:11" ht="12.75">
      <c r="A33" s="5" t="s">
        <v>60</v>
      </c>
      <c r="B33" s="22">
        <v>6688</v>
      </c>
      <c r="C33" s="22">
        <v>261</v>
      </c>
      <c r="D33" s="22">
        <v>6949</v>
      </c>
      <c r="E33" s="22">
        <v>6623</v>
      </c>
      <c r="F33" s="22">
        <v>2</v>
      </c>
      <c r="G33" s="22">
        <v>2670</v>
      </c>
      <c r="H33" s="22">
        <v>1277</v>
      </c>
      <c r="I33" s="22">
        <v>1200</v>
      </c>
      <c r="J33" s="22">
        <v>22</v>
      </c>
      <c r="K33" s="22">
        <v>8516</v>
      </c>
    </row>
    <row r="34" spans="1:11" ht="12.75">
      <c r="A34" s="3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2.75">
      <c r="A35" s="5" t="s">
        <v>28</v>
      </c>
      <c r="B35" s="23">
        <v>24010</v>
      </c>
      <c r="C35" s="23">
        <v>395</v>
      </c>
      <c r="D35" s="23">
        <v>24405</v>
      </c>
      <c r="E35" s="23">
        <v>24009</v>
      </c>
      <c r="F35" s="22">
        <v>395</v>
      </c>
      <c r="G35" s="22">
        <v>365</v>
      </c>
      <c r="H35" s="22">
        <v>750</v>
      </c>
      <c r="I35" s="22">
        <v>1200</v>
      </c>
      <c r="J35" s="22">
        <v>6</v>
      </c>
      <c r="K35" s="22">
        <v>18483</v>
      </c>
    </row>
    <row r="36" spans="1:11" ht="12.75">
      <c r="A36" s="3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2.75">
      <c r="A37" s="3" t="s">
        <v>51</v>
      </c>
      <c r="B37" s="21">
        <v>26830</v>
      </c>
      <c r="C37" s="21">
        <v>6077</v>
      </c>
      <c r="D37" s="20">
        <v>32907</v>
      </c>
      <c r="E37" s="20">
        <v>21245</v>
      </c>
      <c r="F37" s="21">
        <v>4252</v>
      </c>
      <c r="G37" s="21" t="s">
        <v>6</v>
      </c>
      <c r="H37" s="20">
        <v>639</v>
      </c>
      <c r="I37" s="20">
        <v>2900</v>
      </c>
      <c r="J37" s="15" t="s">
        <v>6</v>
      </c>
      <c r="K37" s="20">
        <v>25906</v>
      </c>
    </row>
    <row r="38" spans="1:11" ht="12.75">
      <c r="A38" s="3" t="s">
        <v>55</v>
      </c>
      <c r="B38" s="21">
        <v>107172</v>
      </c>
      <c r="C38" s="21">
        <v>2079</v>
      </c>
      <c r="D38" s="21">
        <v>109251</v>
      </c>
      <c r="E38" s="21">
        <v>95097</v>
      </c>
      <c r="F38" s="21">
        <v>832</v>
      </c>
      <c r="G38" s="21">
        <v>48325</v>
      </c>
      <c r="H38" s="21">
        <v>925</v>
      </c>
      <c r="I38" s="21">
        <v>2850</v>
      </c>
      <c r="J38" s="21">
        <v>4</v>
      </c>
      <c r="K38" s="21">
        <v>90529</v>
      </c>
    </row>
    <row r="39" spans="1:11" ht="12.75">
      <c r="A39" s="3" t="s">
        <v>29</v>
      </c>
      <c r="B39" s="20">
        <v>34588</v>
      </c>
      <c r="C39" s="20">
        <v>1385</v>
      </c>
      <c r="D39" s="20">
        <v>35973</v>
      </c>
      <c r="E39" s="20">
        <v>32873</v>
      </c>
      <c r="F39" s="21">
        <v>1220</v>
      </c>
      <c r="G39" s="21">
        <v>280</v>
      </c>
      <c r="H39" s="21">
        <v>680</v>
      </c>
      <c r="I39" s="21">
        <v>1320</v>
      </c>
      <c r="J39" s="21">
        <v>3</v>
      </c>
      <c r="K39" s="21">
        <v>23964</v>
      </c>
    </row>
    <row r="40" spans="1:11" ht="12.75">
      <c r="A40" s="3" t="s">
        <v>30</v>
      </c>
      <c r="B40" s="20">
        <v>26800</v>
      </c>
      <c r="C40" s="15" t="s">
        <v>6</v>
      </c>
      <c r="D40" s="20">
        <v>26800</v>
      </c>
      <c r="E40" s="20">
        <v>15346</v>
      </c>
      <c r="F40" s="15" t="s">
        <v>6</v>
      </c>
      <c r="G40" s="15" t="s">
        <v>6</v>
      </c>
      <c r="H40" s="21">
        <v>991</v>
      </c>
      <c r="I40" s="21" t="s">
        <v>6</v>
      </c>
      <c r="J40" s="21" t="s">
        <v>6</v>
      </c>
      <c r="K40" s="21">
        <v>15208</v>
      </c>
    </row>
    <row r="41" spans="1:11" ht="12.75">
      <c r="A41" s="3" t="s">
        <v>56</v>
      </c>
      <c r="B41" s="21">
        <v>111504</v>
      </c>
      <c r="C41" s="21">
        <v>2463</v>
      </c>
      <c r="D41" s="21">
        <v>113967</v>
      </c>
      <c r="E41" s="21">
        <v>107151</v>
      </c>
      <c r="F41" s="20">
        <v>1709</v>
      </c>
      <c r="G41" s="20">
        <v>1315</v>
      </c>
      <c r="H41" s="21">
        <v>1423</v>
      </c>
      <c r="I41" s="21">
        <v>3305</v>
      </c>
      <c r="J41" s="21">
        <v>7</v>
      </c>
      <c r="K41" s="21">
        <v>158133</v>
      </c>
    </row>
    <row r="42" spans="1:11" ht="12.75">
      <c r="A42" s="5" t="s">
        <v>31</v>
      </c>
      <c r="B42" s="22">
        <v>306894</v>
      </c>
      <c r="C42" s="22">
        <v>12004</v>
      </c>
      <c r="D42" s="22">
        <v>318898</v>
      </c>
      <c r="E42" s="22">
        <v>271712</v>
      </c>
      <c r="F42" s="22">
        <v>8013</v>
      </c>
      <c r="G42" s="22">
        <v>49920</v>
      </c>
      <c r="H42" s="22">
        <v>1073</v>
      </c>
      <c r="I42" s="22">
        <v>2741</v>
      </c>
      <c r="J42" s="22">
        <v>4</v>
      </c>
      <c r="K42" s="22">
        <v>313740</v>
      </c>
    </row>
    <row r="43" spans="1:11" ht="12.75">
      <c r="A43" s="3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3" t="s">
        <v>32</v>
      </c>
      <c r="B44" s="21">
        <v>28661</v>
      </c>
      <c r="C44" s="21">
        <v>4048</v>
      </c>
      <c r="D44" s="20">
        <v>32709</v>
      </c>
      <c r="E44" s="20">
        <v>28585</v>
      </c>
      <c r="F44" s="21">
        <v>4035</v>
      </c>
      <c r="G44" s="21">
        <v>14000</v>
      </c>
      <c r="H44" s="21">
        <v>783</v>
      </c>
      <c r="I44" s="21">
        <v>2450</v>
      </c>
      <c r="J44" s="21">
        <v>8</v>
      </c>
      <c r="K44" s="21">
        <v>32380</v>
      </c>
    </row>
    <row r="45" spans="1:11" ht="12.75">
      <c r="A45" s="3" t="s">
        <v>33</v>
      </c>
      <c r="B45" s="21">
        <v>33536</v>
      </c>
      <c r="C45" s="21">
        <v>987</v>
      </c>
      <c r="D45" s="20">
        <v>34523</v>
      </c>
      <c r="E45" s="20">
        <v>32363</v>
      </c>
      <c r="F45" s="21">
        <v>675</v>
      </c>
      <c r="G45" s="21">
        <v>1700</v>
      </c>
      <c r="H45" s="20">
        <v>785</v>
      </c>
      <c r="I45" s="20">
        <v>990</v>
      </c>
      <c r="J45" s="20">
        <v>20</v>
      </c>
      <c r="K45" s="20">
        <v>26107</v>
      </c>
    </row>
    <row r="46" spans="1:11" ht="12.75">
      <c r="A46" s="3" t="s">
        <v>34</v>
      </c>
      <c r="B46" s="21">
        <v>27954</v>
      </c>
      <c r="C46" s="21">
        <v>2365</v>
      </c>
      <c r="D46" s="21">
        <v>30319</v>
      </c>
      <c r="E46" s="21">
        <v>18977</v>
      </c>
      <c r="F46" s="21">
        <v>1724</v>
      </c>
      <c r="G46" s="21">
        <v>190868</v>
      </c>
      <c r="H46" s="20">
        <v>1100</v>
      </c>
      <c r="I46" s="20">
        <v>3020</v>
      </c>
      <c r="J46" s="20">
        <v>5</v>
      </c>
      <c r="K46" s="20">
        <v>27036</v>
      </c>
    </row>
    <row r="47" spans="1:11" ht="12.75">
      <c r="A47" s="5" t="s">
        <v>35</v>
      </c>
      <c r="B47" s="22">
        <v>90151</v>
      </c>
      <c r="C47" s="22">
        <v>7400</v>
      </c>
      <c r="D47" s="22">
        <v>97551</v>
      </c>
      <c r="E47" s="22">
        <v>79925</v>
      </c>
      <c r="F47" s="22">
        <v>6434</v>
      </c>
      <c r="G47" s="22">
        <v>206568</v>
      </c>
      <c r="H47" s="22">
        <v>859</v>
      </c>
      <c r="I47" s="22">
        <v>2450</v>
      </c>
      <c r="J47" s="22">
        <v>5</v>
      </c>
      <c r="K47" s="22">
        <v>85523</v>
      </c>
    </row>
    <row r="48" spans="1:11" ht="12.75">
      <c r="A48" s="3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.75">
      <c r="A49" s="5" t="s">
        <v>36</v>
      </c>
      <c r="B49" s="24">
        <v>14261</v>
      </c>
      <c r="C49" s="24">
        <v>6699</v>
      </c>
      <c r="D49" s="23">
        <v>20960</v>
      </c>
      <c r="E49" s="23">
        <v>12406</v>
      </c>
      <c r="F49" s="24">
        <v>5124</v>
      </c>
      <c r="G49" s="24">
        <v>1466</v>
      </c>
      <c r="H49" s="24">
        <v>1100</v>
      </c>
      <c r="I49" s="24">
        <v>1900</v>
      </c>
      <c r="J49" s="24">
        <v>12</v>
      </c>
      <c r="K49" s="24">
        <v>23400</v>
      </c>
    </row>
    <row r="50" spans="1:11" ht="12.75">
      <c r="A50" s="3"/>
      <c r="B50" s="24"/>
      <c r="C50" s="24"/>
      <c r="D50" s="23"/>
      <c r="E50" s="23"/>
      <c r="F50" s="24"/>
      <c r="G50" s="24"/>
      <c r="H50" s="24"/>
      <c r="I50" s="24"/>
      <c r="J50" s="24"/>
      <c r="K50" s="24"/>
    </row>
    <row r="51" spans="1:11" ht="12.75">
      <c r="A51" s="3" t="s">
        <v>63</v>
      </c>
      <c r="B51" s="21">
        <v>145000</v>
      </c>
      <c r="C51" s="21">
        <v>3000</v>
      </c>
      <c r="D51" s="21">
        <v>148000</v>
      </c>
      <c r="E51" s="21">
        <v>145000</v>
      </c>
      <c r="F51" s="21">
        <v>1000</v>
      </c>
      <c r="G51" s="15" t="s">
        <v>6</v>
      </c>
      <c r="H51" s="21">
        <v>1124</v>
      </c>
      <c r="I51" s="21">
        <v>5000</v>
      </c>
      <c r="J51" s="15" t="s">
        <v>6</v>
      </c>
      <c r="K51" s="21">
        <v>167980</v>
      </c>
    </row>
    <row r="52" spans="1:11" ht="12.75">
      <c r="A52" s="3" t="s">
        <v>64</v>
      </c>
      <c r="B52" s="21">
        <v>51400</v>
      </c>
      <c r="C52" s="15" t="s">
        <v>6</v>
      </c>
      <c r="D52" s="21">
        <v>51400</v>
      </c>
      <c r="E52" s="21">
        <v>50200</v>
      </c>
      <c r="F52" s="15" t="s">
        <v>6</v>
      </c>
      <c r="G52" s="15" t="s">
        <v>6</v>
      </c>
      <c r="H52" s="21">
        <v>825</v>
      </c>
      <c r="I52" s="15" t="s">
        <v>6</v>
      </c>
      <c r="J52" s="15" t="s">
        <v>6</v>
      </c>
      <c r="K52" s="21">
        <v>41415</v>
      </c>
    </row>
    <row r="53" spans="1:11" ht="12.75">
      <c r="A53" s="5" t="s">
        <v>65</v>
      </c>
      <c r="B53" s="24">
        <v>196400</v>
      </c>
      <c r="C53" s="24">
        <v>3000</v>
      </c>
      <c r="D53" s="24">
        <v>199400</v>
      </c>
      <c r="E53" s="24">
        <v>195200</v>
      </c>
      <c r="F53" s="24">
        <v>1000</v>
      </c>
      <c r="G53" s="22" t="s">
        <v>6</v>
      </c>
      <c r="H53" s="24">
        <v>1047.1055327868853</v>
      </c>
      <c r="I53" s="24">
        <v>5000</v>
      </c>
      <c r="J53" s="22" t="s">
        <v>6</v>
      </c>
      <c r="K53" s="24">
        <v>209395</v>
      </c>
    </row>
    <row r="54" spans="1:11" ht="12.75">
      <c r="A54" s="3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.75">
      <c r="A55" s="3" t="s">
        <v>37</v>
      </c>
      <c r="B55" s="21">
        <v>6025</v>
      </c>
      <c r="C55" s="21">
        <v>10355</v>
      </c>
      <c r="D55" s="21">
        <v>16380</v>
      </c>
      <c r="E55" s="21">
        <v>4000</v>
      </c>
      <c r="F55" s="20">
        <v>7700</v>
      </c>
      <c r="G55" s="15" t="s">
        <v>6</v>
      </c>
      <c r="H55" s="20">
        <v>815</v>
      </c>
      <c r="I55" s="20">
        <v>4890</v>
      </c>
      <c r="J55" s="15" t="s">
        <v>6</v>
      </c>
      <c r="K55" s="20">
        <v>40913</v>
      </c>
    </row>
    <row r="56" spans="1:11" ht="12.75">
      <c r="A56" s="3" t="s">
        <v>38</v>
      </c>
      <c r="B56" s="21">
        <v>18765</v>
      </c>
      <c r="C56" s="21">
        <v>1300</v>
      </c>
      <c r="D56" s="21">
        <v>20065</v>
      </c>
      <c r="E56" s="21">
        <v>18100</v>
      </c>
      <c r="F56" s="20">
        <v>1275</v>
      </c>
      <c r="G56" s="15" t="s">
        <v>6</v>
      </c>
      <c r="H56" s="21">
        <v>1250</v>
      </c>
      <c r="I56" s="21">
        <v>3500</v>
      </c>
      <c r="J56" s="21" t="s">
        <v>6</v>
      </c>
      <c r="K56" s="21">
        <v>27087</v>
      </c>
    </row>
    <row r="57" spans="1:11" ht="12.75">
      <c r="A57" s="3" t="s">
        <v>39</v>
      </c>
      <c r="B57" s="21">
        <v>322148</v>
      </c>
      <c r="C57" s="21">
        <v>20755</v>
      </c>
      <c r="D57" s="20">
        <v>342903</v>
      </c>
      <c r="E57" s="20">
        <v>315377</v>
      </c>
      <c r="F57" s="21">
        <v>19965</v>
      </c>
      <c r="G57" s="21">
        <v>4710</v>
      </c>
      <c r="H57" s="21">
        <v>2387</v>
      </c>
      <c r="I57" s="21">
        <v>4225</v>
      </c>
      <c r="J57" s="21" t="s">
        <v>6</v>
      </c>
      <c r="K57" s="21">
        <v>837157</v>
      </c>
    </row>
    <row r="58" spans="1:11" ht="12.75">
      <c r="A58" s="3" t="s">
        <v>40</v>
      </c>
      <c r="B58" s="21">
        <v>134118</v>
      </c>
      <c r="C58" s="21">
        <v>39579</v>
      </c>
      <c r="D58" s="20">
        <v>173697</v>
      </c>
      <c r="E58" s="20">
        <v>124118</v>
      </c>
      <c r="F58" s="21">
        <v>35579</v>
      </c>
      <c r="G58" s="21" t="s">
        <v>6</v>
      </c>
      <c r="H58" s="21">
        <v>1710</v>
      </c>
      <c r="I58" s="21">
        <v>3076</v>
      </c>
      <c r="J58" s="21" t="s">
        <v>6</v>
      </c>
      <c r="K58" s="21">
        <v>321683</v>
      </c>
    </row>
    <row r="59" spans="1:11" ht="12.75">
      <c r="A59" s="3" t="s">
        <v>41</v>
      </c>
      <c r="B59" s="21">
        <v>21854</v>
      </c>
      <c r="C59" s="21">
        <v>1558</v>
      </c>
      <c r="D59" s="21">
        <v>23412</v>
      </c>
      <c r="E59" s="21">
        <v>19075</v>
      </c>
      <c r="F59" s="21">
        <v>1102</v>
      </c>
      <c r="G59" s="21">
        <v>3605</v>
      </c>
      <c r="H59" s="21">
        <v>880</v>
      </c>
      <c r="I59" s="21">
        <v>1200</v>
      </c>
      <c r="J59" s="21">
        <v>7</v>
      </c>
      <c r="K59" s="21">
        <v>18134</v>
      </c>
    </row>
    <row r="60" spans="1:11" ht="12.75">
      <c r="A60" s="3" t="s">
        <v>42</v>
      </c>
      <c r="B60" s="21">
        <v>437758</v>
      </c>
      <c r="C60" s="21">
        <v>148909</v>
      </c>
      <c r="D60" s="20">
        <v>586667</v>
      </c>
      <c r="E60" s="20">
        <v>426302</v>
      </c>
      <c r="F60" s="21">
        <v>144771</v>
      </c>
      <c r="G60" s="21" t="s">
        <v>6</v>
      </c>
      <c r="H60" s="21">
        <v>2300</v>
      </c>
      <c r="I60" s="21">
        <v>4465</v>
      </c>
      <c r="J60" s="21" t="s">
        <v>6</v>
      </c>
      <c r="K60" s="21">
        <v>1626827</v>
      </c>
    </row>
    <row r="61" spans="1:11" ht="12.75">
      <c r="A61" s="3" t="s">
        <v>43</v>
      </c>
      <c r="B61" s="21">
        <v>108653</v>
      </c>
      <c r="C61" s="21">
        <v>8702</v>
      </c>
      <c r="D61" s="20">
        <v>117355</v>
      </c>
      <c r="E61" s="20">
        <v>105850</v>
      </c>
      <c r="F61" s="21">
        <v>6560</v>
      </c>
      <c r="G61" s="21" t="s">
        <v>6</v>
      </c>
      <c r="H61" s="20">
        <v>1700</v>
      </c>
      <c r="I61" s="20">
        <v>2600</v>
      </c>
      <c r="J61" s="15" t="s">
        <v>6</v>
      </c>
      <c r="K61" s="20">
        <v>197001</v>
      </c>
    </row>
    <row r="62" spans="1:11" ht="12.75">
      <c r="A62" s="3" t="s">
        <v>44</v>
      </c>
      <c r="B62" s="21">
        <v>105436</v>
      </c>
      <c r="C62" s="21">
        <v>18690</v>
      </c>
      <c r="D62" s="20">
        <v>124126</v>
      </c>
      <c r="E62" s="20">
        <v>99320</v>
      </c>
      <c r="F62" s="21">
        <v>16479</v>
      </c>
      <c r="G62" s="21" t="s">
        <v>6</v>
      </c>
      <c r="H62" s="21">
        <v>1525</v>
      </c>
      <c r="I62" s="21">
        <v>2975</v>
      </c>
      <c r="J62" s="21" t="s">
        <v>6</v>
      </c>
      <c r="K62" s="21">
        <v>200488</v>
      </c>
    </row>
    <row r="63" spans="1:11" ht="12.75">
      <c r="A63" s="5" t="s">
        <v>61</v>
      </c>
      <c r="B63" s="22">
        <v>1154757</v>
      </c>
      <c r="C63" s="22">
        <v>249848</v>
      </c>
      <c r="D63" s="22">
        <v>1404605</v>
      </c>
      <c r="E63" s="22">
        <v>1112142</v>
      </c>
      <c r="F63" s="22">
        <v>233431</v>
      </c>
      <c r="G63" s="22">
        <v>8315</v>
      </c>
      <c r="H63" s="22">
        <v>2086</v>
      </c>
      <c r="I63" s="22">
        <v>4069</v>
      </c>
      <c r="J63" s="22">
        <v>3</v>
      </c>
      <c r="K63" s="22">
        <v>3269290</v>
      </c>
    </row>
    <row r="64" spans="1:11" ht="12.75">
      <c r="A64" s="3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2.75">
      <c r="A65" s="3" t="s">
        <v>45</v>
      </c>
      <c r="B65" s="15" t="s">
        <v>6</v>
      </c>
      <c r="C65" s="20">
        <v>3</v>
      </c>
      <c r="D65" s="20">
        <v>3</v>
      </c>
      <c r="E65" s="15" t="s">
        <v>6</v>
      </c>
      <c r="F65" s="20">
        <v>2</v>
      </c>
      <c r="G65" s="15" t="s">
        <v>6</v>
      </c>
      <c r="H65" s="21" t="s">
        <v>6</v>
      </c>
      <c r="I65" s="21">
        <v>3500</v>
      </c>
      <c r="J65" s="21" t="s">
        <v>6</v>
      </c>
      <c r="K65" s="21">
        <v>7</v>
      </c>
    </row>
    <row r="66" spans="1:11" ht="12.75">
      <c r="A66" s="5" t="s">
        <v>46</v>
      </c>
      <c r="B66" s="22" t="s">
        <v>6</v>
      </c>
      <c r="C66" s="23">
        <v>3</v>
      </c>
      <c r="D66" s="23">
        <v>3</v>
      </c>
      <c r="E66" s="22" t="s">
        <v>6</v>
      </c>
      <c r="F66" s="23">
        <v>2</v>
      </c>
      <c r="G66" s="22" t="s">
        <v>6</v>
      </c>
      <c r="H66" s="22" t="s">
        <v>6</v>
      </c>
      <c r="I66" s="22">
        <v>3500</v>
      </c>
      <c r="J66" s="22" t="s">
        <v>6</v>
      </c>
      <c r="K66" s="22">
        <v>7</v>
      </c>
    </row>
    <row r="67" spans="1:11" ht="12.75">
      <c r="A67" s="3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3.5" thickBot="1">
      <c r="A68" s="16" t="s">
        <v>47</v>
      </c>
      <c r="B68" s="17">
        <f aca="true" t="shared" si="0" ref="B68:G68">SUM(B10:B14,B19,B25:B27,B33:B35,B42,B47:B49,B53,B63,B66)</f>
        <v>1959044</v>
      </c>
      <c r="C68" s="17">
        <f t="shared" si="0"/>
        <v>307205</v>
      </c>
      <c r="D68" s="17">
        <f t="shared" si="0"/>
        <v>2266249</v>
      </c>
      <c r="E68" s="17">
        <f t="shared" si="0"/>
        <v>1864256</v>
      </c>
      <c r="F68" s="17">
        <f t="shared" si="0"/>
        <v>279716</v>
      </c>
      <c r="G68" s="17">
        <f t="shared" si="0"/>
        <v>310980</v>
      </c>
      <c r="H68" s="17">
        <f>((H10*E10)+(H12*E12)+(H14*E14)+(H19*E19)+(H25*E25)+(H27*E27)+(H33*E33)+(H35*E35)+(H42*E42)+(H47*E47)+(H49*E49)+(H53*E53)+(H63*E63))/E68</f>
        <v>1620.2019502686326</v>
      </c>
      <c r="I68" s="17">
        <f>((I12*F12)+(I14*F14)+(I19*F19)+(I25*F25)+(I33*F33)+(I35*F35)+(I42*F42)+(I47*F47)+(I49*F49)+(I53*F53)+(I63*F63)+(I66*F66))/F68</f>
        <v>3701.3379320453605</v>
      </c>
      <c r="J68" s="17">
        <f>((J12*G12)+(J14*G14)+(J19*G19)+(J25*G25)+(J27*G27)+(J33*G33)+(J35*G35)+(J42*G42)+(J47*G47)+(J49*G49)+(J63*G63))/G68</f>
        <v>4.946041546080134</v>
      </c>
      <c r="K68" s="17">
        <f>SUM(K10:K14,K19,K25:K27,K33:K35,K42,K47:K49,K53,K63,K66)</f>
        <v>4057021</v>
      </c>
    </row>
  </sheetData>
  <mergeCells count="7">
    <mergeCell ref="E7:F7"/>
    <mergeCell ref="H7:I7"/>
    <mergeCell ref="A1:K1"/>
    <mergeCell ref="A3:K3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2004-12-13T08:17:13Z</cp:lastPrinted>
  <dcterms:created xsi:type="dcterms:W3CDTF">2003-08-07T08:19:34Z</dcterms:created>
  <dcterms:modified xsi:type="dcterms:W3CDTF">2004-12-03T11:22:13Z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