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<sst xmlns="http://schemas.openxmlformats.org/spreadsheetml/2006/main" count="247" uniqueCount="80">
  <si>
    <t>MADERA Y LEÑA</t>
  </si>
  <si>
    <t>Frondosas</t>
  </si>
  <si>
    <t>Total</t>
  </si>
  <si>
    <t>Chopos</t>
  </si>
  <si>
    <t>Haya</t>
  </si>
  <si>
    <t>Castaño</t>
  </si>
  <si>
    <t>Eucaliptos</t>
  </si>
  <si>
    <t>Sin clasificar y fuera de bosque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</si>
  <si>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</si>
  <si>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</si>
  <si>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</si>
  <si>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</si>
  <si>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</si>
  <si>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</si>
  <si>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</si>
  <si>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</si>
  <si>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</si>
  <si>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</si>
  <si>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</si>
  <si>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</si>
  <si>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</si>
  <si>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</si>
  <si>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</si>
  <si>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</si>
  <si>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</si>
  <si>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</si>
  <si>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</si>
  <si>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</si>
  <si>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</si>
  <si>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</si>
  <si>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</si>
  <si>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</si>
  <si>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</si>
  <si>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</si>
  <si>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</si>
  <si>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</si>
  <si>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</si>
  <si>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</si>
  <si>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</si>
  <si>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</si>
  <si>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</si>
  <si>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</si>
  <si>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</si>
  <si>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</si>
  <si>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</si>
  <si>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</si>
  <si>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</si>
  <si>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</si>
  <si>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</si>
  <si>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</si>
  <si>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</si>
  <si>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</si>
  <si>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</si>
  <si>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</si>
  <si>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</si>
  <si>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</si>
  <si>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</si>
  <si>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</si>
  <si>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</si>
  <si>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</si>
  <si>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</si>
  <si>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</si>
  <si>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</si>
  <si>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</si>
  <si>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</si>
  <si>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</si>
  <si>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</si>
  <si>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</si>
  <si>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Madera para trituración y otros usos industriales </t>
  </si>
  <si>
    <t>Otras</t>
  </si>
  <si>
    <t>coníferas y</t>
  </si>
  <si>
    <t>Quercus</t>
  </si>
  <si>
    <t>frondodsas</t>
  </si>
  <si>
    <t>frondosas</t>
  </si>
  <si>
    <t>-</t>
  </si>
  <si>
    <t xml:space="preserve"> ARAGON</t>
  </si>
  <si>
    <t xml:space="preserve"> PAIS VASCO</t>
  </si>
  <si>
    <t xml:space="preserve"> CASTILLA Y LEON</t>
  </si>
  <si>
    <t xml:space="preserve"> ANDALUCIA</t>
  </si>
  <si>
    <r>
      <t xml:space="preserve"> 27.9.  MADERA: Análisis provincial de cortas según especies,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 (conclusión)</t>
    </r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</si>
</sst>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5" xfId="22" applyFont="1" applyFill="1" applyBorder="1">
      <alignment/>
      <protection/>
    </xf>
    <xf numFmtId="0" fontId="0" fillId="2" borderId="6" xfId="22" applyFont="1" applyFill="1" applyBorder="1" applyAlignment="1">
      <alignment horizontal="center"/>
      <protection/>
    </xf>
    <xf numFmtId="0" fontId="8" fillId="2" borderId="0" xfId="22" applyFont="1" applyFill="1" applyBorder="1">
      <alignment/>
      <protection/>
    </xf>
    <xf numFmtId="0" fontId="8" fillId="2" borderId="7" xfId="22" applyFont="1" applyFill="1" applyBorder="1">
      <alignment/>
      <protection/>
    </xf>
    <xf numFmtId="0" fontId="8" fillId="2" borderId="2" xfId="22" applyFont="1" applyFill="1" applyBorder="1" applyAlignment="1">
      <alignment horizontal="left"/>
      <protection/>
    </xf>
    <xf numFmtId="177" fontId="0" fillId="2" borderId="0" xfId="22" applyNumberFormat="1" applyFont="1" applyFill="1">
      <alignment/>
      <protection/>
    </xf>
    <xf numFmtId="0" fontId="0" fillId="2" borderId="0" xfId="22" applyFont="1" applyFill="1" applyBorder="1" applyAlignment="1">
      <alignment horizontal="left" indent="2"/>
      <protection/>
    </xf>
    <xf numFmtId="0" fontId="0" fillId="2" borderId="8" xfId="22" applyFont="1" applyFill="1" applyBorder="1" applyAlignment="1">
      <alignment horizontal="center"/>
      <protection/>
    </xf>
    <xf numFmtId="3" fontId="0" fillId="2" borderId="9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8" fillId="2" borderId="9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8" fillId="2" borderId="12" xfId="0" applyNumberFormat="1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3" fontId="0" fillId="2" borderId="0" xfId="22" applyNumberFormat="1" applyFont="1" applyFill="1">
      <alignment/>
      <protection/>
    </xf>
    <xf numFmtId="0" fontId="3" fillId="2" borderId="0" xfId="22" applyFont="1" applyFill="1" applyAlignment="1">
      <alignment horizontal="center"/>
      <protection/>
    </xf>
    <xf numFmtId="0" fontId="0" fillId="2" borderId="16" xfId="22" applyFont="1" applyFill="1" applyBorder="1" applyAlignment="1">
      <alignment horizontal="center"/>
      <protection/>
    </xf>
    <xf numFmtId="0" fontId="0" fillId="2" borderId="17" xfId="22" applyFont="1" applyFill="1" applyBorder="1" applyAlignment="1">
      <alignment horizontal="center"/>
      <protection/>
    </xf>
    <xf numFmtId="0" fontId="5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18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  <sheetDataSet>
      <sheetData sheetId="55">
        <row r="8">
          <cell r="I8">
            <v>410725</v>
          </cell>
        </row>
        <row r="9">
          <cell r="I9">
            <v>1159327</v>
          </cell>
        </row>
        <row r="10">
          <cell r="I10">
            <v>199959</v>
          </cell>
        </row>
        <row r="11">
          <cell r="I11">
            <v>295042</v>
          </cell>
        </row>
        <row r="14">
          <cell r="I14">
            <v>146835</v>
          </cell>
        </row>
        <row r="16">
          <cell r="I16">
            <v>26432</v>
          </cell>
        </row>
        <row r="18">
          <cell r="I18">
            <v>100876</v>
          </cell>
        </row>
        <row r="19">
          <cell r="I19">
            <v>349959</v>
          </cell>
        </row>
        <row r="20">
          <cell r="I20">
            <v>459321</v>
          </cell>
        </row>
        <row r="23">
          <cell r="I23">
            <v>129811</v>
          </cell>
        </row>
        <row r="25">
          <cell r="I25">
            <v>20104</v>
          </cell>
        </row>
        <row r="27">
          <cell r="I27">
            <v>13838</v>
          </cell>
        </row>
        <row r="28">
          <cell r="I28">
            <v>65660</v>
          </cell>
        </row>
        <row r="29">
          <cell r="I29">
            <v>6380</v>
          </cell>
        </row>
        <row r="32">
          <cell r="I32">
            <v>185588</v>
          </cell>
        </row>
        <row r="33">
          <cell r="I33">
            <v>79538</v>
          </cell>
        </row>
        <row r="34">
          <cell r="I34">
            <v>82397</v>
          </cell>
        </row>
        <row r="35">
          <cell r="I35">
            <v>19444</v>
          </cell>
        </row>
        <row r="38">
          <cell r="I38">
            <v>2620</v>
          </cell>
        </row>
        <row r="40">
          <cell r="I40">
            <v>81389</v>
          </cell>
        </row>
        <row r="41">
          <cell r="I41">
            <v>129699</v>
          </cell>
        </row>
        <row r="42">
          <cell r="I42">
            <v>158783</v>
          </cell>
        </row>
        <row r="43">
          <cell r="I43">
            <v>74223</v>
          </cell>
        </row>
        <row r="44">
          <cell r="I44">
            <v>25779</v>
          </cell>
        </row>
        <row r="45">
          <cell r="I45">
            <v>138628</v>
          </cell>
        </row>
        <row r="46">
          <cell r="I46">
            <v>212536</v>
          </cell>
        </row>
        <row r="47">
          <cell r="I47">
            <v>66310</v>
          </cell>
        </row>
        <row r="48">
          <cell r="I48">
            <v>100659</v>
          </cell>
        </row>
        <row r="51">
          <cell r="I51">
            <v>15443</v>
          </cell>
        </row>
        <row r="53">
          <cell r="I53">
            <v>31906</v>
          </cell>
        </row>
        <row r="54">
          <cell r="I54">
            <v>20076</v>
          </cell>
        </row>
        <row r="55">
          <cell r="I55">
            <v>120514</v>
          </cell>
        </row>
        <row r="56">
          <cell r="I56">
            <v>64441</v>
          </cell>
        </row>
        <row r="57">
          <cell r="I57">
            <v>9046</v>
          </cell>
        </row>
        <row r="60">
          <cell r="I60">
            <v>1482</v>
          </cell>
        </row>
        <row r="61">
          <cell r="I61">
            <v>12640</v>
          </cell>
        </row>
        <row r="62">
          <cell r="I62">
            <v>92996</v>
          </cell>
        </row>
        <row r="65">
          <cell r="I65">
            <v>10130</v>
          </cell>
        </row>
        <row r="67">
          <cell r="I67">
            <v>7206</v>
          </cell>
        </row>
        <row r="68">
          <cell r="I68">
            <v>81493</v>
          </cell>
        </row>
        <row r="71">
          <cell r="I71">
            <v>41473</v>
          </cell>
        </row>
        <row r="72">
          <cell r="I72">
            <v>2762</v>
          </cell>
        </row>
        <row r="73">
          <cell r="I73">
            <v>24373</v>
          </cell>
        </row>
        <row r="74">
          <cell r="I74">
            <v>17163</v>
          </cell>
        </row>
        <row r="75">
          <cell r="I75">
            <v>11180</v>
          </cell>
        </row>
        <row r="76">
          <cell r="I76">
            <v>37764</v>
          </cell>
        </row>
        <row r="77">
          <cell r="I77">
            <v>52899</v>
          </cell>
        </row>
        <row r="78">
          <cell r="I78">
            <v>3510</v>
          </cell>
        </row>
        <row r="81">
          <cell r="I81">
            <v>800</v>
          </cell>
        </row>
        <row r="82">
          <cell r="I82">
            <v>20180</v>
          </cell>
        </row>
      </sheetData>
      <sheetData sheetId="56">
        <row r="8">
          <cell r="H8">
            <v>1367537</v>
          </cell>
        </row>
        <row r="9">
          <cell r="H9">
            <v>974795</v>
          </cell>
        </row>
        <row r="10">
          <cell r="H10">
            <v>45740</v>
          </cell>
        </row>
        <row r="11">
          <cell r="H11">
            <v>456942</v>
          </cell>
        </row>
        <row r="14">
          <cell r="H14">
            <v>577150</v>
          </cell>
        </row>
        <row r="16">
          <cell r="H16">
            <v>355477</v>
          </cell>
        </row>
        <row r="18">
          <cell r="H18">
            <v>14581</v>
          </cell>
        </row>
        <row r="19">
          <cell r="H19">
            <v>4353</v>
          </cell>
        </row>
        <row r="20">
          <cell r="H20">
            <v>106281</v>
          </cell>
        </row>
        <row r="23">
          <cell r="H23">
            <v>80309</v>
          </cell>
        </row>
        <row r="25">
          <cell r="H25">
            <v>32499</v>
          </cell>
        </row>
        <row r="27">
          <cell r="H27">
            <v>2711</v>
          </cell>
        </row>
        <row r="28">
          <cell r="H28">
            <v>17097</v>
          </cell>
        </row>
        <row r="29">
          <cell r="H29">
            <v>25739.19</v>
          </cell>
        </row>
        <row r="32">
          <cell r="H32">
            <v>19557</v>
          </cell>
        </row>
        <row r="33">
          <cell r="H33">
            <v>71362</v>
          </cell>
        </row>
        <row r="34">
          <cell r="H34">
            <v>6353</v>
          </cell>
        </row>
        <row r="35">
          <cell r="H35">
            <v>153</v>
          </cell>
        </row>
        <row r="38">
          <cell r="H38">
            <v>542</v>
          </cell>
        </row>
        <row r="40">
          <cell r="H40">
            <v>12260</v>
          </cell>
        </row>
        <row r="41">
          <cell r="H41">
            <v>37569</v>
          </cell>
        </row>
        <row r="42">
          <cell r="H42">
            <v>57356</v>
          </cell>
        </row>
        <row r="43">
          <cell r="H43">
            <v>12711</v>
          </cell>
        </row>
        <row r="44">
          <cell r="H44">
            <v>12017</v>
          </cell>
        </row>
        <row r="45">
          <cell r="H45">
            <v>36977</v>
          </cell>
        </row>
        <row r="46">
          <cell r="H46">
            <v>17601</v>
          </cell>
        </row>
        <row r="47">
          <cell r="H47">
            <v>9616</v>
          </cell>
        </row>
        <row r="48">
          <cell r="H48">
            <v>63819</v>
          </cell>
        </row>
        <row r="51">
          <cell r="H51">
            <v>2754</v>
          </cell>
        </row>
        <row r="53">
          <cell r="H53">
            <v>7247</v>
          </cell>
        </row>
        <row r="54">
          <cell r="H54">
            <v>3282</v>
          </cell>
        </row>
        <row r="55">
          <cell r="H55">
            <v>6280</v>
          </cell>
        </row>
        <row r="56">
          <cell r="H56">
            <v>12824</v>
          </cell>
        </row>
        <row r="57">
          <cell r="H57">
            <v>5045</v>
          </cell>
        </row>
        <row r="60">
          <cell r="H60">
            <v>1360</v>
          </cell>
        </row>
        <row r="61">
          <cell r="H61">
            <v>121</v>
          </cell>
        </row>
        <row r="62">
          <cell r="H62">
            <v>2979</v>
          </cell>
        </row>
        <row r="65">
          <cell r="H65">
            <v>70</v>
          </cell>
        </row>
        <row r="67">
          <cell r="H67">
            <v>32871</v>
          </cell>
        </row>
        <row r="68">
          <cell r="H68">
            <v>115617</v>
          </cell>
        </row>
        <row r="71">
          <cell r="H71">
            <v>350</v>
          </cell>
        </row>
        <row r="72">
          <cell r="H72">
            <v>12852</v>
          </cell>
        </row>
        <row r="73">
          <cell r="H73">
            <v>3743</v>
          </cell>
        </row>
        <row r="74">
          <cell r="H74">
            <v>390152</v>
          </cell>
        </row>
        <row r="75">
          <cell r="H75">
            <v>322871</v>
          </cell>
        </row>
        <row r="76">
          <cell r="H76">
            <v>6045</v>
          </cell>
        </row>
        <row r="77">
          <cell r="H77">
            <v>27132</v>
          </cell>
        </row>
        <row r="78">
          <cell r="H78">
            <v>767</v>
          </cell>
        </row>
        <row r="81">
          <cell r="H81" t="str">
            <v>-</v>
          </cell>
        </row>
        <row r="82">
          <cell r="H8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92"/>
  <sheetViews>
    <sheetView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6.57421875" style="2" customWidth="1"/>
    <col min="2" max="7" width="11.7109375" style="2" customWidth="1"/>
    <col min="8" max="9" width="12.57421875" style="2" customWidth="1"/>
    <col min="10" max="16384" width="11.421875" style="2" customWidth="1"/>
  </cols>
  <sheetData>
    <row r="1" spans="1:9" s="1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3" spans="1:9" ht="17.25">
      <c r="A3" s="40" t="s">
        <v>79</v>
      </c>
      <c r="B3" s="41"/>
      <c r="C3" s="41"/>
      <c r="D3" s="41"/>
      <c r="E3" s="41"/>
      <c r="F3" s="41"/>
      <c r="G3" s="41"/>
      <c r="H3" s="41"/>
      <c r="I3" s="41"/>
    </row>
    <row r="4" spans="1:9" ht="14.25">
      <c r="A4" s="3"/>
      <c r="B4" s="3"/>
      <c r="C4" s="3"/>
      <c r="D4" s="3"/>
      <c r="E4" s="3"/>
      <c r="F4" s="3"/>
      <c r="G4" s="3"/>
      <c r="H4" s="3"/>
      <c r="I4" s="4"/>
    </row>
    <row r="5" spans="1:9" ht="12.75" customHeight="1">
      <c r="A5" s="17" t="s">
        <v>9</v>
      </c>
      <c r="B5" s="38" t="s">
        <v>1</v>
      </c>
      <c r="C5" s="39"/>
      <c r="D5" s="39"/>
      <c r="E5" s="39"/>
      <c r="F5" s="39"/>
      <c r="G5" s="39"/>
      <c r="H5" s="42"/>
      <c r="I5" s="5" t="s">
        <v>2</v>
      </c>
    </row>
    <row r="6" spans="1:9" ht="12.75" customHeight="1">
      <c r="A6" s="9" t="s">
        <v>10</v>
      </c>
      <c r="B6" s="5"/>
      <c r="C6" s="5"/>
      <c r="D6" s="5"/>
      <c r="E6" s="5"/>
      <c r="F6" s="5"/>
      <c r="G6" s="5" t="s">
        <v>69</v>
      </c>
      <c r="H6" s="5" t="s">
        <v>2</v>
      </c>
      <c r="I6" s="11" t="s">
        <v>70</v>
      </c>
    </row>
    <row r="7" spans="1:9" ht="12.75" customHeight="1" thickBot="1">
      <c r="A7" s="6"/>
      <c r="B7" s="7" t="s">
        <v>3</v>
      </c>
      <c r="C7" s="7" t="s">
        <v>4</v>
      </c>
      <c r="D7" s="8" t="s">
        <v>5</v>
      </c>
      <c r="E7" s="7" t="s">
        <v>71</v>
      </c>
      <c r="F7" s="7" t="s">
        <v>6</v>
      </c>
      <c r="G7" s="7" t="s">
        <v>72</v>
      </c>
      <c r="H7" s="7" t="s">
        <v>73</v>
      </c>
      <c r="I7" s="7" t="s">
        <v>73</v>
      </c>
    </row>
    <row r="8" spans="1:9" ht="12.75" customHeight="1">
      <c r="A8" s="10" t="s">
        <v>11</v>
      </c>
      <c r="B8" s="18" t="s">
        <v>74</v>
      </c>
      <c r="C8" s="18" t="s">
        <v>74</v>
      </c>
      <c r="D8" s="19">
        <v>2562</v>
      </c>
      <c r="E8" s="19">
        <v>10952</v>
      </c>
      <c r="F8" s="19">
        <v>1344982</v>
      </c>
      <c r="G8" s="19">
        <v>9041</v>
      </c>
      <c r="H8" s="19">
        <f>SUM(B8:G8)</f>
        <v>1367537</v>
      </c>
      <c r="I8" s="27">
        <f>SUM('[5]Hoja28.8'!I8,'[5]Hoja28.9'!H8)</f>
        <v>1778262</v>
      </c>
    </row>
    <row r="9" spans="1:9" ht="12.75" customHeight="1">
      <c r="A9" s="4" t="s">
        <v>12</v>
      </c>
      <c r="B9" s="19">
        <v>4118</v>
      </c>
      <c r="C9" s="18" t="s">
        <v>74</v>
      </c>
      <c r="D9" s="19">
        <v>7415</v>
      </c>
      <c r="E9" s="19">
        <v>51917</v>
      </c>
      <c r="F9" s="19">
        <v>853578</v>
      </c>
      <c r="G9" s="19">
        <v>57767</v>
      </c>
      <c r="H9" s="19">
        <f>SUM(B9:G9)</f>
        <v>974795</v>
      </c>
      <c r="I9" s="20">
        <f>SUM('[5]Hoja28.8'!I9,'[5]Hoja28.9'!H9)</f>
        <v>2134122</v>
      </c>
    </row>
    <row r="10" spans="1:9" ht="12.75" customHeight="1">
      <c r="A10" s="4" t="s">
        <v>13</v>
      </c>
      <c r="B10" s="19">
        <v>2615</v>
      </c>
      <c r="C10" s="18" t="s">
        <v>74</v>
      </c>
      <c r="D10" s="19">
        <v>17805</v>
      </c>
      <c r="E10" s="19">
        <v>7642</v>
      </c>
      <c r="F10" s="19">
        <v>8929</v>
      </c>
      <c r="G10" s="19">
        <v>8749</v>
      </c>
      <c r="H10" s="19">
        <f>SUM(B10:G10)</f>
        <v>45740</v>
      </c>
      <c r="I10" s="20">
        <f>SUM('[5]Hoja28.8'!I10,'[5]Hoja28.9'!H10)</f>
        <v>245699</v>
      </c>
    </row>
    <row r="11" spans="1:9" ht="12.75" customHeight="1">
      <c r="A11" s="4" t="s">
        <v>14</v>
      </c>
      <c r="B11" s="19">
        <v>6</v>
      </c>
      <c r="C11" s="18" t="s">
        <v>74</v>
      </c>
      <c r="D11" s="18" t="s">
        <v>74</v>
      </c>
      <c r="E11" s="19">
        <v>7713</v>
      </c>
      <c r="F11" s="19">
        <v>446702</v>
      </c>
      <c r="G11" s="19">
        <v>2521</v>
      </c>
      <c r="H11" s="19">
        <f>SUM(B11:G11)</f>
        <v>456942</v>
      </c>
      <c r="I11" s="20">
        <f>SUM('[5]Hoja28.8'!I11,'[5]Hoja28.9'!H11)</f>
        <v>751984</v>
      </c>
    </row>
    <row r="12" spans="1:9" ht="12.75" customHeight="1">
      <c r="A12" s="12" t="s">
        <v>15</v>
      </c>
      <c r="B12" s="26">
        <f>SUM(B8:B11)</f>
        <v>6739</v>
      </c>
      <c r="C12" s="28" t="s">
        <v>74</v>
      </c>
      <c r="D12" s="26">
        <f aca="true" t="shared" si="0" ref="D12:I12">SUM(D8:D11)</f>
        <v>27782</v>
      </c>
      <c r="E12" s="26">
        <f t="shared" si="0"/>
        <v>78224</v>
      </c>
      <c r="F12" s="26">
        <f t="shared" si="0"/>
        <v>2654191</v>
      </c>
      <c r="G12" s="26">
        <f t="shared" si="0"/>
        <v>78078</v>
      </c>
      <c r="H12" s="26">
        <f t="shared" si="0"/>
        <v>2845014</v>
      </c>
      <c r="I12" s="29">
        <f t="shared" si="0"/>
        <v>4910067</v>
      </c>
    </row>
    <row r="13" spans="1:9" ht="12.75" customHeight="1">
      <c r="A13" s="4"/>
      <c r="B13" s="18"/>
      <c r="C13" s="18"/>
      <c r="D13" s="18"/>
      <c r="E13" s="18"/>
      <c r="F13" s="18"/>
      <c r="G13" s="18"/>
      <c r="H13" s="18"/>
      <c r="I13" s="30"/>
    </row>
    <row r="14" spans="1:9" ht="12.75" customHeight="1">
      <c r="A14" s="12" t="s">
        <v>16</v>
      </c>
      <c r="B14" s="26">
        <v>1947</v>
      </c>
      <c r="C14" s="26">
        <v>828</v>
      </c>
      <c r="D14" s="26">
        <v>59724</v>
      </c>
      <c r="E14" s="26">
        <v>8163</v>
      </c>
      <c r="F14" s="26">
        <v>496723</v>
      </c>
      <c r="G14" s="26">
        <v>9765</v>
      </c>
      <c r="H14" s="19">
        <f>SUM(B14:G14)</f>
        <v>577150</v>
      </c>
      <c r="I14" s="20">
        <f>SUM('[5]Hoja28.8'!I14,'[5]Hoja28.9'!H14)</f>
        <v>723985</v>
      </c>
    </row>
    <row r="15" spans="1:9" ht="12.75" customHeight="1">
      <c r="A15" s="4"/>
      <c r="B15" s="18"/>
      <c r="C15" s="18"/>
      <c r="D15" s="18"/>
      <c r="E15" s="18"/>
      <c r="F15" s="18"/>
      <c r="G15" s="18"/>
      <c r="H15" s="18"/>
      <c r="I15" s="30"/>
    </row>
    <row r="16" spans="1:9" ht="12.75" customHeight="1">
      <c r="A16" s="12" t="s">
        <v>17</v>
      </c>
      <c r="B16" s="26">
        <v>1315</v>
      </c>
      <c r="C16" s="26">
        <v>222</v>
      </c>
      <c r="D16" s="26">
        <v>380</v>
      </c>
      <c r="E16" s="26">
        <v>696</v>
      </c>
      <c r="F16" s="26">
        <v>352088</v>
      </c>
      <c r="G16" s="26">
        <v>776</v>
      </c>
      <c r="H16" s="19">
        <f>SUM(B16:G16)</f>
        <v>355477</v>
      </c>
      <c r="I16" s="20">
        <f>SUM('[5]Hoja28.8'!I16,'[5]Hoja28.9'!H16)</f>
        <v>381909</v>
      </c>
    </row>
    <row r="17" spans="1:9" ht="12.75" customHeight="1">
      <c r="A17" s="4"/>
      <c r="B17" s="18"/>
      <c r="C17" s="18"/>
      <c r="D17" s="18"/>
      <c r="E17" s="18"/>
      <c r="F17" s="18"/>
      <c r="G17" s="18"/>
      <c r="H17" s="18"/>
      <c r="I17" s="30"/>
    </row>
    <row r="18" spans="1:9" ht="12.75" customHeight="1">
      <c r="A18" s="4" t="s">
        <v>18</v>
      </c>
      <c r="B18" s="19">
        <v>7584</v>
      </c>
      <c r="C18" s="19">
        <v>6266</v>
      </c>
      <c r="D18" s="19">
        <v>79</v>
      </c>
      <c r="E18" s="19">
        <v>505</v>
      </c>
      <c r="F18" s="19">
        <v>15</v>
      </c>
      <c r="G18" s="19">
        <v>132</v>
      </c>
      <c r="H18" s="19">
        <f>SUM(B18:G18)</f>
        <v>14581</v>
      </c>
      <c r="I18" s="20">
        <f>SUM('[5]Hoja28.8'!I18,'[5]Hoja28.9'!H18)</f>
        <v>115457</v>
      </c>
    </row>
    <row r="19" spans="1:9" ht="12.75" customHeight="1">
      <c r="A19" s="4" t="s">
        <v>19</v>
      </c>
      <c r="B19" s="19">
        <v>4</v>
      </c>
      <c r="C19" s="19">
        <v>1048</v>
      </c>
      <c r="D19" s="19">
        <v>440</v>
      </c>
      <c r="E19" s="19">
        <v>1483</v>
      </c>
      <c r="F19" s="18" t="s">
        <v>74</v>
      </c>
      <c r="G19" s="19">
        <v>1378</v>
      </c>
      <c r="H19" s="19">
        <f>SUM(B19:G19)</f>
        <v>4353</v>
      </c>
      <c r="I19" s="20">
        <f>SUM('[5]Hoja28.8'!I19,'[5]Hoja28.9'!H19)</f>
        <v>354312</v>
      </c>
    </row>
    <row r="20" spans="1:9" ht="12.75" customHeight="1">
      <c r="A20" s="4" t="s">
        <v>20</v>
      </c>
      <c r="B20" s="19">
        <v>20</v>
      </c>
      <c r="C20" s="19">
        <v>31</v>
      </c>
      <c r="D20" s="19">
        <v>68</v>
      </c>
      <c r="E20" s="19">
        <v>212</v>
      </c>
      <c r="F20" s="19">
        <v>39060</v>
      </c>
      <c r="G20" s="19">
        <v>66890</v>
      </c>
      <c r="H20" s="19">
        <f>SUM(B20:G20)</f>
        <v>106281</v>
      </c>
      <c r="I20" s="20">
        <f>SUM('[5]Hoja28.8'!I20,'[5]Hoja28.9'!H20)</f>
        <v>565602</v>
      </c>
    </row>
    <row r="21" spans="1:9" ht="12.75" customHeight="1">
      <c r="A21" s="12" t="s">
        <v>76</v>
      </c>
      <c r="B21" s="26">
        <f aca="true" t="shared" si="1" ref="B21:I21">SUM(B18:B20)</f>
        <v>7608</v>
      </c>
      <c r="C21" s="26">
        <f t="shared" si="1"/>
        <v>7345</v>
      </c>
      <c r="D21" s="26">
        <f t="shared" si="1"/>
        <v>587</v>
      </c>
      <c r="E21" s="26">
        <f t="shared" si="1"/>
        <v>2200</v>
      </c>
      <c r="F21" s="26">
        <f t="shared" si="1"/>
        <v>39075</v>
      </c>
      <c r="G21" s="26">
        <f t="shared" si="1"/>
        <v>68400</v>
      </c>
      <c r="H21" s="26">
        <f t="shared" si="1"/>
        <v>125215</v>
      </c>
      <c r="I21" s="29">
        <f t="shared" si="1"/>
        <v>1035371</v>
      </c>
    </row>
    <row r="22" spans="1:9" ht="12.75" customHeight="1">
      <c r="A22" s="4"/>
      <c r="B22" s="18"/>
      <c r="C22" s="18"/>
      <c r="D22" s="18"/>
      <c r="E22" s="18"/>
      <c r="F22" s="18"/>
      <c r="G22" s="18"/>
      <c r="H22" s="18"/>
      <c r="I22" s="30"/>
    </row>
    <row r="23" spans="1:9" ht="12.75" customHeight="1">
      <c r="A23" s="12" t="s">
        <v>21</v>
      </c>
      <c r="B23" s="26">
        <v>43116</v>
      </c>
      <c r="C23" s="26">
        <v>33516</v>
      </c>
      <c r="D23" s="26">
        <v>179</v>
      </c>
      <c r="E23" s="26">
        <v>2793</v>
      </c>
      <c r="F23" s="28" t="s">
        <v>74</v>
      </c>
      <c r="G23" s="26">
        <v>705</v>
      </c>
      <c r="H23" s="19">
        <f>SUM(B23:G23)</f>
        <v>80309</v>
      </c>
      <c r="I23" s="20">
        <f>SUM('[5]Hoja28.8'!I23,'[5]Hoja28.9'!H23)</f>
        <v>210120</v>
      </c>
    </row>
    <row r="24" spans="1:9" ht="12.75" customHeight="1">
      <c r="A24" s="4"/>
      <c r="B24" s="18"/>
      <c r="C24" s="18"/>
      <c r="D24" s="18"/>
      <c r="E24" s="18"/>
      <c r="F24" s="18"/>
      <c r="G24" s="18"/>
      <c r="H24" s="18"/>
      <c r="I24" s="30"/>
    </row>
    <row r="25" spans="1:9" ht="12.75" customHeight="1">
      <c r="A25" s="12" t="s">
        <v>22</v>
      </c>
      <c r="B25" s="26">
        <v>31555</v>
      </c>
      <c r="C25" s="26">
        <v>742</v>
      </c>
      <c r="D25" s="28" t="s">
        <v>74</v>
      </c>
      <c r="E25" s="26">
        <v>120</v>
      </c>
      <c r="F25" s="28" t="s">
        <v>74</v>
      </c>
      <c r="G25" s="26">
        <v>82</v>
      </c>
      <c r="H25" s="19">
        <f>SUM(B25:G25)</f>
        <v>32499</v>
      </c>
      <c r="I25" s="20">
        <f>SUM('[5]Hoja28.8'!I25,'[5]Hoja28.9'!H25)</f>
        <v>52603</v>
      </c>
    </row>
    <row r="26" spans="1:9" ht="12.75" customHeight="1">
      <c r="A26" s="4"/>
      <c r="B26" s="18"/>
      <c r="C26" s="18"/>
      <c r="D26" s="18"/>
      <c r="E26" s="18"/>
      <c r="F26" s="18"/>
      <c r="G26" s="18"/>
      <c r="H26" s="18"/>
      <c r="I26" s="30"/>
    </row>
    <row r="27" spans="1:9" ht="12.75" customHeight="1">
      <c r="A27" s="4" t="s">
        <v>23</v>
      </c>
      <c r="B27" s="19">
        <v>2711</v>
      </c>
      <c r="C27" s="18" t="s">
        <v>74</v>
      </c>
      <c r="D27" s="18" t="s">
        <v>74</v>
      </c>
      <c r="E27" s="18" t="s">
        <v>74</v>
      </c>
      <c r="F27" s="18" t="s">
        <v>74</v>
      </c>
      <c r="G27" s="18" t="s">
        <v>74</v>
      </c>
      <c r="H27" s="19">
        <f>SUM(B27:G27)</f>
        <v>2711</v>
      </c>
      <c r="I27" s="20">
        <f>SUM('[5]Hoja28.8'!I27,'[5]Hoja28.9'!H27)</f>
        <v>16549</v>
      </c>
    </row>
    <row r="28" spans="1:9" ht="12.75" customHeight="1">
      <c r="A28" s="4" t="s">
        <v>24</v>
      </c>
      <c r="B28" s="19">
        <v>17066</v>
      </c>
      <c r="C28" s="18" t="s">
        <v>74</v>
      </c>
      <c r="D28" s="18" t="s">
        <v>74</v>
      </c>
      <c r="E28" s="18" t="s">
        <v>74</v>
      </c>
      <c r="F28" s="18" t="s">
        <v>74</v>
      </c>
      <c r="G28" s="19">
        <v>31</v>
      </c>
      <c r="H28" s="19">
        <f>SUM(B28:G28)</f>
        <v>17097</v>
      </c>
      <c r="I28" s="20">
        <f>SUM('[5]Hoja28.8'!I28,'[5]Hoja28.9'!H28)</f>
        <v>82757</v>
      </c>
    </row>
    <row r="29" spans="1:9" ht="12.75" customHeight="1">
      <c r="A29" s="4" t="s">
        <v>25</v>
      </c>
      <c r="B29" s="19">
        <v>25701</v>
      </c>
      <c r="C29" s="18" t="s">
        <v>74</v>
      </c>
      <c r="D29" s="18" t="s">
        <v>74</v>
      </c>
      <c r="E29" s="18" t="s">
        <v>74</v>
      </c>
      <c r="F29" s="18" t="s">
        <v>74</v>
      </c>
      <c r="G29" s="19">
        <v>38.19</v>
      </c>
      <c r="H29" s="19">
        <f>SUM(B29:G29)</f>
        <v>25739.19</v>
      </c>
      <c r="I29" s="20">
        <f>SUM('[5]Hoja28.8'!I29,'[5]Hoja28.9'!H29)</f>
        <v>32119.19</v>
      </c>
    </row>
    <row r="30" spans="1:9" ht="12.75" customHeight="1">
      <c r="A30" s="12" t="s">
        <v>75</v>
      </c>
      <c r="B30" s="26">
        <f>SUM(B27:B29)</f>
        <v>45478</v>
      </c>
      <c r="C30" s="28" t="s">
        <v>74</v>
      </c>
      <c r="D30" s="28" t="s">
        <v>74</v>
      </c>
      <c r="E30" s="28" t="s">
        <v>74</v>
      </c>
      <c r="F30" s="28" t="s">
        <v>74</v>
      </c>
      <c r="G30" s="26">
        <f>SUM(G27:G29)</f>
        <v>69.19</v>
      </c>
      <c r="H30" s="26">
        <f>SUM(H27:H29)</f>
        <v>45547.19</v>
      </c>
      <c r="I30" s="29">
        <f>SUM(I27:I29)</f>
        <v>131425.19</v>
      </c>
    </row>
    <row r="31" spans="1:9" ht="12.75" customHeight="1">
      <c r="A31" s="4"/>
      <c r="B31" s="18"/>
      <c r="C31" s="18"/>
      <c r="D31" s="18"/>
      <c r="E31" s="18"/>
      <c r="F31" s="18"/>
      <c r="G31" s="18"/>
      <c r="H31" s="18"/>
      <c r="I31" s="30"/>
    </row>
    <row r="32" spans="1:9" ht="12.75" customHeight="1">
      <c r="A32" s="4" t="s">
        <v>26</v>
      </c>
      <c r="B32" s="19">
        <v>6630</v>
      </c>
      <c r="C32" s="19">
        <v>2683</v>
      </c>
      <c r="D32" s="19">
        <v>5301</v>
      </c>
      <c r="E32" s="19">
        <v>1712</v>
      </c>
      <c r="F32" s="19">
        <v>753</v>
      </c>
      <c r="G32" s="19">
        <v>2478</v>
      </c>
      <c r="H32" s="19">
        <f>SUM(B32:G32)</f>
        <v>19557</v>
      </c>
      <c r="I32" s="20">
        <f>SUM('[5]Hoja28.8'!I32,'[5]Hoja28.9'!H32)</f>
        <v>205145</v>
      </c>
    </row>
    <row r="33" spans="1:9" ht="12.75" customHeight="1">
      <c r="A33" s="4" t="s">
        <v>27</v>
      </c>
      <c r="B33" s="19">
        <v>32118</v>
      </c>
      <c r="C33" s="19">
        <v>5085</v>
      </c>
      <c r="D33" s="19">
        <v>9273</v>
      </c>
      <c r="E33" s="19">
        <v>1207</v>
      </c>
      <c r="F33" s="19">
        <v>16642</v>
      </c>
      <c r="G33" s="19">
        <v>7037</v>
      </c>
      <c r="H33" s="19">
        <f>SUM(B33:G33)</f>
        <v>71362</v>
      </c>
      <c r="I33" s="20">
        <f>SUM('[5]Hoja28.8'!I33,'[5]Hoja28.9'!H33)</f>
        <v>150900</v>
      </c>
    </row>
    <row r="34" spans="1:9" ht="12.75" customHeight="1">
      <c r="A34" s="4" t="s">
        <v>28</v>
      </c>
      <c r="B34" s="19">
        <v>5326</v>
      </c>
      <c r="C34" s="18" t="s">
        <v>74</v>
      </c>
      <c r="D34" s="18" t="s">
        <v>74</v>
      </c>
      <c r="E34" s="19">
        <v>690</v>
      </c>
      <c r="F34" s="18" t="s">
        <v>74</v>
      </c>
      <c r="G34" s="19">
        <v>337</v>
      </c>
      <c r="H34" s="19">
        <f>SUM(B34:G34)</f>
        <v>6353</v>
      </c>
      <c r="I34" s="20">
        <f>SUM('[5]Hoja28.8'!I34,'[5]Hoja28.9'!H34)</f>
        <v>88750</v>
      </c>
    </row>
    <row r="35" spans="1:9" ht="12.75" customHeight="1">
      <c r="A35" s="4" t="s">
        <v>29</v>
      </c>
      <c r="B35" s="19">
        <v>107</v>
      </c>
      <c r="C35" s="18" t="s">
        <v>74</v>
      </c>
      <c r="D35" s="18" t="s">
        <v>74</v>
      </c>
      <c r="E35" s="19">
        <v>46</v>
      </c>
      <c r="F35" s="18" t="s">
        <v>74</v>
      </c>
      <c r="G35" s="18" t="s">
        <v>74</v>
      </c>
      <c r="H35" s="19">
        <f>SUM(B35:G35)</f>
        <v>153</v>
      </c>
      <c r="I35" s="20">
        <f>SUM('[5]Hoja28.8'!I35,'[5]Hoja28.9'!H35)</f>
        <v>19597</v>
      </c>
    </row>
    <row r="36" spans="1:9" ht="12.75" customHeight="1">
      <c r="A36" s="12" t="s">
        <v>30</v>
      </c>
      <c r="B36" s="26">
        <f aca="true" t="shared" si="2" ref="B36:I36">SUM(B32:B35)</f>
        <v>44181</v>
      </c>
      <c r="C36" s="26">
        <f t="shared" si="2"/>
        <v>7768</v>
      </c>
      <c r="D36" s="26">
        <f t="shared" si="2"/>
        <v>14574</v>
      </c>
      <c r="E36" s="26">
        <f t="shared" si="2"/>
        <v>3655</v>
      </c>
      <c r="F36" s="26">
        <f t="shared" si="2"/>
        <v>17395</v>
      </c>
      <c r="G36" s="26">
        <f t="shared" si="2"/>
        <v>9852</v>
      </c>
      <c r="H36" s="26">
        <f t="shared" si="2"/>
        <v>97425</v>
      </c>
      <c r="I36" s="29">
        <f t="shared" si="2"/>
        <v>464392</v>
      </c>
    </row>
    <row r="37" spans="1:9" ht="12.75" customHeight="1">
      <c r="A37" s="4"/>
      <c r="B37" s="18"/>
      <c r="C37" s="18"/>
      <c r="D37" s="18"/>
      <c r="E37" s="18"/>
      <c r="F37" s="18"/>
      <c r="G37" s="18"/>
      <c r="H37" s="18"/>
      <c r="I37" s="30"/>
    </row>
    <row r="38" spans="1:9" ht="12.75" customHeight="1">
      <c r="A38" s="12" t="s">
        <v>31</v>
      </c>
      <c r="B38" s="28" t="s">
        <v>74</v>
      </c>
      <c r="C38" s="28" t="s">
        <v>74</v>
      </c>
      <c r="D38" s="28" t="s">
        <v>74</v>
      </c>
      <c r="E38" s="26">
        <v>265</v>
      </c>
      <c r="F38" s="28" t="s">
        <v>74</v>
      </c>
      <c r="G38" s="26">
        <v>277</v>
      </c>
      <c r="H38" s="19">
        <f>SUM(B38:G38)</f>
        <v>542</v>
      </c>
      <c r="I38" s="20">
        <f>SUM('[5]Hoja28.8'!I38,'[5]Hoja28.9'!H38)</f>
        <v>3162</v>
      </c>
    </row>
    <row r="39" spans="1:9" ht="12.75" customHeight="1">
      <c r="A39" s="4"/>
      <c r="B39" s="18"/>
      <c r="C39" s="18"/>
      <c r="D39" s="18"/>
      <c r="E39" s="18"/>
      <c r="F39" s="18"/>
      <c r="G39" s="18"/>
      <c r="H39" s="18"/>
      <c r="I39" s="30"/>
    </row>
    <row r="40" spans="1:9" ht="12.75" customHeight="1">
      <c r="A40" s="4" t="s">
        <v>32</v>
      </c>
      <c r="B40" s="19">
        <v>7521</v>
      </c>
      <c r="C40" s="18" t="s">
        <v>74</v>
      </c>
      <c r="D40" s="19">
        <v>762</v>
      </c>
      <c r="E40" s="18" t="s">
        <v>74</v>
      </c>
      <c r="F40" s="18" t="s">
        <v>74</v>
      </c>
      <c r="G40" s="19">
        <v>3977</v>
      </c>
      <c r="H40" s="19">
        <f aca="true" t="shared" si="3" ref="H40:H48">SUM(B40:G40)</f>
        <v>12260</v>
      </c>
      <c r="I40" s="20">
        <f>SUM('[5]Hoja28.8'!I40,'[5]Hoja28.9'!H40)</f>
        <v>93649</v>
      </c>
    </row>
    <row r="41" spans="1:9" ht="12.75" customHeight="1">
      <c r="A41" s="4" t="s">
        <v>33</v>
      </c>
      <c r="B41" s="19">
        <v>36646</v>
      </c>
      <c r="C41" s="19">
        <v>335</v>
      </c>
      <c r="D41" s="18" t="s">
        <v>74</v>
      </c>
      <c r="E41" s="19">
        <v>535</v>
      </c>
      <c r="F41" s="18" t="s">
        <v>74</v>
      </c>
      <c r="G41" s="19">
        <v>53</v>
      </c>
      <c r="H41" s="19">
        <f t="shared" si="3"/>
        <v>37569</v>
      </c>
      <c r="I41" s="20">
        <f>SUM('[5]Hoja28.8'!I41,'[5]Hoja28.9'!H41)</f>
        <v>167268</v>
      </c>
    </row>
    <row r="42" spans="1:9" ht="12.75" customHeight="1">
      <c r="A42" s="4" t="s">
        <v>34</v>
      </c>
      <c r="B42" s="19">
        <v>50546</v>
      </c>
      <c r="C42" s="18" t="s">
        <v>74</v>
      </c>
      <c r="D42" s="19">
        <v>1340</v>
      </c>
      <c r="E42" s="18" t="s">
        <v>74</v>
      </c>
      <c r="F42" s="18" t="s">
        <v>74</v>
      </c>
      <c r="G42" s="19">
        <v>5470</v>
      </c>
      <c r="H42" s="19">
        <f t="shared" si="3"/>
        <v>57356</v>
      </c>
      <c r="I42" s="20">
        <f>SUM('[5]Hoja28.8'!I42,'[5]Hoja28.9'!H42)</f>
        <v>216139</v>
      </c>
    </row>
    <row r="43" spans="1:9" ht="12.75" customHeight="1">
      <c r="A43" s="4" t="s">
        <v>35</v>
      </c>
      <c r="B43" s="19">
        <v>12604</v>
      </c>
      <c r="C43" s="18" t="s">
        <v>74</v>
      </c>
      <c r="D43" s="18" t="s">
        <v>74</v>
      </c>
      <c r="E43" s="19">
        <v>107</v>
      </c>
      <c r="F43" s="18" t="s">
        <v>74</v>
      </c>
      <c r="G43" s="18" t="s">
        <v>74</v>
      </c>
      <c r="H43" s="19">
        <f t="shared" si="3"/>
        <v>12711</v>
      </c>
      <c r="I43" s="20">
        <f>SUM('[5]Hoja28.8'!I43,'[5]Hoja28.9'!H43)</f>
        <v>86934</v>
      </c>
    </row>
    <row r="44" spans="1:9" ht="12.75" customHeight="1">
      <c r="A44" s="4" t="s">
        <v>36</v>
      </c>
      <c r="B44" s="19">
        <v>7761</v>
      </c>
      <c r="C44" s="18" t="s">
        <v>74</v>
      </c>
      <c r="D44" s="19">
        <v>2526</v>
      </c>
      <c r="E44" s="19">
        <v>603</v>
      </c>
      <c r="F44" s="19">
        <v>90</v>
      </c>
      <c r="G44" s="19">
        <v>1037</v>
      </c>
      <c r="H44" s="19">
        <f t="shared" si="3"/>
        <v>12017</v>
      </c>
      <c r="I44" s="20">
        <f>SUM('[5]Hoja28.8'!I44,'[5]Hoja28.9'!H44)</f>
        <v>37796</v>
      </c>
    </row>
    <row r="45" spans="1:9" ht="12.75" customHeight="1">
      <c r="A45" s="4" t="s">
        <v>37</v>
      </c>
      <c r="B45" s="19">
        <v>36844</v>
      </c>
      <c r="C45" s="18" t="s">
        <v>74</v>
      </c>
      <c r="D45" s="18" t="s">
        <v>74</v>
      </c>
      <c r="E45" s="19">
        <v>77</v>
      </c>
      <c r="F45" s="18" t="s">
        <v>74</v>
      </c>
      <c r="G45" s="19">
        <v>56</v>
      </c>
      <c r="H45" s="19">
        <f t="shared" si="3"/>
        <v>36977</v>
      </c>
      <c r="I45" s="20">
        <f>SUM('[5]Hoja28.8'!I45,'[5]Hoja28.9'!H45)</f>
        <v>175605</v>
      </c>
    </row>
    <row r="46" spans="1:9" ht="12.75" customHeight="1">
      <c r="A46" s="4" t="s">
        <v>38</v>
      </c>
      <c r="B46" s="19">
        <v>17320</v>
      </c>
      <c r="C46" s="19">
        <v>281</v>
      </c>
      <c r="D46" s="18" t="s">
        <v>74</v>
      </c>
      <c r="E46" s="18" t="s">
        <v>74</v>
      </c>
      <c r="F46" s="18" t="s">
        <v>74</v>
      </c>
      <c r="G46" s="18" t="s">
        <v>74</v>
      </c>
      <c r="H46" s="19">
        <f t="shared" si="3"/>
        <v>17601</v>
      </c>
      <c r="I46" s="20">
        <f>SUM('[5]Hoja28.8'!I46,'[5]Hoja28.9'!H46)</f>
        <v>230137</v>
      </c>
    </row>
    <row r="47" spans="1:9" ht="12.75" customHeight="1">
      <c r="A47" s="4" t="s">
        <v>39</v>
      </c>
      <c r="B47" s="19">
        <v>9516</v>
      </c>
      <c r="C47" s="18" t="s">
        <v>74</v>
      </c>
      <c r="D47" s="18" t="s">
        <v>74</v>
      </c>
      <c r="E47" s="18" t="s">
        <v>74</v>
      </c>
      <c r="F47" s="18" t="s">
        <v>74</v>
      </c>
      <c r="G47" s="19">
        <v>100</v>
      </c>
      <c r="H47" s="19">
        <f t="shared" si="3"/>
        <v>9616</v>
      </c>
      <c r="I47" s="20">
        <f>SUM('[5]Hoja28.8'!I47,'[5]Hoja28.9'!H47)</f>
        <v>75926</v>
      </c>
    </row>
    <row r="48" spans="1:9" ht="12.75" customHeight="1">
      <c r="A48" s="4" t="s">
        <v>40</v>
      </c>
      <c r="B48" s="19">
        <v>63692</v>
      </c>
      <c r="C48" s="18" t="s">
        <v>74</v>
      </c>
      <c r="D48" s="19">
        <v>83</v>
      </c>
      <c r="E48" s="19">
        <v>7</v>
      </c>
      <c r="F48" s="18" t="s">
        <v>74</v>
      </c>
      <c r="G48" s="19">
        <v>37</v>
      </c>
      <c r="H48" s="19">
        <f t="shared" si="3"/>
        <v>63819</v>
      </c>
      <c r="I48" s="20">
        <f>SUM('[5]Hoja28.8'!I48,'[5]Hoja28.9'!H48)</f>
        <v>164478</v>
      </c>
    </row>
    <row r="49" spans="1:9" ht="12.75" customHeight="1">
      <c r="A49" s="12" t="s">
        <v>77</v>
      </c>
      <c r="B49" s="26">
        <f aca="true" t="shared" si="4" ref="B49:I49">SUM(B40:B48)</f>
        <v>242450</v>
      </c>
      <c r="C49" s="26">
        <f t="shared" si="4"/>
        <v>616</v>
      </c>
      <c r="D49" s="26">
        <f t="shared" si="4"/>
        <v>4711</v>
      </c>
      <c r="E49" s="26">
        <f t="shared" si="4"/>
        <v>1329</v>
      </c>
      <c r="F49" s="26">
        <f t="shared" si="4"/>
        <v>90</v>
      </c>
      <c r="G49" s="26">
        <f t="shared" si="4"/>
        <v>10730</v>
      </c>
      <c r="H49" s="26">
        <f t="shared" si="4"/>
        <v>259926</v>
      </c>
      <c r="I49" s="29">
        <f t="shared" si="4"/>
        <v>1247932</v>
      </c>
    </row>
    <row r="50" spans="1:9" ht="12.75" customHeight="1">
      <c r="A50" s="4"/>
      <c r="B50" s="18"/>
      <c r="C50" s="18"/>
      <c r="D50" s="18"/>
      <c r="E50" s="18"/>
      <c r="F50" s="18"/>
      <c r="G50" s="18"/>
      <c r="H50" s="18"/>
      <c r="I50" s="30"/>
    </row>
    <row r="51" spans="1:9" ht="12.75" customHeight="1">
      <c r="A51" s="12" t="s">
        <v>41</v>
      </c>
      <c r="B51" s="26">
        <v>2754</v>
      </c>
      <c r="C51" s="28" t="s">
        <v>74</v>
      </c>
      <c r="D51" s="28" t="s">
        <v>74</v>
      </c>
      <c r="E51" s="28" t="s">
        <v>74</v>
      </c>
      <c r="F51" s="28" t="s">
        <v>74</v>
      </c>
      <c r="G51" s="28" t="s">
        <v>74</v>
      </c>
      <c r="H51" s="19">
        <f>SUM(B51:G51)</f>
        <v>2754</v>
      </c>
      <c r="I51" s="20">
        <f>SUM('[5]Hoja28.8'!I51,'[5]Hoja28.9'!H51)</f>
        <v>18197</v>
      </c>
    </row>
    <row r="52" spans="1:9" ht="12.75" customHeight="1">
      <c r="A52" s="4"/>
      <c r="B52" s="18"/>
      <c r="C52" s="18"/>
      <c r="D52" s="18"/>
      <c r="E52" s="18"/>
      <c r="F52" s="18"/>
      <c r="G52" s="18"/>
      <c r="H52" s="18"/>
      <c r="I52" s="30"/>
    </row>
    <row r="53" spans="1:9" ht="12.75" customHeight="1">
      <c r="A53" s="4" t="s">
        <v>42</v>
      </c>
      <c r="B53" s="19">
        <v>6990</v>
      </c>
      <c r="C53" s="18" t="s">
        <v>74</v>
      </c>
      <c r="D53" s="18" t="s">
        <v>74</v>
      </c>
      <c r="E53" s="18" t="s">
        <v>74</v>
      </c>
      <c r="F53" s="18" t="s">
        <v>74</v>
      </c>
      <c r="G53" s="19">
        <v>257</v>
      </c>
      <c r="H53" s="19">
        <f>SUM(B53:G53)</f>
        <v>7247</v>
      </c>
      <c r="I53" s="20">
        <f>SUM('[5]Hoja28.8'!I53,'[5]Hoja28.9'!H53)</f>
        <v>39153</v>
      </c>
    </row>
    <row r="54" spans="1:9" ht="12.75" customHeight="1">
      <c r="A54" s="4" t="s">
        <v>43</v>
      </c>
      <c r="B54" s="19">
        <v>2511</v>
      </c>
      <c r="C54" s="18" t="s">
        <v>74</v>
      </c>
      <c r="D54" s="18" t="s">
        <v>74</v>
      </c>
      <c r="E54" s="18" t="s">
        <v>74</v>
      </c>
      <c r="F54" s="19">
        <v>143</v>
      </c>
      <c r="G54" s="19">
        <v>628</v>
      </c>
      <c r="H54" s="19">
        <f>SUM(B54:G54)</f>
        <v>3282</v>
      </c>
      <c r="I54" s="20">
        <f>SUM('[5]Hoja28.8'!I54,'[5]Hoja28.9'!H54)</f>
        <v>23358</v>
      </c>
    </row>
    <row r="55" spans="1:9" ht="12.75" customHeight="1">
      <c r="A55" s="4" t="s">
        <v>44</v>
      </c>
      <c r="B55" s="19">
        <v>6158</v>
      </c>
      <c r="C55" s="18" t="s">
        <v>74</v>
      </c>
      <c r="D55" s="18" t="s">
        <v>74</v>
      </c>
      <c r="E55" s="18" t="s">
        <v>74</v>
      </c>
      <c r="F55" s="18" t="s">
        <v>74</v>
      </c>
      <c r="G55" s="19">
        <v>122</v>
      </c>
      <c r="H55" s="19">
        <f>SUM(B55:G55)</f>
        <v>6280</v>
      </c>
      <c r="I55" s="20">
        <f>SUM('[5]Hoja28.8'!I55,'[5]Hoja28.9'!H55)</f>
        <v>126794</v>
      </c>
    </row>
    <row r="56" spans="1:9" ht="12.75" customHeight="1">
      <c r="A56" s="4" t="s">
        <v>45</v>
      </c>
      <c r="B56" s="19">
        <v>12671</v>
      </c>
      <c r="C56" s="18" t="s">
        <v>74</v>
      </c>
      <c r="D56" s="18" t="s">
        <v>74</v>
      </c>
      <c r="E56" s="18" t="s">
        <v>74</v>
      </c>
      <c r="F56" s="18" t="s">
        <v>74</v>
      </c>
      <c r="G56" s="19">
        <v>153</v>
      </c>
      <c r="H56" s="19">
        <f>SUM(B56:G56)</f>
        <v>12824</v>
      </c>
      <c r="I56" s="20">
        <f>SUM('[5]Hoja28.8'!I56,'[5]Hoja28.9'!H56)</f>
        <v>77265</v>
      </c>
    </row>
    <row r="57" spans="1:9" ht="12.75" customHeight="1">
      <c r="A57" s="4" t="s">
        <v>46</v>
      </c>
      <c r="B57" s="19">
        <v>4749</v>
      </c>
      <c r="C57" s="18" t="s">
        <v>74</v>
      </c>
      <c r="D57" s="18" t="s">
        <v>74</v>
      </c>
      <c r="E57" s="19">
        <v>50</v>
      </c>
      <c r="F57" s="19">
        <v>74</v>
      </c>
      <c r="G57" s="19">
        <v>172</v>
      </c>
      <c r="H57" s="19">
        <f>SUM(B57:G57)</f>
        <v>5045</v>
      </c>
      <c r="I57" s="20">
        <f>SUM('[5]Hoja28.8'!I57,'[5]Hoja28.9'!H57)</f>
        <v>14091</v>
      </c>
    </row>
    <row r="58" spans="1:9" ht="12.75" customHeight="1">
      <c r="A58" s="12" t="s">
        <v>47</v>
      </c>
      <c r="B58" s="26">
        <f>SUM(B53:B57)</f>
        <v>33079</v>
      </c>
      <c r="C58" s="28" t="s">
        <v>74</v>
      </c>
      <c r="D58" s="28" t="s">
        <v>74</v>
      </c>
      <c r="E58" s="26">
        <f>SUM(E53:E57)</f>
        <v>50</v>
      </c>
      <c r="F58" s="26">
        <f>SUM(F53:F57)</f>
        <v>217</v>
      </c>
      <c r="G58" s="26">
        <f>SUM(G53:G57)</f>
        <v>1332</v>
      </c>
      <c r="H58" s="26">
        <f>SUM(H53:H57)</f>
        <v>34678</v>
      </c>
      <c r="I58" s="29">
        <f>SUM(I53:I57)</f>
        <v>280661</v>
      </c>
    </row>
    <row r="59" spans="1:9" ht="12.75" customHeight="1">
      <c r="A59" s="4"/>
      <c r="B59" s="18"/>
      <c r="C59" s="18"/>
      <c r="D59" s="18"/>
      <c r="E59" s="18"/>
      <c r="F59" s="18"/>
      <c r="G59" s="18"/>
      <c r="H59" s="18"/>
      <c r="I59" s="30"/>
    </row>
    <row r="60" spans="1:9" ht="12.75" customHeight="1">
      <c r="A60" s="4" t="s">
        <v>48</v>
      </c>
      <c r="B60" s="19">
        <v>1360</v>
      </c>
      <c r="C60" s="18" t="s">
        <v>74</v>
      </c>
      <c r="D60" s="18" t="s">
        <v>74</v>
      </c>
      <c r="E60" s="18" t="s">
        <v>74</v>
      </c>
      <c r="F60" s="18" t="s">
        <v>74</v>
      </c>
      <c r="G60" s="18" t="s">
        <v>74</v>
      </c>
      <c r="H60" s="19">
        <f>SUM(B60:G60)</f>
        <v>1360</v>
      </c>
      <c r="I60" s="20">
        <f>SUM('[5]Hoja28.8'!I60,'[5]Hoja28.9'!H60)</f>
        <v>2842</v>
      </c>
    </row>
    <row r="61" spans="1:9" ht="12.75" customHeight="1">
      <c r="A61" s="4" t="s">
        <v>49</v>
      </c>
      <c r="B61" s="19">
        <v>115</v>
      </c>
      <c r="C61" s="18" t="s">
        <v>74</v>
      </c>
      <c r="D61" s="18" t="s">
        <v>74</v>
      </c>
      <c r="E61" s="18" t="s">
        <v>74</v>
      </c>
      <c r="F61" s="18" t="s">
        <v>74</v>
      </c>
      <c r="G61" s="19">
        <v>6</v>
      </c>
      <c r="H61" s="19">
        <f>SUM(B61:G61)</f>
        <v>121</v>
      </c>
      <c r="I61" s="20">
        <f>SUM('[5]Hoja28.8'!I61,'[5]Hoja28.9'!H61)</f>
        <v>12761</v>
      </c>
    </row>
    <row r="62" spans="1:9" ht="12.75" customHeight="1">
      <c r="A62" s="4" t="s">
        <v>50</v>
      </c>
      <c r="B62" s="19">
        <v>2562</v>
      </c>
      <c r="C62" s="18" t="s">
        <v>74</v>
      </c>
      <c r="D62" s="18" t="s">
        <v>74</v>
      </c>
      <c r="E62" s="19">
        <v>369</v>
      </c>
      <c r="F62" s="18" t="s">
        <v>74</v>
      </c>
      <c r="G62" s="19">
        <v>48</v>
      </c>
      <c r="H62" s="19">
        <f>SUM(B62:G62)</f>
        <v>2979</v>
      </c>
      <c r="I62" s="20">
        <f>SUM('[5]Hoja28.8'!I62,'[5]Hoja28.9'!H62)</f>
        <v>95975</v>
      </c>
    </row>
    <row r="63" spans="1:9" ht="12.75" customHeight="1">
      <c r="A63" s="12" t="s">
        <v>51</v>
      </c>
      <c r="B63" s="26">
        <f>SUM(B60:B62)</f>
        <v>4037</v>
      </c>
      <c r="C63" s="28" t="s">
        <v>74</v>
      </c>
      <c r="D63" s="28" t="s">
        <v>74</v>
      </c>
      <c r="E63" s="26">
        <f>SUM(E60:E62)</f>
        <v>369</v>
      </c>
      <c r="F63" s="28" t="s">
        <v>74</v>
      </c>
      <c r="G63" s="26">
        <f>SUM(G60:G62)</f>
        <v>54</v>
      </c>
      <c r="H63" s="26">
        <f>SUM(H60:H62)</f>
        <v>4460</v>
      </c>
      <c r="I63" s="29">
        <f>SUM(I60:I62)</f>
        <v>111578</v>
      </c>
    </row>
    <row r="64" spans="1:9" ht="12.75" customHeight="1">
      <c r="A64" s="4"/>
      <c r="B64" s="18"/>
      <c r="C64" s="18"/>
      <c r="D64" s="18"/>
      <c r="E64" s="18"/>
      <c r="F64" s="18"/>
      <c r="G64" s="18"/>
      <c r="H64" s="18"/>
      <c r="I64" s="30"/>
    </row>
    <row r="65" spans="1:9" ht="12.75" customHeight="1">
      <c r="A65" s="12" t="s">
        <v>52</v>
      </c>
      <c r="B65" s="26">
        <v>70</v>
      </c>
      <c r="C65" s="28" t="s">
        <v>74</v>
      </c>
      <c r="D65" s="28" t="s">
        <v>74</v>
      </c>
      <c r="E65" s="28" t="s">
        <v>74</v>
      </c>
      <c r="F65" s="28" t="s">
        <v>74</v>
      </c>
      <c r="G65" s="28" t="s">
        <v>74</v>
      </c>
      <c r="H65" s="19">
        <f>SUM(B65:G65)</f>
        <v>70</v>
      </c>
      <c r="I65" s="20">
        <f>SUM('[5]Hoja28.8'!I65,'[5]Hoja28.9'!H65)</f>
        <v>10200</v>
      </c>
    </row>
    <row r="66" spans="1:9" ht="12.75" customHeight="1">
      <c r="A66" s="4"/>
      <c r="B66" s="18"/>
      <c r="C66" s="18"/>
      <c r="D66" s="18"/>
      <c r="E66" s="18"/>
      <c r="F66" s="18"/>
      <c r="G66" s="18"/>
      <c r="H66" s="18"/>
      <c r="I66" s="30"/>
    </row>
    <row r="67" spans="1:9" ht="12.75" customHeight="1">
      <c r="A67" s="4" t="s">
        <v>53</v>
      </c>
      <c r="B67" s="19">
        <v>8</v>
      </c>
      <c r="C67" s="18" t="s">
        <v>74</v>
      </c>
      <c r="D67" s="18" t="s">
        <v>74</v>
      </c>
      <c r="E67" s="18" t="s">
        <v>74</v>
      </c>
      <c r="F67" s="19">
        <v>32863</v>
      </c>
      <c r="G67" s="18" t="s">
        <v>74</v>
      </c>
      <c r="H67" s="19">
        <f>SUM(B67:G67)</f>
        <v>32871</v>
      </c>
      <c r="I67" s="20">
        <f>SUM('[5]Hoja28.8'!I67,'[5]Hoja28.9'!H67)</f>
        <v>40077</v>
      </c>
    </row>
    <row r="68" spans="1:9" ht="12.75" customHeight="1">
      <c r="A68" s="4" t="s">
        <v>54</v>
      </c>
      <c r="B68" s="19">
        <v>17343</v>
      </c>
      <c r="C68" s="18" t="s">
        <v>74</v>
      </c>
      <c r="D68" s="19">
        <v>9904</v>
      </c>
      <c r="E68" s="18" t="s">
        <v>74</v>
      </c>
      <c r="F68" s="19">
        <v>88251</v>
      </c>
      <c r="G68" s="19">
        <v>119</v>
      </c>
      <c r="H68" s="19">
        <f>SUM(B68:G68)</f>
        <v>115617</v>
      </c>
      <c r="I68" s="20">
        <f>SUM('[5]Hoja28.8'!I68,'[5]Hoja28.9'!H68)</f>
        <v>197110</v>
      </c>
    </row>
    <row r="69" spans="1:9" ht="12.75" customHeight="1">
      <c r="A69" s="12" t="s">
        <v>55</v>
      </c>
      <c r="B69" s="26">
        <f>SUM(B67:B68)</f>
        <v>17351</v>
      </c>
      <c r="C69" s="28" t="s">
        <v>74</v>
      </c>
      <c r="D69" s="26">
        <f>SUM(D67:D68)</f>
        <v>9904</v>
      </c>
      <c r="E69" s="28" t="s">
        <v>74</v>
      </c>
      <c r="F69" s="26">
        <f>SUM(F67:F68)</f>
        <v>121114</v>
      </c>
      <c r="G69" s="26">
        <f>SUM(G67:G68)</f>
        <v>119</v>
      </c>
      <c r="H69" s="26">
        <f>SUM(H67:H68)</f>
        <v>148488</v>
      </c>
      <c r="I69" s="29">
        <f>SUM(I67:I68)</f>
        <v>237187</v>
      </c>
    </row>
    <row r="70" spans="1:9" ht="12.75" customHeight="1">
      <c r="A70" s="4"/>
      <c r="B70" s="18"/>
      <c r="C70" s="18"/>
      <c r="D70" s="18"/>
      <c r="E70" s="18"/>
      <c r="F70" s="18"/>
      <c r="G70" s="18"/>
      <c r="H70" s="18"/>
      <c r="I70" s="30"/>
    </row>
    <row r="71" spans="1:9" ht="12.75" customHeight="1">
      <c r="A71" s="4" t="s">
        <v>56</v>
      </c>
      <c r="B71" s="19">
        <v>350</v>
      </c>
      <c r="C71" s="18" t="s">
        <v>74</v>
      </c>
      <c r="D71" s="18" t="s">
        <v>74</v>
      </c>
      <c r="E71" s="18" t="s">
        <v>74</v>
      </c>
      <c r="F71" s="18" t="s">
        <v>74</v>
      </c>
      <c r="G71" s="18" t="s">
        <v>74</v>
      </c>
      <c r="H71" s="19">
        <f aca="true" t="shared" si="5" ref="H71:H78">SUM(B71:G71)</f>
        <v>350</v>
      </c>
      <c r="I71" s="20">
        <f>SUM('[5]Hoja28.8'!I71,'[5]Hoja28.9'!H71)</f>
        <v>41823</v>
      </c>
    </row>
    <row r="72" spans="1:9" ht="12.75" customHeight="1">
      <c r="A72" s="4" t="s">
        <v>57</v>
      </c>
      <c r="B72" s="19">
        <v>380</v>
      </c>
      <c r="C72" s="18" t="s">
        <v>74</v>
      </c>
      <c r="D72" s="18" t="s">
        <v>74</v>
      </c>
      <c r="E72" s="18" t="s">
        <v>74</v>
      </c>
      <c r="F72" s="19">
        <v>12447</v>
      </c>
      <c r="G72" s="19">
        <v>25</v>
      </c>
      <c r="H72" s="19">
        <f t="shared" si="5"/>
        <v>12852</v>
      </c>
      <c r="I72" s="20">
        <f>SUM('[5]Hoja28.8'!I72,'[5]Hoja28.9'!H72)</f>
        <v>15614</v>
      </c>
    </row>
    <row r="73" spans="1:9" ht="12.75" customHeight="1">
      <c r="A73" s="4" t="s">
        <v>58</v>
      </c>
      <c r="B73" s="19">
        <v>24</v>
      </c>
      <c r="C73" s="18" t="s">
        <v>74</v>
      </c>
      <c r="D73" s="18" t="s">
        <v>74</v>
      </c>
      <c r="E73" s="19">
        <v>1250</v>
      </c>
      <c r="F73" s="19">
        <v>1819</v>
      </c>
      <c r="G73" s="19">
        <v>650</v>
      </c>
      <c r="H73" s="19">
        <f t="shared" si="5"/>
        <v>3743</v>
      </c>
      <c r="I73" s="20">
        <f>SUM('[5]Hoja28.8'!I73,'[5]Hoja28.9'!H73)</f>
        <v>28116</v>
      </c>
    </row>
    <row r="74" spans="1:9" ht="12.75" customHeight="1">
      <c r="A74" s="4" t="s">
        <v>59</v>
      </c>
      <c r="B74" s="19">
        <v>147939</v>
      </c>
      <c r="C74" s="18" t="s">
        <v>74</v>
      </c>
      <c r="D74" s="18" t="s">
        <v>74</v>
      </c>
      <c r="E74" s="19">
        <v>49</v>
      </c>
      <c r="F74" s="19">
        <v>34</v>
      </c>
      <c r="G74" s="19">
        <v>242130</v>
      </c>
      <c r="H74" s="19">
        <f t="shared" si="5"/>
        <v>390152</v>
      </c>
      <c r="I74" s="20">
        <f>SUM('[5]Hoja28.8'!I74,'[5]Hoja28.9'!H74)</f>
        <v>407315</v>
      </c>
    </row>
    <row r="75" spans="1:9" ht="12.75" customHeight="1">
      <c r="A75" s="4" t="s">
        <v>60</v>
      </c>
      <c r="B75" s="19">
        <v>394</v>
      </c>
      <c r="C75" s="18" t="s">
        <v>74</v>
      </c>
      <c r="D75" s="18" t="s">
        <v>74</v>
      </c>
      <c r="E75" s="19">
        <v>13427</v>
      </c>
      <c r="F75" s="19">
        <v>309050</v>
      </c>
      <c r="G75" s="18" t="s">
        <v>74</v>
      </c>
      <c r="H75" s="19">
        <f t="shared" si="5"/>
        <v>322871</v>
      </c>
      <c r="I75" s="20">
        <f>SUM('[5]Hoja28.8'!I75,'[5]Hoja28.9'!H75)</f>
        <v>334051</v>
      </c>
    </row>
    <row r="76" spans="1:9" ht="12.75" customHeight="1">
      <c r="A76" s="4" t="s">
        <v>61</v>
      </c>
      <c r="B76" s="19">
        <v>1225</v>
      </c>
      <c r="C76" s="18" t="s">
        <v>74</v>
      </c>
      <c r="D76" s="18" t="s">
        <v>74</v>
      </c>
      <c r="E76" s="18" t="s">
        <v>74</v>
      </c>
      <c r="F76" s="18" t="s">
        <v>74</v>
      </c>
      <c r="G76" s="19">
        <v>4820</v>
      </c>
      <c r="H76" s="19">
        <f t="shared" si="5"/>
        <v>6045</v>
      </c>
      <c r="I76" s="20">
        <f>SUM('[5]Hoja28.8'!I76,'[5]Hoja28.9'!H76)</f>
        <v>43809</v>
      </c>
    </row>
    <row r="77" spans="1:9" ht="12.75" customHeight="1">
      <c r="A77" s="4" t="s">
        <v>62</v>
      </c>
      <c r="B77" s="19">
        <v>20288</v>
      </c>
      <c r="C77" s="18" t="s">
        <v>74</v>
      </c>
      <c r="D77" s="18" t="s">
        <v>74</v>
      </c>
      <c r="E77" s="19">
        <v>761</v>
      </c>
      <c r="F77" s="19">
        <v>5312</v>
      </c>
      <c r="G77" s="19">
        <v>771</v>
      </c>
      <c r="H77" s="19">
        <f t="shared" si="5"/>
        <v>27132</v>
      </c>
      <c r="I77" s="20">
        <f>SUM('[5]Hoja28.8'!I77,'[5]Hoja28.9'!H77)</f>
        <v>80031</v>
      </c>
    </row>
    <row r="78" spans="1:9" ht="12.75" customHeight="1">
      <c r="A78" s="4" t="s">
        <v>63</v>
      </c>
      <c r="B78" s="18" t="s">
        <v>74</v>
      </c>
      <c r="C78" s="18" t="s">
        <v>74</v>
      </c>
      <c r="D78" s="18" t="s">
        <v>74</v>
      </c>
      <c r="E78" s="18" t="s">
        <v>74</v>
      </c>
      <c r="F78" s="19">
        <v>767</v>
      </c>
      <c r="G78" s="18" t="s">
        <v>74</v>
      </c>
      <c r="H78" s="19">
        <f t="shared" si="5"/>
        <v>767</v>
      </c>
      <c r="I78" s="20">
        <f>SUM('[5]Hoja28.8'!I78,'[5]Hoja28.9'!H78)</f>
        <v>4277</v>
      </c>
    </row>
    <row r="79" spans="1:9" ht="12.75" customHeight="1">
      <c r="A79" s="12" t="s">
        <v>78</v>
      </c>
      <c r="B79" s="26">
        <f>SUM(B71:B78)</f>
        <v>170600</v>
      </c>
      <c r="C79" s="28" t="s">
        <v>74</v>
      </c>
      <c r="D79" s="28" t="s">
        <v>74</v>
      </c>
      <c r="E79" s="26">
        <f>SUM(E71:E78)</f>
        <v>15487</v>
      </c>
      <c r="F79" s="26">
        <f>SUM(F71:F78)</f>
        <v>329429</v>
      </c>
      <c r="G79" s="26">
        <f>SUM(G71:G78)</f>
        <v>248396</v>
      </c>
      <c r="H79" s="26">
        <f>SUM(H71:H78)</f>
        <v>763912</v>
      </c>
      <c r="I79" s="29">
        <f>SUM(I71:I78)</f>
        <v>955036</v>
      </c>
    </row>
    <row r="80" spans="1:9" ht="12.75" customHeight="1">
      <c r="A80" s="4"/>
      <c r="B80" s="18"/>
      <c r="C80" s="18"/>
      <c r="D80" s="18"/>
      <c r="E80" s="18"/>
      <c r="F80" s="18"/>
      <c r="G80" s="18"/>
      <c r="H80" s="18"/>
      <c r="I80" s="30"/>
    </row>
    <row r="81" spans="1:9" ht="12.75" customHeight="1">
      <c r="A81" s="4" t="s">
        <v>64</v>
      </c>
      <c r="B81" s="18" t="s">
        <v>74</v>
      </c>
      <c r="C81" s="18" t="s">
        <v>74</v>
      </c>
      <c r="D81" s="18" t="s">
        <v>74</v>
      </c>
      <c r="E81" s="18" t="s">
        <v>74</v>
      </c>
      <c r="F81" s="18" t="s">
        <v>74</v>
      </c>
      <c r="G81" s="18" t="s">
        <v>74</v>
      </c>
      <c r="H81" s="18" t="s">
        <v>74</v>
      </c>
      <c r="I81" s="20">
        <f>SUM('[5]Hoja28.8'!I81,'[5]Hoja28.9'!H81)</f>
        <v>800</v>
      </c>
    </row>
    <row r="82" spans="1:9" ht="12.75" customHeight="1">
      <c r="A82" s="4" t="s">
        <v>65</v>
      </c>
      <c r="B82" s="18" t="s">
        <v>74</v>
      </c>
      <c r="C82" s="18" t="s">
        <v>74</v>
      </c>
      <c r="D82" s="18" t="s">
        <v>74</v>
      </c>
      <c r="E82" s="18" t="s">
        <v>74</v>
      </c>
      <c r="F82" s="18" t="s">
        <v>74</v>
      </c>
      <c r="G82" s="18" t="s">
        <v>74</v>
      </c>
      <c r="H82" s="18" t="s">
        <v>74</v>
      </c>
      <c r="I82" s="20">
        <f>SUM('[5]Hoja28.8'!I82,'[5]Hoja28.9'!H82)</f>
        <v>20180</v>
      </c>
    </row>
    <row r="83" spans="1:9" ht="12.75" customHeight="1">
      <c r="A83" s="12" t="s">
        <v>66</v>
      </c>
      <c r="B83" s="28" t="s">
        <v>74</v>
      </c>
      <c r="C83" s="28" t="s">
        <v>74</v>
      </c>
      <c r="D83" s="28" t="s">
        <v>74</v>
      </c>
      <c r="E83" s="28" t="s">
        <v>74</v>
      </c>
      <c r="F83" s="28" t="s">
        <v>74</v>
      </c>
      <c r="G83" s="28" t="s">
        <v>74</v>
      </c>
      <c r="H83" s="28" t="s">
        <v>74</v>
      </c>
      <c r="I83" s="29">
        <f>SUM(I81:I82)</f>
        <v>20980</v>
      </c>
    </row>
    <row r="84" spans="1:9" ht="12.75" customHeight="1">
      <c r="A84" s="4"/>
      <c r="B84" s="18"/>
      <c r="C84" s="18"/>
      <c r="D84" s="18"/>
      <c r="E84" s="18"/>
      <c r="F84" s="18"/>
      <c r="G84" s="18"/>
      <c r="H84" s="18"/>
      <c r="I84" s="30"/>
    </row>
    <row r="85" spans="1:10" ht="12.75" customHeight="1">
      <c r="A85" s="13" t="s">
        <v>67</v>
      </c>
      <c r="B85" s="23">
        <f>SUM(B12,B14,B16,B21,B23,B25,B30,B36,B38,B49,B51,B58,B63,B65,B69,B79,B83)</f>
        <v>652280</v>
      </c>
      <c r="C85" s="23">
        <f aca="true" t="shared" si="6" ref="C85:H85">SUM(C12,C14,C16,C21,C23,C25,C30,C36,C38,C49,C51,C58,C63,C65,C69,C79,C83)</f>
        <v>51037</v>
      </c>
      <c r="D85" s="23">
        <f t="shared" si="6"/>
        <v>117841</v>
      </c>
      <c r="E85" s="23">
        <f t="shared" si="6"/>
        <v>113351</v>
      </c>
      <c r="F85" s="23">
        <f t="shared" si="6"/>
        <v>4010322</v>
      </c>
      <c r="G85" s="23">
        <f t="shared" si="6"/>
        <v>428635.19</v>
      </c>
      <c r="H85" s="23">
        <f t="shared" si="6"/>
        <v>5373466.1899999995</v>
      </c>
      <c r="I85" s="31">
        <f>SUM(I12,I14,I16,I21,I23,I25,I30,I36,I38,I49,I51,I58,I63,I65,I69,I79,I83)</f>
        <v>10794805.190000001</v>
      </c>
      <c r="J85" s="15"/>
    </row>
    <row r="86" spans="1:9" ht="12.75" customHeight="1">
      <c r="A86" s="16" t="s">
        <v>68</v>
      </c>
      <c r="B86" s="32"/>
      <c r="C86" s="32"/>
      <c r="D86" s="32"/>
      <c r="E86" s="32"/>
      <c r="F86" s="32"/>
      <c r="G86" s="33"/>
      <c r="H86" s="18">
        <v>9012</v>
      </c>
      <c r="I86" s="30">
        <v>112645</v>
      </c>
    </row>
    <row r="87" spans="1:9" ht="12.75" customHeight="1">
      <c r="A87" s="16" t="s">
        <v>7</v>
      </c>
      <c r="B87" s="21"/>
      <c r="C87" s="21"/>
      <c r="D87" s="21"/>
      <c r="E87" s="21"/>
      <c r="F87" s="21"/>
      <c r="G87" s="34"/>
      <c r="H87" s="18">
        <v>1293999</v>
      </c>
      <c r="I87" s="30">
        <v>3805879</v>
      </c>
    </row>
    <row r="88" spans="1:9" ht="12.75" customHeight="1" thickBot="1">
      <c r="A88" s="14" t="s">
        <v>8</v>
      </c>
      <c r="B88" s="24"/>
      <c r="C88" s="24"/>
      <c r="D88" s="24"/>
      <c r="E88" s="24"/>
      <c r="F88" s="24"/>
      <c r="G88" s="35"/>
      <c r="H88" s="22">
        <f>SUM(H85,H86,H87)</f>
        <v>6676477.1899999995</v>
      </c>
      <c r="I88" s="25">
        <f>SUM(I85,I86,I87)</f>
        <v>14713329.190000001</v>
      </c>
    </row>
    <row r="92" ht="12.75">
      <c r="H92" s="36"/>
    </row>
  </sheetData>
  <mergeCells count="3">
    <mergeCell ref="A1:I1"/>
    <mergeCell ref="A3:I3"/>
    <mergeCell ref="B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