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05" windowWidth="11940" windowHeight="6600" activeTab="0"/>
  </bookViews>
  <sheets>
    <sheet name="36.1" sheetId="1" r:id="rId1"/>
    <sheet name="36.2" sheetId="2" r:id="rId2"/>
    <sheet name="36.3" sheetId="3" r:id="rId3"/>
    <sheet name="36.4" sheetId="4" r:id="rId4"/>
    <sheet name="36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'36.1'!$A$1:$Q$26</definedName>
    <definedName name="_xlnm.Print_Area" localSheetId="3">'36.4'!$A$1:$H$78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<sst xmlns="http://schemas.openxmlformats.org/spreadsheetml/2006/main" count="394" uniqueCount="167">
  <si>
    <t>RED CONTABLE AGRARIA NACIONAL</t>
  </si>
  <si>
    <t>Cereales</t>
  </si>
  <si>
    <t xml:space="preserve">Raíces </t>
  </si>
  <si>
    <t>Horticol</t>
  </si>
  <si>
    <t>Otros</t>
  </si>
  <si>
    <t>Horticul-</t>
  </si>
  <si>
    <t>Arroz</t>
  </si>
  <si>
    <t>y tu-</t>
  </si>
  <si>
    <t xml:space="preserve">raíces y </t>
  </si>
  <si>
    <t>terreno</t>
  </si>
  <si>
    <t>cultivos</t>
  </si>
  <si>
    <t>tura aire</t>
  </si>
  <si>
    <t>tura in-</t>
  </si>
  <si>
    <t>bérculos</t>
  </si>
  <si>
    <t>tubérculos</t>
  </si>
  <si>
    <t>de labor</t>
  </si>
  <si>
    <t>generales</t>
  </si>
  <si>
    <t>libre</t>
  </si>
  <si>
    <t>vernadero</t>
  </si>
  <si>
    <t xml:space="preserve">  Explotaciones representadas</t>
  </si>
  <si>
    <t xml:space="preserve">  Explotaciones muestra</t>
  </si>
  <si>
    <t xml:space="preserve">     Producción bruta vegetal</t>
  </si>
  <si>
    <t xml:space="preserve">     Producción bruta animal</t>
  </si>
  <si>
    <t xml:space="preserve">     Otra producción bruta</t>
  </si>
  <si>
    <t xml:space="preserve">     Semillas y plantas</t>
  </si>
  <si>
    <t xml:space="preserve">     Abonos</t>
  </si>
  <si>
    <t xml:space="preserve">     Fitosanitarios</t>
  </si>
  <si>
    <t xml:space="preserve">     Otros costes específicos de los cultivos</t>
  </si>
  <si>
    <t xml:space="preserve">     Piensos comprados</t>
  </si>
  <si>
    <t xml:space="preserve">     Piensos reemplazados</t>
  </si>
  <si>
    <t xml:space="preserve">     Otros costes específicos de los ganados</t>
  </si>
  <si>
    <t xml:space="preserve">     Trabajos por terceros y alquiler de máquinas</t>
  </si>
  <si>
    <t xml:space="preserve">     Mantenimiento de máquinas, edificios y mejoras</t>
  </si>
  <si>
    <t xml:space="preserve">     Energía</t>
  </si>
  <si>
    <t xml:space="preserve">     Agua</t>
  </si>
  <si>
    <t xml:space="preserve">     Otros costes no específicos</t>
  </si>
  <si>
    <t xml:space="preserve">     Amortizaciones</t>
  </si>
  <si>
    <t xml:space="preserve">     Salarios y cargas sociales</t>
  </si>
  <si>
    <t xml:space="preserve">     Arrendamientos pagados</t>
  </si>
  <si>
    <t xml:space="preserve">     Intereses pagados</t>
  </si>
  <si>
    <t xml:space="preserve">     Contribuciones e impuestos</t>
  </si>
  <si>
    <t xml:space="preserve">     Inversiones en capital</t>
  </si>
  <si>
    <t xml:space="preserve">     Inmovilizado material</t>
  </si>
  <si>
    <t xml:space="preserve">     Tierras</t>
  </si>
  <si>
    <t xml:space="preserve">     Cultivos permanentes</t>
  </si>
  <si>
    <t xml:space="preserve">     Edificios y mejoras</t>
  </si>
  <si>
    <t xml:space="preserve">     Maquinaria y equipo</t>
  </si>
  <si>
    <t xml:space="preserve">     Ganado reproductor</t>
  </si>
  <si>
    <t xml:space="preserve">     Inmovilizado financiero</t>
  </si>
  <si>
    <t xml:space="preserve">     Activo circulante</t>
  </si>
  <si>
    <t xml:space="preserve">     Fondos propios</t>
  </si>
  <si>
    <t xml:space="preserve">     Acreedores largo plazo</t>
  </si>
  <si>
    <t xml:space="preserve">     Acreedores corto plazo</t>
  </si>
  <si>
    <t xml:space="preserve">     Producción final agraria</t>
  </si>
  <si>
    <t xml:space="preserve">     Valor añadido bruto precios mercado</t>
  </si>
  <si>
    <t xml:space="preserve">     Valor añadido bruto coste factores</t>
  </si>
  <si>
    <t xml:space="preserve">     Valor añadido neto coste factores</t>
  </si>
  <si>
    <t xml:space="preserve">     Disponibilidades empresariales</t>
  </si>
  <si>
    <t>VI   RATIOS</t>
  </si>
  <si>
    <t xml:space="preserve">     Disp. empresario/ Producción bruta (%)</t>
  </si>
  <si>
    <t xml:space="preserve">     Producción bruta/ Activo circulante (%)</t>
  </si>
  <si>
    <t>Viticult.</t>
  </si>
  <si>
    <t>Otra</t>
  </si>
  <si>
    <t>Mixtas</t>
  </si>
  <si>
    <t xml:space="preserve">Mixtas de </t>
  </si>
  <si>
    <t>vinos</t>
  </si>
  <si>
    <t>viticultura</t>
  </si>
  <si>
    <t>Frutales</t>
  </si>
  <si>
    <t xml:space="preserve">Frutales </t>
  </si>
  <si>
    <t>de cítricos</t>
  </si>
  <si>
    <t>Olivi-</t>
  </si>
  <si>
    <t>diversos</t>
  </si>
  <si>
    <t>denomin.</t>
  </si>
  <si>
    <t>de vini-</t>
  </si>
  <si>
    <t>de hueso</t>
  </si>
  <si>
    <t>de fruto</t>
  </si>
  <si>
    <t>Cítricos</t>
  </si>
  <si>
    <t>y otros</t>
  </si>
  <si>
    <t>cultura</t>
  </si>
  <si>
    <t>de origen</t>
  </si>
  <si>
    <t>ficación</t>
  </si>
  <si>
    <t>y pepita</t>
  </si>
  <si>
    <t>seco</t>
  </si>
  <si>
    <t>frutales</t>
  </si>
  <si>
    <t>permanen.</t>
  </si>
  <si>
    <t>Bovino</t>
  </si>
  <si>
    <t>Bovino de</t>
  </si>
  <si>
    <t xml:space="preserve">Bovino </t>
  </si>
  <si>
    <t>de</t>
  </si>
  <si>
    <t>leche, cría</t>
  </si>
  <si>
    <t>Ovino</t>
  </si>
  <si>
    <t>Porcino</t>
  </si>
  <si>
    <t>de leche</t>
  </si>
  <si>
    <t>de cría</t>
  </si>
  <si>
    <t>engorde</t>
  </si>
  <si>
    <t>y engorde</t>
  </si>
  <si>
    <t>herbívoros</t>
  </si>
  <si>
    <t xml:space="preserve"> </t>
  </si>
  <si>
    <t xml:space="preserve">Porcino </t>
  </si>
  <si>
    <t>Todas</t>
  </si>
  <si>
    <t xml:space="preserve">de cría y </t>
  </si>
  <si>
    <t>Avicultura</t>
  </si>
  <si>
    <t>orientación</t>
  </si>
  <si>
    <t>de cultivos</t>
  </si>
  <si>
    <t>las</t>
  </si>
  <si>
    <t>carne</t>
  </si>
  <si>
    <t>ganado</t>
  </si>
  <si>
    <t>y ganados</t>
  </si>
  <si>
    <t>orientaciones</t>
  </si>
  <si>
    <t>(-)2.Gastos fuera de la explotación</t>
  </si>
  <si>
    <t>(-)6.Amortizaciones</t>
  </si>
  <si>
    <t xml:space="preserve">    7.Valor añadido neto al coste de los factores</t>
  </si>
  <si>
    <t xml:space="preserve">    9.Disponibilidades empresariales</t>
  </si>
  <si>
    <t>(SAU): Superficie agricola utilizada</t>
  </si>
  <si>
    <t>(Ha): Hectáreas.</t>
  </si>
  <si>
    <t>(UG): Unidades ganaderas.</t>
  </si>
  <si>
    <t>(SAU): Superficie agrícola utilizada</t>
  </si>
  <si>
    <t>(UTA): Unidades de trabajo-año.</t>
  </si>
  <si>
    <t xml:space="preserve">    3.Valor añadido bruto a precios de mercado</t>
  </si>
  <si>
    <t xml:space="preserve">    5.Valor añadido bruto al coste de los factores</t>
  </si>
  <si>
    <t xml:space="preserve">    1.Producción final Agraria</t>
  </si>
  <si>
    <t>(+)4.Subvenciones de explotación (netas de impuestos)</t>
  </si>
  <si>
    <t>Mixtas de</t>
  </si>
  <si>
    <t>cereles, legu-</t>
  </si>
  <si>
    <t>Tabaco</t>
  </si>
  <si>
    <t>Algodón</t>
  </si>
  <si>
    <t>Floricultura</t>
  </si>
  <si>
    <t xml:space="preserve">Viticultura </t>
  </si>
  <si>
    <t>no vinificación</t>
  </si>
  <si>
    <t>y mixta</t>
  </si>
  <si>
    <t xml:space="preserve">Mixtas </t>
  </si>
  <si>
    <t>Granívoros</t>
  </si>
  <si>
    <t>min. y oleag</t>
  </si>
  <si>
    <t xml:space="preserve"> 36.1.  EVOLUCION DE LOS PRINCIPALES INDICADORES ECONOMICOS</t>
  </si>
  <si>
    <t xml:space="preserve"> 36.2.  RESUMEN NACIONAL DE LAS PRINCIPALES ORIENTACIONES TECNICO-ECONOMICAS, 2002</t>
  </si>
  <si>
    <t xml:space="preserve"> 36.3.  RESUMEN NACIONAL DE LAS PRINCIPALES ORIENTACIONES TECNICO-ECONOMICAS, 2002 (continuación)</t>
  </si>
  <si>
    <t xml:space="preserve"> 36.4.  RESUMEN NACIONAL DE LAS PRINCIPALES ORIENTACIONES TECNICO-ECONOMICAS, 2002 (continuación)</t>
  </si>
  <si>
    <t xml:space="preserve"> 36.5.  RESUMEN NACIONAL DE LAS PRINCIPALES ORIENTACIONES TECNICO-ECONOMICAS, 2002 (conclusión)</t>
  </si>
  <si>
    <t>(-)8.Salarios, arrendamientos e interteses pagados</t>
  </si>
  <si>
    <t>Horticul.</t>
  </si>
  <si>
    <t>oleag. Legu</t>
  </si>
  <si>
    <t>Aire libre</t>
  </si>
  <si>
    <t>excep.arroz</t>
  </si>
  <si>
    <t xml:space="preserve"> e invernad.</t>
  </si>
  <si>
    <t>I    CARACTERÍSTICAS GENERALES</t>
  </si>
  <si>
    <t xml:space="preserve">     SAU total(ha)</t>
  </si>
  <si>
    <t xml:space="preserve">     SAU en propiedad (has)</t>
  </si>
  <si>
    <t xml:space="preserve">     SAU en regadío (has)</t>
  </si>
  <si>
    <t xml:space="preserve">     Ganado total (ug)</t>
  </si>
  <si>
    <t xml:space="preserve">     Mano de obra total (uta)</t>
  </si>
  <si>
    <t xml:space="preserve">     Mano de obra asalariada (uta)</t>
  </si>
  <si>
    <t xml:space="preserve">     Subvenciones de la explotación (euros)</t>
  </si>
  <si>
    <t>II   PRODUCCIÓN (euros)</t>
  </si>
  <si>
    <t xml:space="preserve">III  COSTES (euros) </t>
  </si>
  <si>
    <t>IV   BALANCE (euros)</t>
  </si>
  <si>
    <t>V    RESULTADOS (euros)</t>
  </si>
  <si>
    <t xml:space="preserve">     Producción bruta vegetal/SAU (euros/Ha)</t>
  </si>
  <si>
    <t xml:space="preserve">     Producción bruta animal/UG (euros/UG)</t>
  </si>
  <si>
    <t xml:space="preserve">     Producción final agraria/UTA (euros/UTA)</t>
  </si>
  <si>
    <t xml:space="preserve">     Costes específicos cultivos/SAU (euros/Ha)</t>
  </si>
  <si>
    <t xml:space="preserve">     Costes específicos ganados/UG (euros/UG)</t>
  </si>
  <si>
    <t xml:space="preserve">     Disp. empresario/UTA no asalariado (euros /UTA)</t>
  </si>
  <si>
    <t xml:space="preserve">     Pagos compensatorios herbáceos (euros)</t>
  </si>
  <si>
    <t xml:space="preserve"> Pagos compensatorios herbáceos (euros)</t>
  </si>
  <si>
    <t>Euros</t>
  </si>
  <si>
    <t xml:space="preserve">Miles de pesetas </t>
  </si>
  <si>
    <t xml:space="preserve">(Media por hectárea de SAU. A precios corrientes)  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</si>
</sst>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"/>
    <numFmt numFmtId="179" formatCode="0.0"/>
    <numFmt numFmtId="180" formatCode="#,##0.000"/>
    <numFmt numFmtId="181" formatCode="#,##0;\(0.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7" fillId="0" borderId="0" xfId="22" applyFont="1">
      <alignment/>
      <protection/>
    </xf>
    <xf numFmtId="0" fontId="0" fillId="0" borderId="0" xfId="22" applyFont="1" applyAlignment="1">
      <alignment horizontal="centerContinuous"/>
      <protection/>
    </xf>
    <xf numFmtId="0" fontId="0" fillId="0" borderId="0" xfId="22" applyFont="1">
      <alignment/>
      <protection/>
    </xf>
    <xf numFmtId="0" fontId="0" fillId="0" borderId="2" xfId="22" applyFont="1" applyBorder="1">
      <alignment/>
      <protection/>
    </xf>
    <xf numFmtId="0" fontId="0" fillId="0" borderId="3" xfId="22" applyFont="1" applyBorder="1">
      <alignment/>
      <protection/>
    </xf>
    <xf numFmtId="177" fontId="0" fillId="0" borderId="1" xfId="22" applyNumberFormat="1" applyFont="1" applyBorder="1" applyProtection="1">
      <alignment/>
      <protection/>
    </xf>
    <xf numFmtId="177" fontId="0" fillId="0" borderId="4" xfId="22" applyNumberFormat="1" applyFont="1" applyBorder="1" applyProtection="1">
      <alignment/>
      <protection/>
    </xf>
    <xf numFmtId="0" fontId="0" fillId="0" borderId="5" xfId="22" applyFont="1" applyBorder="1">
      <alignment/>
      <protection/>
    </xf>
    <xf numFmtId="177" fontId="0" fillId="0" borderId="6" xfId="22" applyNumberFormat="1" applyFont="1" applyBorder="1" applyProtection="1">
      <alignment/>
      <protection/>
    </xf>
    <xf numFmtId="177" fontId="0" fillId="0" borderId="7" xfId="22" applyNumberFormat="1" applyFont="1" applyBorder="1" applyProtection="1">
      <alignment/>
      <protection/>
    </xf>
    <xf numFmtId="0" fontId="6" fillId="0" borderId="0" xfId="22" applyFont="1" applyAlignment="1">
      <alignment horizontal="center"/>
      <protection/>
    </xf>
    <xf numFmtId="0" fontId="0" fillId="0" borderId="0" xfId="23" applyFont="1">
      <alignment/>
      <protection/>
    </xf>
    <xf numFmtId="0" fontId="0" fillId="0" borderId="3" xfId="23" applyFont="1" applyBorder="1">
      <alignment/>
      <protection/>
    </xf>
    <xf numFmtId="0" fontId="0" fillId="0" borderId="1" xfId="23" applyFont="1" applyBorder="1" applyAlignment="1">
      <alignment horizontal="center"/>
      <protection/>
    </xf>
    <xf numFmtId="0" fontId="0" fillId="0" borderId="6" xfId="23" applyFont="1" applyBorder="1" applyAlignment="1">
      <alignment horizontal="center"/>
      <protection/>
    </xf>
    <xf numFmtId="0" fontId="0" fillId="0" borderId="2" xfId="23" applyFont="1" applyBorder="1">
      <alignment/>
      <protection/>
    </xf>
    <xf numFmtId="3" fontId="0" fillId="0" borderId="8" xfId="23" applyNumberFormat="1" applyFont="1" applyBorder="1" applyAlignment="1">
      <alignment horizontal="right" wrapText="1"/>
      <protection/>
    </xf>
    <xf numFmtId="3" fontId="0" fillId="0" borderId="1" xfId="23" applyNumberFormat="1" applyFont="1" applyBorder="1" applyAlignment="1">
      <alignment horizontal="right" wrapText="1"/>
      <protection/>
    </xf>
    <xf numFmtId="0" fontId="1" fillId="0" borderId="3" xfId="23" applyFont="1" applyBorder="1">
      <alignment/>
      <protection/>
    </xf>
    <xf numFmtId="178" fontId="0" fillId="0" borderId="1" xfId="23" applyNumberFormat="1" applyFont="1" applyBorder="1" applyAlignment="1">
      <alignment horizontal="right" wrapText="1"/>
      <protection/>
    </xf>
    <xf numFmtId="178" fontId="0" fillId="0" borderId="1" xfId="23" applyNumberFormat="1" applyFont="1" applyBorder="1" applyAlignment="1" applyProtection="1">
      <alignment horizontal="right"/>
      <protection/>
    </xf>
    <xf numFmtId="3" fontId="0" fillId="0" borderId="1" xfId="23" applyNumberFormat="1" applyFont="1" applyBorder="1" applyAlignment="1" applyProtection="1">
      <alignment horizontal="right"/>
      <protection/>
    </xf>
    <xf numFmtId="3" fontId="0" fillId="0" borderId="1" xfId="23" applyNumberFormat="1" applyFont="1" applyBorder="1" applyAlignment="1" quotePrefix="1">
      <alignment horizontal="right" wrapText="1"/>
      <protection/>
    </xf>
    <xf numFmtId="0" fontId="0" fillId="0" borderId="5" xfId="23" applyFont="1" applyBorder="1">
      <alignment/>
      <protection/>
    </xf>
    <xf numFmtId="178" fontId="0" fillId="0" borderId="6" xfId="23" applyNumberFormat="1" applyFont="1" applyBorder="1" applyAlignment="1" applyProtection="1">
      <alignment horizontal="right"/>
      <protection/>
    </xf>
    <xf numFmtId="178" fontId="0" fillId="0" borderId="6" xfId="23" applyNumberFormat="1" applyFont="1" applyBorder="1" applyAlignment="1">
      <alignment horizontal="right" wrapText="1"/>
      <protection/>
    </xf>
    <xf numFmtId="0" fontId="7" fillId="0" borderId="0" xfId="24" applyFont="1">
      <alignment/>
      <protection/>
    </xf>
    <xf numFmtId="0" fontId="9" fillId="0" borderId="0" xfId="24" applyFont="1">
      <alignment/>
      <protection/>
    </xf>
    <xf numFmtId="0" fontId="0" fillId="0" borderId="0" xfId="24" applyFont="1">
      <alignment/>
      <protection/>
    </xf>
    <xf numFmtId="0" fontId="0" fillId="0" borderId="3" xfId="24" applyFont="1" applyBorder="1">
      <alignment/>
      <protection/>
    </xf>
    <xf numFmtId="0" fontId="0" fillId="0" borderId="1" xfId="24" applyFont="1" applyBorder="1" applyAlignment="1">
      <alignment horizontal="center"/>
      <protection/>
    </xf>
    <xf numFmtId="0" fontId="0" fillId="0" borderId="1" xfId="24" applyFont="1" applyBorder="1" applyAlignment="1">
      <alignment horizontal="center" vertical="center" wrapText="1"/>
      <protection/>
    </xf>
    <xf numFmtId="0" fontId="0" fillId="0" borderId="1" xfId="24" applyFont="1" applyBorder="1">
      <alignment/>
      <protection/>
    </xf>
    <xf numFmtId="3" fontId="0" fillId="0" borderId="8" xfId="24" applyNumberFormat="1" applyFont="1" applyBorder="1" applyAlignment="1" applyProtection="1">
      <alignment horizontal="right"/>
      <protection/>
    </xf>
    <xf numFmtId="3" fontId="0" fillId="0" borderId="8" xfId="0" applyNumberFormat="1" applyFont="1" applyBorder="1" applyAlignment="1">
      <alignment horizontal="right" wrapText="1"/>
    </xf>
    <xf numFmtId="3" fontId="0" fillId="0" borderId="1" xfId="24" applyNumberFormat="1" applyFont="1" applyBorder="1" applyAlignment="1" applyProtection="1">
      <alignment horizontal="right"/>
      <protection/>
    </xf>
    <xf numFmtId="3" fontId="0" fillId="0" borderId="1" xfId="0" applyNumberFormat="1" applyFont="1" applyBorder="1" applyAlignment="1">
      <alignment horizontal="right" wrapText="1"/>
    </xf>
    <xf numFmtId="3" fontId="0" fillId="0" borderId="4" xfId="0" applyNumberFormat="1" applyFont="1" applyBorder="1" applyAlignment="1">
      <alignment horizontal="right" wrapText="1"/>
    </xf>
    <xf numFmtId="177" fontId="0" fillId="0" borderId="1" xfId="24" applyNumberFormat="1" applyFont="1" applyBorder="1" applyAlignment="1" applyProtection="1">
      <alignment horizontal="right"/>
      <protection/>
    </xf>
    <xf numFmtId="0" fontId="0" fillId="0" borderId="1" xfId="24" applyFont="1" applyBorder="1" applyAlignment="1">
      <alignment horizontal="right"/>
      <protection/>
    </xf>
    <xf numFmtId="178" fontId="0" fillId="0" borderId="1" xfId="24" applyNumberFormat="1" applyFont="1" applyBorder="1" applyAlignment="1" applyProtection="1">
      <alignment horizontal="right"/>
      <protection/>
    </xf>
    <xf numFmtId="178" fontId="0" fillId="0" borderId="1" xfId="0" applyNumberFormat="1" applyFont="1" applyBorder="1" applyAlignment="1">
      <alignment horizontal="right" wrapText="1"/>
    </xf>
    <xf numFmtId="179" fontId="0" fillId="0" borderId="1" xfId="24" applyNumberFormat="1" applyFont="1" applyBorder="1" applyAlignment="1" applyProtection="1">
      <alignment horizontal="right"/>
      <protection/>
    </xf>
    <xf numFmtId="179" fontId="0" fillId="0" borderId="1" xfId="0" applyNumberFormat="1" applyFont="1" applyBorder="1" applyAlignment="1">
      <alignment horizontal="right" wrapText="1"/>
    </xf>
    <xf numFmtId="179" fontId="0" fillId="0" borderId="0" xfId="24" applyNumberFormat="1" applyFont="1">
      <alignment/>
      <protection/>
    </xf>
    <xf numFmtId="176" fontId="0" fillId="0" borderId="1" xfId="24" applyNumberFormat="1" applyFont="1" applyBorder="1" applyAlignment="1" applyProtection="1">
      <alignment horizontal="right"/>
      <protection/>
    </xf>
    <xf numFmtId="178" fontId="0" fillId="0" borderId="6" xfId="24" applyNumberFormat="1" applyFont="1" applyBorder="1" applyAlignment="1" applyProtection="1">
      <alignment horizontal="right"/>
      <protection/>
    </xf>
    <xf numFmtId="178" fontId="0" fillId="0" borderId="6" xfId="0" applyNumberFormat="1" applyFont="1" applyBorder="1" applyAlignment="1">
      <alignment horizontal="right" wrapText="1"/>
    </xf>
    <xf numFmtId="0" fontId="0" fillId="0" borderId="0" xfId="24" applyFont="1" applyAlignment="1">
      <alignment horizontal="fill"/>
      <protection/>
    </xf>
    <xf numFmtId="0" fontId="7" fillId="0" borderId="0" xfId="25" applyFont="1">
      <alignment/>
      <protection/>
    </xf>
    <xf numFmtId="0" fontId="9" fillId="0" borderId="0" xfId="25" applyFont="1">
      <alignment/>
      <protection/>
    </xf>
    <xf numFmtId="0" fontId="0" fillId="0" borderId="0" xfId="25" applyFont="1">
      <alignment/>
      <protection/>
    </xf>
    <xf numFmtId="0" fontId="0" fillId="0" borderId="3" xfId="25" applyFont="1" applyBorder="1">
      <alignment/>
      <protection/>
    </xf>
    <xf numFmtId="0" fontId="0" fillId="0" borderId="1" xfId="25" applyFont="1" applyBorder="1" applyAlignment="1">
      <alignment horizontal="center"/>
      <protection/>
    </xf>
    <xf numFmtId="0" fontId="0" fillId="0" borderId="4" xfId="25" applyFont="1" applyBorder="1" applyAlignment="1">
      <alignment horizontal="center"/>
      <protection/>
    </xf>
    <xf numFmtId="0" fontId="0" fillId="0" borderId="1" xfId="25" applyFont="1" applyBorder="1">
      <alignment/>
      <protection/>
    </xf>
    <xf numFmtId="3" fontId="0" fillId="0" borderId="0" xfId="0" applyNumberFormat="1" applyFont="1" applyBorder="1" applyAlignment="1">
      <alignment horizontal="right" wrapText="1"/>
    </xf>
    <xf numFmtId="176" fontId="0" fillId="0" borderId="8" xfId="25" applyNumberFormat="1" applyFont="1" applyBorder="1" applyProtection="1">
      <alignment/>
      <protection/>
    </xf>
    <xf numFmtId="176" fontId="0" fillId="0" borderId="9" xfId="25" applyNumberFormat="1" applyFont="1" applyBorder="1" applyProtection="1">
      <alignment/>
      <protection/>
    </xf>
    <xf numFmtId="0" fontId="0" fillId="0" borderId="0" xfId="0" applyFont="1" applyBorder="1" applyAlignment="1">
      <alignment horizontal="right" wrapText="1"/>
    </xf>
    <xf numFmtId="176" fontId="0" fillId="0" borderId="1" xfId="25" applyNumberFormat="1" applyFont="1" applyBorder="1" applyProtection="1">
      <alignment/>
      <protection/>
    </xf>
    <xf numFmtId="176" fontId="0" fillId="0" borderId="4" xfId="25" applyNumberFormat="1" applyFont="1" applyBorder="1" applyProtection="1">
      <alignment/>
      <protection/>
    </xf>
    <xf numFmtId="177" fontId="0" fillId="0" borderId="1" xfId="25" applyNumberFormat="1" applyFont="1" applyBorder="1" applyProtection="1">
      <alignment/>
      <protection/>
    </xf>
    <xf numFmtId="177" fontId="0" fillId="0" borderId="4" xfId="25" applyNumberFormat="1" applyFont="1" applyBorder="1" applyProtection="1">
      <alignment/>
      <protection/>
    </xf>
    <xf numFmtId="176" fontId="0" fillId="0" borderId="0" xfId="25" applyNumberFormat="1" applyFont="1" applyProtection="1">
      <alignment/>
      <protection/>
    </xf>
    <xf numFmtId="177" fontId="0" fillId="0" borderId="0" xfId="25" applyNumberFormat="1" applyFont="1" applyProtection="1">
      <alignment/>
      <protection/>
    </xf>
    <xf numFmtId="0" fontId="0" fillId="0" borderId="1" xfId="0" applyFont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179" fontId="0" fillId="0" borderId="0" xfId="0" applyNumberFormat="1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0" fontId="0" fillId="0" borderId="7" xfId="0" applyFont="1" applyBorder="1" applyAlignment="1">
      <alignment horizontal="right" wrapText="1"/>
    </xf>
    <xf numFmtId="0" fontId="0" fillId="0" borderId="0" xfId="25" applyFont="1" applyAlignment="1">
      <alignment horizontal="fill"/>
      <protection/>
    </xf>
    <xf numFmtId="3" fontId="7" fillId="0" borderId="0" xfId="26" applyNumberFormat="1" applyFont="1">
      <alignment/>
      <protection/>
    </xf>
    <xf numFmtId="3" fontId="9" fillId="0" borderId="0" xfId="26" applyNumberFormat="1" applyFont="1">
      <alignment/>
      <protection/>
    </xf>
    <xf numFmtId="3" fontId="0" fillId="0" borderId="0" xfId="26" applyNumberFormat="1" applyFont="1">
      <alignment/>
      <protection/>
    </xf>
    <xf numFmtId="3" fontId="0" fillId="0" borderId="3" xfId="26" applyNumberFormat="1" applyFont="1" applyBorder="1">
      <alignment/>
      <protection/>
    </xf>
    <xf numFmtId="0" fontId="0" fillId="0" borderId="1" xfId="26" applyNumberFormat="1" applyFont="1" applyBorder="1" applyAlignment="1">
      <alignment horizontal="center"/>
      <protection/>
    </xf>
    <xf numFmtId="3" fontId="0" fillId="0" borderId="1" xfId="26" applyNumberFormat="1" applyFont="1" applyBorder="1" applyAlignment="1">
      <alignment horizontal="center"/>
      <protection/>
    </xf>
    <xf numFmtId="3" fontId="0" fillId="0" borderId="4" xfId="26" applyNumberFormat="1" applyFont="1" applyBorder="1" applyAlignment="1">
      <alignment horizontal="center"/>
      <protection/>
    </xf>
    <xf numFmtId="3" fontId="0" fillId="0" borderId="8" xfId="26" applyNumberFormat="1" applyFont="1" applyBorder="1">
      <alignment/>
      <protection/>
    </xf>
    <xf numFmtId="3" fontId="0" fillId="0" borderId="8" xfId="26" applyNumberFormat="1" applyFont="1" applyBorder="1" applyProtection="1">
      <alignment/>
      <protection/>
    </xf>
    <xf numFmtId="3" fontId="0" fillId="0" borderId="9" xfId="26" applyNumberFormat="1" applyFont="1" applyBorder="1" applyProtection="1">
      <alignment/>
      <protection/>
    </xf>
    <xf numFmtId="3" fontId="0" fillId="0" borderId="1" xfId="26" applyNumberFormat="1" applyFont="1" applyBorder="1">
      <alignment/>
      <protection/>
    </xf>
    <xf numFmtId="3" fontId="0" fillId="0" borderId="1" xfId="26" applyNumberFormat="1" applyFont="1" applyBorder="1" applyProtection="1">
      <alignment/>
      <protection/>
    </xf>
    <xf numFmtId="3" fontId="0" fillId="0" borderId="4" xfId="26" applyNumberFormat="1" applyFont="1" applyBorder="1" applyProtection="1">
      <alignment/>
      <protection/>
    </xf>
    <xf numFmtId="0" fontId="0" fillId="0" borderId="1" xfId="26" applyNumberFormat="1" applyFont="1" applyBorder="1">
      <alignment/>
      <protection/>
    </xf>
    <xf numFmtId="0" fontId="0" fillId="0" borderId="1" xfId="26" applyNumberFormat="1" applyFont="1" applyBorder="1" applyProtection="1">
      <alignment/>
      <protection/>
    </xf>
    <xf numFmtId="0" fontId="0" fillId="0" borderId="4" xfId="26" applyNumberFormat="1" applyFont="1" applyBorder="1" applyProtection="1">
      <alignment/>
      <protection/>
    </xf>
    <xf numFmtId="178" fontId="0" fillId="0" borderId="1" xfId="26" applyNumberFormat="1" applyFont="1" applyBorder="1" applyAlignment="1">
      <alignment horizontal="right"/>
      <protection/>
    </xf>
    <xf numFmtId="178" fontId="0" fillId="0" borderId="1" xfId="26" applyNumberFormat="1" applyFont="1" applyBorder="1" applyAlignment="1" applyProtection="1">
      <alignment horizontal="right"/>
      <protection/>
    </xf>
    <xf numFmtId="178" fontId="0" fillId="0" borderId="4" xfId="26" applyNumberFormat="1" applyFont="1" applyBorder="1" applyAlignment="1" applyProtection="1">
      <alignment horizontal="right"/>
      <protection/>
    </xf>
    <xf numFmtId="3" fontId="0" fillId="0" borderId="0" xfId="26" applyNumberFormat="1" applyFont="1" applyProtection="1">
      <alignment/>
      <protection/>
    </xf>
    <xf numFmtId="178" fontId="0" fillId="0" borderId="6" xfId="26" applyNumberFormat="1" applyFont="1" applyBorder="1" applyAlignment="1" applyProtection="1">
      <alignment horizontal="right"/>
      <protection/>
    </xf>
    <xf numFmtId="178" fontId="0" fillId="0" borderId="7" xfId="26" applyNumberFormat="1" applyFont="1" applyBorder="1" applyAlignment="1" applyProtection="1">
      <alignment horizontal="right"/>
      <protection/>
    </xf>
    <xf numFmtId="3" fontId="0" fillId="0" borderId="0" xfId="26" applyNumberFormat="1" applyFont="1" applyBorder="1">
      <alignment/>
      <protection/>
    </xf>
    <xf numFmtId="3" fontId="0" fillId="0" borderId="0" xfId="26" applyNumberFormat="1" applyFont="1" applyBorder="1" applyProtection="1">
      <alignment/>
      <protection/>
    </xf>
    <xf numFmtId="3" fontId="0" fillId="0" borderId="0" xfId="26" applyNumberFormat="1" applyFont="1" applyBorder="1" applyAlignment="1">
      <alignment horizontal="fill"/>
      <protection/>
    </xf>
    <xf numFmtId="0" fontId="0" fillId="0" borderId="0" xfId="20" applyFont="1" applyProtection="1">
      <alignment/>
      <protection/>
    </xf>
    <xf numFmtId="178" fontId="0" fillId="0" borderId="0" xfId="23" applyNumberFormat="1" applyFont="1" applyBorder="1" applyAlignment="1" applyProtection="1">
      <alignment horizontal="right"/>
      <protection/>
    </xf>
    <xf numFmtId="178" fontId="0" fillId="0" borderId="0" xfId="23" applyNumberFormat="1" applyFont="1" applyBorder="1" applyAlignment="1">
      <alignment horizontal="right" wrapText="1"/>
      <protection/>
    </xf>
    <xf numFmtId="0" fontId="0" fillId="0" borderId="0" xfId="21" applyFont="1" applyFill="1">
      <alignment/>
      <protection/>
    </xf>
    <xf numFmtId="177" fontId="0" fillId="0" borderId="1" xfId="25" applyNumberFormat="1" applyFont="1" applyBorder="1" applyAlignment="1" applyProtection="1">
      <alignment horizontal="right"/>
      <protection/>
    </xf>
    <xf numFmtId="176" fontId="0" fillId="0" borderId="1" xfId="25" applyNumberFormat="1" applyFont="1" applyBorder="1" applyAlignment="1" applyProtection="1">
      <alignment horizontal="right"/>
      <protection/>
    </xf>
    <xf numFmtId="176" fontId="0" fillId="0" borderId="8" xfId="25" applyNumberFormat="1" applyFont="1" applyBorder="1" applyAlignment="1" applyProtection="1">
      <alignment horizontal="right"/>
      <protection/>
    </xf>
    <xf numFmtId="4" fontId="7" fillId="0" borderId="0" xfId="26" applyNumberFormat="1" applyFont="1">
      <alignment/>
      <protection/>
    </xf>
    <xf numFmtId="4" fontId="9" fillId="0" borderId="0" xfId="26" applyNumberFormat="1" applyFont="1">
      <alignment/>
      <protection/>
    </xf>
    <xf numFmtId="4" fontId="0" fillId="0" borderId="0" xfId="26" applyNumberFormat="1" applyFont="1">
      <alignment/>
      <protection/>
    </xf>
    <xf numFmtId="4" fontId="0" fillId="0" borderId="0" xfId="26" applyNumberFormat="1" applyFont="1" applyProtection="1">
      <alignment/>
      <protection/>
    </xf>
    <xf numFmtId="180" fontId="0" fillId="0" borderId="0" xfId="26" applyNumberFormat="1" applyFont="1" applyAlignment="1" applyProtection="1">
      <alignment horizontal="left" indent="8"/>
      <protection/>
    </xf>
    <xf numFmtId="0" fontId="0" fillId="0" borderId="4" xfId="23" applyFont="1" applyBorder="1" applyAlignment="1">
      <alignment horizontal="center"/>
      <protection/>
    </xf>
    <xf numFmtId="0" fontId="0" fillId="0" borderId="7" xfId="23" applyFont="1" applyBorder="1" applyAlignment="1">
      <alignment horizontal="center"/>
      <protection/>
    </xf>
    <xf numFmtId="3" fontId="0" fillId="0" borderId="4" xfId="23" applyNumberFormat="1" applyFont="1" applyBorder="1" applyAlignment="1">
      <alignment horizontal="right" wrapText="1"/>
      <protection/>
    </xf>
    <xf numFmtId="178" fontId="0" fillId="0" borderId="4" xfId="23" applyNumberFormat="1" applyFont="1" applyBorder="1" applyAlignment="1">
      <alignment horizontal="right" wrapText="1"/>
      <protection/>
    </xf>
    <xf numFmtId="3" fontId="0" fillId="0" borderId="4" xfId="23" applyNumberFormat="1" applyFont="1" applyBorder="1" applyAlignment="1" applyProtection="1">
      <alignment horizontal="right"/>
      <protection/>
    </xf>
    <xf numFmtId="178" fontId="0" fillId="0" borderId="7" xfId="23" applyNumberFormat="1" applyFont="1" applyBorder="1" applyAlignment="1">
      <alignment horizontal="right" wrapText="1"/>
      <protection/>
    </xf>
    <xf numFmtId="0" fontId="0" fillId="0" borderId="4" xfId="24" applyFont="1" applyBorder="1" applyAlignment="1">
      <alignment horizontal="center"/>
      <protection/>
    </xf>
    <xf numFmtId="3" fontId="0" fillId="0" borderId="9" xfId="0" applyNumberFormat="1" applyFont="1" applyBorder="1" applyAlignment="1">
      <alignment horizontal="right" wrapText="1"/>
    </xf>
    <xf numFmtId="0" fontId="0" fillId="0" borderId="4" xfId="24" applyFont="1" applyBorder="1" applyAlignment="1">
      <alignment horizontal="right"/>
      <protection/>
    </xf>
    <xf numFmtId="178" fontId="0" fillId="0" borderId="4" xfId="0" applyNumberFormat="1" applyFont="1" applyBorder="1" applyAlignment="1">
      <alignment horizontal="right" wrapText="1"/>
    </xf>
    <xf numFmtId="179" fontId="0" fillId="0" borderId="4" xfId="0" applyNumberFormat="1" applyFont="1" applyBorder="1" applyAlignment="1">
      <alignment horizontal="right" wrapText="1"/>
    </xf>
    <xf numFmtId="176" fontId="0" fillId="0" borderId="4" xfId="24" applyNumberFormat="1" applyFont="1" applyBorder="1" applyAlignment="1" applyProtection="1">
      <alignment horizontal="right"/>
      <protection/>
    </xf>
    <xf numFmtId="3" fontId="0" fillId="0" borderId="4" xfId="24" applyNumberFormat="1" applyFont="1" applyBorder="1" applyAlignment="1" applyProtection="1">
      <alignment horizontal="right"/>
      <protection/>
    </xf>
    <xf numFmtId="178" fontId="0" fillId="0" borderId="7" xfId="0" applyNumberFormat="1" applyFont="1" applyBorder="1" applyAlignment="1">
      <alignment horizontal="right" wrapText="1"/>
    </xf>
    <xf numFmtId="0" fontId="8" fillId="0" borderId="0" xfId="22" applyFont="1" applyAlignment="1">
      <alignment horizontal="center"/>
      <protection/>
    </xf>
    <xf numFmtId="0" fontId="0" fillId="0" borderId="0" xfId="0" applyAlignment="1">
      <alignment/>
    </xf>
    <xf numFmtId="0" fontId="7" fillId="0" borderId="0" xfId="24" applyFont="1" applyAlignment="1">
      <alignment horizontal="right"/>
      <protection/>
    </xf>
    <xf numFmtId="0" fontId="0" fillId="0" borderId="0" xfId="24" applyFont="1" applyAlignment="1">
      <alignment horizontal="right"/>
      <protection/>
    </xf>
    <xf numFmtId="0" fontId="9" fillId="0" borderId="0" xfId="23" applyFont="1" applyAlignment="1">
      <alignment horizontal="right"/>
      <protection/>
    </xf>
    <xf numFmtId="0" fontId="0" fillId="0" borderId="0" xfId="23" applyFont="1" applyAlignment="1">
      <alignment horizontal="right"/>
      <protection/>
    </xf>
    <xf numFmtId="3" fontId="0" fillId="0" borderId="0" xfId="0" applyNumberFormat="1" applyFont="1" applyAlignment="1">
      <alignment horizontal="right"/>
    </xf>
    <xf numFmtId="178" fontId="0" fillId="0" borderId="0" xfId="0" applyNumberFormat="1" applyFont="1" applyAlignment="1">
      <alignment horizontal="right"/>
    </xf>
    <xf numFmtId="178" fontId="0" fillId="0" borderId="0" xfId="23" applyNumberFormat="1" applyFont="1" applyAlignment="1">
      <alignment horizontal="right"/>
      <protection/>
    </xf>
    <xf numFmtId="178" fontId="0" fillId="0" borderId="1" xfId="23" applyNumberFormat="1" applyFont="1" applyBorder="1" applyAlignment="1" quotePrefix="1">
      <alignment horizontal="right" wrapText="1"/>
      <protection/>
    </xf>
    <xf numFmtId="3" fontId="10" fillId="0" borderId="0" xfId="23" applyNumberFormat="1" applyFont="1" applyBorder="1" applyAlignment="1">
      <alignment horizontal="right" wrapText="1"/>
      <protection/>
    </xf>
    <xf numFmtId="3" fontId="10" fillId="0" borderId="0" xfId="23" applyNumberFormat="1" applyFont="1" applyAlignment="1">
      <alignment horizontal="right"/>
      <protection/>
    </xf>
    <xf numFmtId="0" fontId="0" fillId="0" borderId="0" xfId="21" applyFont="1" applyFill="1" applyAlignment="1">
      <alignment horizontal="right"/>
      <protection/>
    </xf>
    <xf numFmtId="0" fontId="0" fillId="0" borderId="10" xfId="23" applyFont="1" applyBorder="1" applyAlignment="1">
      <alignment horizontal="fill"/>
      <protection/>
    </xf>
    <xf numFmtId="0" fontId="0" fillId="0" borderId="10" xfId="23" applyFont="1" applyBorder="1" applyAlignment="1">
      <alignment horizontal="right"/>
      <protection/>
    </xf>
    <xf numFmtId="0" fontId="0" fillId="0" borderId="0" xfId="22" applyFont="1" applyBorder="1">
      <alignment/>
      <protection/>
    </xf>
    <xf numFmtId="0" fontId="0" fillId="0" borderId="0" xfId="24" applyFont="1" applyBorder="1" applyAlignment="1">
      <alignment horizontal="right"/>
      <protection/>
    </xf>
    <xf numFmtId="178" fontId="0" fillId="0" borderId="4" xfId="23" applyNumberFormat="1" applyFont="1" applyBorder="1" applyAlignment="1" applyProtection="1">
      <alignment horizontal="right"/>
      <protection/>
    </xf>
    <xf numFmtId="0" fontId="0" fillId="0" borderId="0" xfId="23" applyFont="1" applyBorder="1" applyAlignment="1">
      <alignment horizontal="right"/>
      <protection/>
    </xf>
    <xf numFmtId="0" fontId="0" fillId="0" borderId="0" xfId="24" applyFont="1" applyBorder="1">
      <alignment/>
      <protection/>
    </xf>
    <xf numFmtId="0" fontId="0" fillId="0" borderId="10" xfId="24" applyFont="1" applyBorder="1">
      <alignment/>
      <protection/>
    </xf>
    <xf numFmtId="3" fontId="0" fillId="0" borderId="0" xfId="25" applyNumberFormat="1" applyFont="1">
      <alignment/>
      <protection/>
    </xf>
    <xf numFmtId="0" fontId="0" fillId="0" borderId="4" xfId="25" applyFont="1" applyBorder="1">
      <alignment/>
      <protection/>
    </xf>
    <xf numFmtId="0" fontId="0" fillId="0" borderId="10" xfId="25" applyFont="1" applyBorder="1">
      <alignment/>
      <protection/>
    </xf>
    <xf numFmtId="3" fontId="0" fillId="0" borderId="10" xfId="26" applyNumberFormat="1" applyFont="1" applyBorder="1">
      <alignment/>
      <protection/>
    </xf>
    <xf numFmtId="3" fontId="0" fillId="0" borderId="9" xfId="23" applyNumberFormat="1" applyFont="1" applyBorder="1" applyAlignment="1">
      <alignment horizontal="right" wrapText="1"/>
      <protection/>
    </xf>
    <xf numFmtId="4" fontId="0" fillId="0" borderId="4" xfId="23" applyNumberFormat="1" applyFont="1" applyBorder="1" applyAlignment="1">
      <alignment horizontal="right" wrapText="1"/>
      <protection/>
    </xf>
    <xf numFmtId="178" fontId="0" fillId="0" borderId="7" xfId="23" applyNumberFormat="1" applyFont="1" applyBorder="1" applyAlignment="1" applyProtection="1">
      <alignment horizontal="right"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0" borderId="7" xfId="22" applyFont="1" applyBorder="1" applyAlignment="1">
      <alignment horizontal="right"/>
      <protection/>
    </xf>
    <xf numFmtId="0" fontId="8" fillId="0" borderId="11" xfId="22" applyFont="1" applyBorder="1" applyAlignment="1">
      <alignment horizontal="center"/>
      <protection/>
    </xf>
    <xf numFmtId="0" fontId="0" fillId="0" borderId="12" xfId="0" applyBorder="1" applyAlignment="1">
      <alignment/>
    </xf>
    <xf numFmtId="0" fontId="8" fillId="0" borderId="0" xfId="22" applyFont="1" applyAlignment="1">
      <alignment horizontal="center"/>
      <protection/>
    </xf>
    <xf numFmtId="0" fontId="0" fillId="0" borderId="0" xfId="0" applyAlignment="1">
      <alignment/>
    </xf>
    <xf numFmtId="0" fontId="6" fillId="0" borderId="0" xfId="22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0" xfId="23" applyFont="1" applyAlignment="1">
      <alignment horizontal="center"/>
      <protection/>
    </xf>
    <xf numFmtId="0" fontId="8" fillId="0" borderId="0" xfId="24" applyFont="1" applyAlignment="1">
      <alignment horizontal="center"/>
      <protection/>
    </xf>
    <xf numFmtId="0" fontId="8" fillId="0" borderId="0" xfId="25" applyFont="1" applyAlignment="1">
      <alignment horizontal="center"/>
      <protection/>
    </xf>
    <xf numFmtId="3" fontId="8" fillId="0" borderId="0" xfId="26" applyNumberFormat="1" applyFont="1" applyAlignment="1">
      <alignment horizontal="center"/>
      <protection/>
    </xf>
  </cellXfs>
  <cellStyles count="15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EXAGRI1" xfId="20"/>
    <cellStyle name="Normal_EXAGRI2" xfId="21"/>
    <cellStyle name="Normal_REDCON1" xfId="22"/>
    <cellStyle name="Normal_REDCON2" xfId="23"/>
    <cellStyle name="Normal_REDCON3" xfId="24"/>
    <cellStyle name="Normal_REDCON4" xfId="25"/>
    <cellStyle name="Normal_REDCON5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19050</xdr:rowOff>
    </xdr:to>
    <xdr:sp>
      <xdr:nvSpPr>
        <xdr:cNvPr id="1" name="Line 1"/>
        <xdr:cNvSpPr>
          <a:spLocks/>
        </xdr:cNvSpPr>
      </xdr:nvSpPr>
      <xdr:spPr>
        <a:xfrm>
          <a:off x="8334375" y="27813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13</xdr:col>
      <xdr:colOff>0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8334375" y="27813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Guardar\Anuario%202003\Enviados%20por%20colaboradores\Juan%20Manuel%20Carmona%20(RECAN)\cap36.AEA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6.1"/>
      <sheetName val="36.2"/>
      <sheetName val="36.3"/>
      <sheetName val="36.4"/>
      <sheetName val="36.5"/>
    </sheetNames>
    <sheetDataSet>
      <sheetData sheetId="4">
        <row r="12">
          <cell r="I12">
            <v>26.7</v>
          </cell>
        </row>
        <row r="18">
          <cell r="I18">
            <v>5844</v>
          </cell>
        </row>
        <row r="27">
          <cell r="I27">
            <v>1034</v>
          </cell>
        </row>
        <row r="28">
          <cell r="I28">
            <v>1679</v>
          </cell>
        </row>
        <row r="29">
          <cell r="I29">
            <v>994</v>
          </cell>
        </row>
        <row r="30">
          <cell r="I30">
            <v>268</v>
          </cell>
        </row>
        <row r="31">
          <cell r="I31">
            <v>4419</v>
          </cell>
        </row>
        <row r="34">
          <cell r="I34">
            <v>846</v>
          </cell>
        </row>
        <row r="35">
          <cell r="I35">
            <v>801</v>
          </cell>
        </row>
        <row r="36">
          <cell r="I36">
            <v>1281</v>
          </cell>
        </row>
        <row r="37">
          <cell r="I37">
            <v>620</v>
          </cell>
        </row>
        <row r="39">
          <cell r="I39">
            <v>1933</v>
          </cell>
        </row>
        <row r="40">
          <cell r="I40">
            <v>2771</v>
          </cell>
        </row>
        <row r="41">
          <cell r="I41">
            <v>731</v>
          </cell>
        </row>
        <row r="42">
          <cell r="I42">
            <v>224</v>
          </cell>
        </row>
        <row r="60">
          <cell r="I60">
            <v>30521</v>
          </cell>
        </row>
        <row r="61">
          <cell r="I61">
            <v>17509</v>
          </cell>
        </row>
        <row r="62">
          <cell r="I62">
            <v>23414</v>
          </cell>
        </row>
        <row r="63">
          <cell r="I63">
            <v>21481</v>
          </cell>
        </row>
        <row r="64">
          <cell r="I64">
            <v>17755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6"/>
  <sheetViews>
    <sheetView showGridLines="0" tabSelected="1" zoomScale="75" zoomScaleNormal="75" zoomScaleSheetLayoutView="75" workbookViewId="0" topLeftCell="A1">
      <selection activeCell="A1" sqref="A1:Q1"/>
    </sheetView>
  </sheetViews>
  <sheetFormatPr defaultColWidth="12.57421875" defaultRowHeight="12.75"/>
  <cols>
    <col min="1" max="1" width="44.421875" style="3" customWidth="1"/>
    <col min="2" max="15" width="6.7109375" style="3" customWidth="1"/>
    <col min="16" max="16" width="6.57421875" style="3" customWidth="1"/>
    <col min="17" max="17" width="8.7109375" style="139" customWidth="1"/>
    <col min="18" max="16384" width="19.140625" style="3" customWidth="1"/>
  </cols>
  <sheetData>
    <row r="1" spans="1:17" s="1" customFormat="1" ht="18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15">
      <c r="A3" s="157" t="s">
        <v>133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ht="15">
      <c r="A4" s="157" t="s">
        <v>166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7" ht="15">
      <c r="A5" s="124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</row>
    <row r="6" spans="1:17" ht="15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</row>
    <row r="7" spans="1:17" ht="12.75" customHeight="1">
      <c r="A7" s="155"/>
      <c r="B7" s="161" t="s">
        <v>165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3"/>
      <c r="Q7" s="156" t="s">
        <v>164</v>
      </c>
    </row>
    <row r="8" spans="1:17" ht="13.5" thickBot="1">
      <c r="A8" s="8"/>
      <c r="B8" s="152">
        <v>1987</v>
      </c>
      <c r="C8" s="152">
        <v>1988</v>
      </c>
      <c r="D8" s="152">
        <v>1989</v>
      </c>
      <c r="E8" s="152">
        <v>1990</v>
      </c>
      <c r="F8" s="152">
        <v>1991</v>
      </c>
      <c r="G8" s="152">
        <v>1992</v>
      </c>
      <c r="H8" s="152">
        <v>1993</v>
      </c>
      <c r="I8" s="152">
        <v>1994</v>
      </c>
      <c r="J8" s="152">
        <v>1995</v>
      </c>
      <c r="K8" s="152">
        <v>1996</v>
      </c>
      <c r="L8" s="152">
        <v>1997</v>
      </c>
      <c r="M8" s="152">
        <v>1998</v>
      </c>
      <c r="N8" s="152">
        <v>1999</v>
      </c>
      <c r="O8" s="153">
        <v>2000</v>
      </c>
      <c r="P8" s="152">
        <v>2001</v>
      </c>
      <c r="Q8" s="154">
        <v>2002</v>
      </c>
    </row>
    <row r="9" spans="1:17" ht="12.75">
      <c r="A9" s="4" t="s">
        <v>120</v>
      </c>
      <c r="B9" s="6">
        <v>120.8</v>
      </c>
      <c r="C9" s="6">
        <v>120.6</v>
      </c>
      <c r="D9" s="6">
        <v>149.5</v>
      </c>
      <c r="E9" s="6">
        <v>134.3</v>
      </c>
      <c r="F9" s="6">
        <v>121.4</v>
      </c>
      <c r="G9" s="6">
        <v>130.2</v>
      </c>
      <c r="H9" s="6">
        <v>131.5</v>
      </c>
      <c r="I9" s="6">
        <v>154.4</v>
      </c>
      <c r="J9" s="6">
        <v>147.3</v>
      </c>
      <c r="K9" s="6">
        <v>165.1</v>
      </c>
      <c r="L9" s="6">
        <v>168</v>
      </c>
      <c r="M9" s="7">
        <v>161.7</v>
      </c>
      <c r="N9" s="7">
        <v>167.9</v>
      </c>
      <c r="O9" s="7">
        <v>180.06666666666666</v>
      </c>
      <c r="P9" s="6">
        <f>5318/28.8</f>
        <v>184.65277777777777</v>
      </c>
      <c r="Q9" s="7">
        <f>'[9]36.5'!I60/'[9]36.5'!I12</f>
        <v>1143.1086142322097</v>
      </c>
    </row>
    <row r="10" spans="1:17" ht="12.7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7"/>
      <c r="O10" s="7"/>
      <c r="P10" s="6"/>
      <c r="Q10" s="7"/>
    </row>
    <row r="11" spans="1:17" ht="12.75">
      <c r="A11" s="5" t="s">
        <v>109</v>
      </c>
      <c r="B11" s="6">
        <v>59.1</v>
      </c>
      <c r="C11" s="6">
        <v>59.7</v>
      </c>
      <c r="D11" s="6">
        <v>75.5</v>
      </c>
      <c r="E11" s="6">
        <v>65.6</v>
      </c>
      <c r="F11" s="6">
        <v>56.4</v>
      </c>
      <c r="G11" s="6">
        <v>53.9</v>
      </c>
      <c r="H11" s="6">
        <v>48.8</v>
      </c>
      <c r="I11" s="6">
        <v>60.7</v>
      </c>
      <c r="J11" s="6">
        <v>61.8</v>
      </c>
      <c r="K11" s="6">
        <v>65.5</v>
      </c>
      <c r="L11" s="6">
        <v>69.9</v>
      </c>
      <c r="M11" s="7">
        <v>59.3</v>
      </c>
      <c r="N11" s="7">
        <v>65.3</v>
      </c>
      <c r="O11" s="7">
        <v>66.87</v>
      </c>
      <c r="P11" s="6">
        <f>2038/28.8</f>
        <v>70.76388888888889</v>
      </c>
      <c r="Q11" s="7">
        <f>SUM('[9]36.5'!I27,'[9]36.5'!I28,'[9]36.5'!I29,'[9]36.5'!I30,'[9]36.5'!I31,'[9]36.5'!I34,'[9]36.5'!I35,'[9]36.5'!I36,'[9]36.5'!I37)/'[9]36.5'!I12</f>
        <v>447.26591760299624</v>
      </c>
    </row>
    <row r="12" spans="1:17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7"/>
      <c r="O12" s="7"/>
      <c r="P12" s="6"/>
      <c r="Q12" s="7"/>
    </row>
    <row r="13" spans="1:17" ht="12.75">
      <c r="A13" s="5" t="s">
        <v>118</v>
      </c>
      <c r="B13" s="6">
        <v>61.7</v>
      </c>
      <c r="C13" s="6">
        <v>60.9</v>
      </c>
      <c r="D13" s="6">
        <v>74</v>
      </c>
      <c r="E13" s="6">
        <v>68.7</v>
      </c>
      <c r="F13" s="6">
        <v>65</v>
      </c>
      <c r="G13" s="6">
        <v>76.3</v>
      </c>
      <c r="H13" s="6">
        <v>82.7</v>
      </c>
      <c r="I13" s="6">
        <v>93.7</v>
      </c>
      <c r="J13" s="6">
        <v>85.5</v>
      </c>
      <c r="K13" s="6">
        <v>99.6</v>
      </c>
      <c r="L13" s="6">
        <v>96.7</v>
      </c>
      <c r="M13" s="7">
        <v>96.2</v>
      </c>
      <c r="N13" s="7">
        <v>99.1</v>
      </c>
      <c r="O13" s="7">
        <v>107.5</v>
      </c>
      <c r="P13" s="6">
        <f>3106/28.8</f>
        <v>107.84722222222221</v>
      </c>
      <c r="Q13" s="7">
        <f>'[9]36.5'!I61/'[9]36.5'!I12</f>
        <v>655.7677902621723</v>
      </c>
    </row>
    <row r="14" spans="1:17" ht="12.7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7"/>
      <c r="O14" s="7"/>
      <c r="P14" s="6"/>
      <c r="Q14" s="7"/>
    </row>
    <row r="15" spans="1:17" ht="12.75">
      <c r="A15" s="5" t="s">
        <v>121</v>
      </c>
      <c r="B15" s="6">
        <v>1.3</v>
      </c>
      <c r="C15" s="6">
        <v>1.8</v>
      </c>
      <c r="D15" s="6">
        <v>3.2</v>
      </c>
      <c r="E15" s="6">
        <v>3.2</v>
      </c>
      <c r="F15" s="6">
        <v>3.7</v>
      </c>
      <c r="G15" s="6">
        <v>8.5</v>
      </c>
      <c r="H15" s="6">
        <v>13.2</v>
      </c>
      <c r="I15" s="6">
        <v>27.1</v>
      </c>
      <c r="J15" s="6">
        <v>25.8</v>
      </c>
      <c r="K15" s="6">
        <v>27.9</v>
      </c>
      <c r="L15" s="6">
        <v>30.6</v>
      </c>
      <c r="M15" s="7">
        <v>29.7</v>
      </c>
      <c r="N15" s="7">
        <v>30.6</v>
      </c>
      <c r="O15" s="7">
        <v>33.46666666666667</v>
      </c>
      <c r="P15" s="6">
        <f>1056/28.8</f>
        <v>36.666666666666664</v>
      </c>
      <c r="Q15" s="7">
        <f>'[9]36.5'!I18/'[9]36.5'!I12</f>
        <v>218.87640449438203</v>
      </c>
    </row>
    <row r="16" spans="1:17" ht="12.7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7"/>
      <c r="O16" s="7"/>
      <c r="P16" s="6"/>
      <c r="Q16" s="7"/>
    </row>
    <row r="17" spans="1:17" ht="12.75">
      <c r="A17" s="5" t="s">
        <v>119</v>
      </c>
      <c r="B17" s="6">
        <v>63</v>
      </c>
      <c r="C17" s="6">
        <v>62.7</v>
      </c>
      <c r="D17" s="6">
        <v>77.2</v>
      </c>
      <c r="E17" s="6">
        <v>71.9</v>
      </c>
      <c r="F17" s="6">
        <v>68.7</v>
      </c>
      <c r="G17" s="6">
        <v>84.8</v>
      </c>
      <c r="H17" s="6">
        <v>95.9</v>
      </c>
      <c r="I17" s="6">
        <v>120.8</v>
      </c>
      <c r="J17" s="6">
        <v>111.3</v>
      </c>
      <c r="K17" s="6">
        <v>127.5</v>
      </c>
      <c r="L17" s="6">
        <v>127.3</v>
      </c>
      <c r="M17" s="7">
        <v>126.4</v>
      </c>
      <c r="N17" s="7">
        <v>130.6</v>
      </c>
      <c r="O17" s="7">
        <v>140.96666666666667</v>
      </c>
      <c r="P17" s="6">
        <f>4167/28.8</f>
        <v>144.6875</v>
      </c>
      <c r="Q17" s="7">
        <f>'[9]36.5'!I62/'[9]36.5'!I12</f>
        <v>876.9288389513109</v>
      </c>
    </row>
    <row r="18" spans="1:17" ht="12.7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7"/>
      <c r="O18" s="7"/>
      <c r="P18" s="6"/>
      <c r="Q18" s="7"/>
    </row>
    <row r="19" spans="1:17" ht="15.75" customHeight="1">
      <c r="A19" s="5" t="s">
        <v>110</v>
      </c>
      <c r="B19" s="6">
        <v>8.7</v>
      </c>
      <c r="C19" s="6">
        <v>13.3</v>
      </c>
      <c r="D19" s="6">
        <v>17.7</v>
      </c>
      <c r="E19" s="6">
        <v>14.6</v>
      </c>
      <c r="F19" s="6">
        <v>12.9</v>
      </c>
      <c r="G19" s="6">
        <v>12.1</v>
      </c>
      <c r="H19" s="6">
        <v>11.7</v>
      </c>
      <c r="I19" s="6">
        <v>14.4</v>
      </c>
      <c r="J19" s="6">
        <v>13.8</v>
      </c>
      <c r="K19" s="6">
        <v>12</v>
      </c>
      <c r="L19" s="6">
        <v>11.1</v>
      </c>
      <c r="M19" s="7">
        <v>11.1</v>
      </c>
      <c r="N19" s="7">
        <v>12.2</v>
      </c>
      <c r="O19" s="7">
        <v>11.666666666666666</v>
      </c>
      <c r="P19" s="6">
        <f>339/28.8</f>
        <v>11.770833333333334</v>
      </c>
      <c r="Q19" s="7">
        <f>'[9]36.5'!I39/'[9]36.5'!I12</f>
        <v>72.39700374531836</v>
      </c>
    </row>
    <row r="20" spans="1:17" ht="15.7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7"/>
      <c r="O20" s="7"/>
      <c r="P20" s="6"/>
      <c r="Q20" s="7"/>
    </row>
    <row r="21" spans="1:17" ht="15.75" customHeight="1">
      <c r="A21" s="5" t="s">
        <v>111</v>
      </c>
      <c r="B21" s="6">
        <v>54.3</v>
      </c>
      <c r="C21" s="6">
        <v>49.4</v>
      </c>
      <c r="D21" s="6">
        <v>59.5</v>
      </c>
      <c r="E21" s="6">
        <v>57.3</v>
      </c>
      <c r="F21" s="6">
        <v>55.8</v>
      </c>
      <c r="G21" s="6">
        <v>72.7</v>
      </c>
      <c r="H21" s="6">
        <v>84.2</v>
      </c>
      <c r="I21" s="6">
        <v>106.4</v>
      </c>
      <c r="J21" s="6">
        <v>97.5</v>
      </c>
      <c r="K21" s="6">
        <v>115.5</v>
      </c>
      <c r="L21" s="6">
        <v>116.1</v>
      </c>
      <c r="M21" s="7">
        <v>115.3</v>
      </c>
      <c r="N21" s="7">
        <v>118.4</v>
      </c>
      <c r="O21" s="7">
        <v>129.3</v>
      </c>
      <c r="P21" s="6">
        <f>3828/28.8</f>
        <v>132.91666666666666</v>
      </c>
      <c r="Q21" s="7">
        <f>'[9]36.5'!I63/'[9]36.5'!I12</f>
        <v>804.5318352059925</v>
      </c>
    </row>
    <row r="22" spans="1:17" ht="15.7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7"/>
      <c r="O22" s="7"/>
      <c r="P22" s="6"/>
      <c r="Q22" s="7"/>
    </row>
    <row r="23" spans="1:17" ht="12.75">
      <c r="A23" s="5" t="s">
        <v>138</v>
      </c>
      <c r="B23" s="6">
        <v>11.2</v>
      </c>
      <c r="C23" s="6">
        <v>14.6</v>
      </c>
      <c r="D23" s="6">
        <v>15.4</v>
      </c>
      <c r="E23" s="6">
        <v>14</v>
      </c>
      <c r="F23" s="6">
        <v>14.1</v>
      </c>
      <c r="G23" s="6">
        <v>12</v>
      </c>
      <c r="H23" s="6">
        <v>13.8</v>
      </c>
      <c r="I23" s="6">
        <v>14.1</v>
      </c>
      <c r="J23" s="6">
        <v>12.7</v>
      </c>
      <c r="K23" s="6">
        <v>17.4</v>
      </c>
      <c r="L23" s="6">
        <v>18.8</v>
      </c>
      <c r="M23" s="7">
        <v>17.8</v>
      </c>
      <c r="N23" s="7">
        <v>20.3</v>
      </c>
      <c r="O23" s="7">
        <v>18.366666666666667</v>
      </c>
      <c r="P23" s="6">
        <f>(456+122+47)/28.8</f>
        <v>21.70138888888889</v>
      </c>
      <c r="Q23" s="7">
        <f>SUM('[9]36.5'!I40:I42)/'[9]36.5'!I12</f>
        <v>139.5505617977528</v>
      </c>
    </row>
    <row r="24" spans="1:17" ht="12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N24" s="7"/>
      <c r="O24" s="7"/>
      <c r="P24" s="6"/>
      <c r="Q24" s="7"/>
    </row>
    <row r="25" spans="1:17" ht="13.5" thickBot="1">
      <c r="A25" s="8" t="s">
        <v>112</v>
      </c>
      <c r="B25" s="9">
        <v>43.1</v>
      </c>
      <c r="C25" s="9">
        <v>34.8</v>
      </c>
      <c r="D25" s="9">
        <v>44.1</v>
      </c>
      <c r="E25" s="9">
        <v>43.3</v>
      </c>
      <c r="F25" s="9">
        <v>41.7</v>
      </c>
      <c r="G25" s="9">
        <v>60.7</v>
      </c>
      <c r="H25" s="9">
        <v>70.4</v>
      </c>
      <c r="I25" s="9">
        <v>92.3</v>
      </c>
      <c r="J25" s="9">
        <v>84.8</v>
      </c>
      <c r="K25" s="9">
        <v>98.1</v>
      </c>
      <c r="L25" s="9">
        <v>97.2</v>
      </c>
      <c r="M25" s="10">
        <v>97.5</v>
      </c>
      <c r="N25" s="10">
        <v>95.1</v>
      </c>
      <c r="O25" s="10">
        <v>110.93333333333334</v>
      </c>
      <c r="P25" s="9">
        <f>3203/28.8</f>
        <v>111.21527777777777</v>
      </c>
      <c r="Q25" s="10">
        <f>'[9]36.5'!I64/'[9]36.5'!I12</f>
        <v>664.9812734082398</v>
      </c>
    </row>
    <row r="26" ht="12.75">
      <c r="A26" s="3" t="s">
        <v>113</v>
      </c>
    </row>
  </sheetData>
  <mergeCells count="4">
    <mergeCell ref="B7:P7"/>
    <mergeCell ref="A3:Q3"/>
    <mergeCell ref="A4:Q4"/>
    <mergeCell ref="A1:Q1"/>
  </mergeCells>
  <printOptions horizontalCentered="1"/>
  <pageMargins left="0.75" right="0.75" top="0.5905511811023623" bottom="1" header="0" footer="0"/>
  <pageSetup horizontalDpi="300" verticalDpi="300" orientation="portrait" paperSize="9" scale="64" r:id="rId2"/>
  <headerFooter alignWithMargins="0">
    <oddFooter>&amp;C&amp;A</oddFooter>
  </headerFooter>
  <ignoredErrors>
    <ignoredError sqref="R2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81"/>
  <sheetViews>
    <sheetView showGridLines="0" zoomScale="75" zoomScaleNormal="75" zoomScaleSheetLayoutView="50" workbookViewId="0" topLeftCell="A1">
      <selection activeCell="A1" sqref="A1:M1"/>
    </sheetView>
  </sheetViews>
  <sheetFormatPr defaultColWidth="12.57421875" defaultRowHeight="12.75"/>
  <cols>
    <col min="1" max="1" width="43.140625" style="12" customWidth="1"/>
    <col min="2" max="2" width="10.7109375" style="129" bestFit="1" customWidth="1"/>
    <col min="3" max="3" width="9.140625" style="129" bestFit="1" customWidth="1"/>
    <col min="4" max="4" width="12.00390625" style="129" customWidth="1"/>
    <col min="5" max="5" width="9.140625" style="129" bestFit="1" customWidth="1"/>
    <col min="6" max="6" width="9.57421875" style="129" bestFit="1" customWidth="1"/>
    <col min="7" max="12" width="9.140625" style="129" bestFit="1" customWidth="1"/>
    <col min="13" max="13" width="9.7109375" style="142" customWidth="1"/>
    <col min="14" max="17" width="19.140625" style="129" customWidth="1"/>
    <col min="18" max="16384" width="19.140625" style="12" customWidth="1"/>
  </cols>
  <sheetData>
    <row r="1" spans="1:17" s="27" customFormat="1" ht="18">
      <c r="A1" s="159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26"/>
      <c r="O1" s="126"/>
      <c r="P1" s="126"/>
      <c r="Q1" s="126"/>
    </row>
    <row r="2" spans="2:17" s="29" customFormat="1" ht="12.75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40"/>
      <c r="N2" s="127"/>
      <c r="O2" s="127"/>
      <c r="P2" s="127"/>
      <c r="Q2" s="127"/>
    </row>
    <row r="3" spans="1:14" ht="15">
      <c r="A3" s="164" t="s">
        <v>134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28"/>
    </row>
    <row r="4" spans="1:13" ht="12.75" customHeight="1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3" ht="12.75">
      <c r="A5" s="13"/>
      <c r="B5" s="14" t="s">
        <v>1</v>
      </c>
      <c r="C5" s="14"/>
      <c r="D5" s="14" t="s">
        <v>122</v>
      </c>
      <c r="E5" s="14" t="s">
        <v>2</v>
      </c>
      <c r="F5" s="14" t="s">
        <v>1</v>
      </c>
      <c r="G5" s="14" t="s">
        <v>3</v>
      </c>
      <c r="H5" s="14"/>
      <c r="I5" s="14"/>
      <c r="J5" s="14" t="s">
        <v>4</v>
      </c>
      <c r="K5" s="14" t="s">
        <v>5</v>
      </c>
      <c r="L5" s="14" t="s">
        <v>5</v>
      </c>
      <c r="M5" s="110" t="s">
        <v>139</v>
      </c>
    </row>
    <row r="6" spans="1:13" ht="12.75">
      <c r="A6" s="13"/>
      <c r="B6" s="14" t="s">
        <v>140</v>
      </c>
      <c r="C6" s="14" t="s">
        <v>6</v>
      </c>
      <c r="D6" s="14" t="s">
        <v>123</v>
      </c>
      <c r="E6" s="14" t="s">
        <v>7</v>
      </c>
      <c r="F6" s="14" t="s">
        <v>8</v>
      </c>
      <c r="G6" s="14" t="s">
        <v>9</v>
      </c>
      <c r="H6" s="14" t="s">
        <v>124</v>
      </c>
      <c r="I6" s="14" t="s">
        <v>125</v>
      </c>
      <c r="J6" s="14" t="s">
        <v>10</v>
      </c>
      <c r="K6" s="14" t="s">
        <v>11</v>
      </c>
      <c r="L6" s="14" t="s">
        <v>12</v>
      </c>
      <c r="M6" s="110" t="s">
        <v>141</v>
      </c>
    </row>
    <row r="7" spans="1:13" ht="13.5" thickBot="1">
      <c r="A7" s="13"/>
      <c r="B7" s="14" t="s">
        <v>142</v>
      </c>
      <c r="C7" s="14"/>
      <c r="D7" s="14" t="s">
        <v>132</v>
      </c>
      <c r="E7" s="14" t="s">
        <v>13</v>
      </c>
      <c r="F7" s="14" t="s">
        <v>14</v>
      </c>
      <c r="G7" s="14" t="s">
        <v>15</v>
      </c>
      <c r="H7" s="14"/>
      <c r="I7" s="15"/>
      <c r="J7" s="15" t="s">
        <v>16</v>
      </c>
      <c r="K7" s="15" t="s">
        <v>17</v>
      </c>
      <c r="L7" s="15" t="s">
        <v>18</v>
      </c>
      <c r="M7" s="111" t="s">
        <v>143</v>
      </c>
    </row>
    <row r="8" spans="1:13" ht="12.75">
      <c r="A8" s="16" t="s">
        <v>19</v>
      </c>
      <c r="B8" s="17">
        <v>96152</v>
      </c>
      <c r="C8" s="17">
        <v>1350</v>
      </c>
      <c r="D8" s="17">
        <v>385</v>
      </c>
      <c r="E8" s="17">
        <v>2577</v>
      </c>
      <c r="F8" s="17">
        <v>4934</v>
      </c>
      <c r="G8" s="17">
        <v>3335</v>
      </c>
      <c r="H8" s="17">
        <v>2006</v>
      </c>
      <c r="I8" s="22">
        <v>3778</v>
      </c>
      <c r="J8" s="18">
        <v>15806</v>
      </c>
      <c r="K8" s="18">
        <v>11820</v>
      </c>
      <c r="L8" s="18">
        <v>19430</v>
      </c>
      <c r="M8" s="112">
        <v>178</v>
      </c>
    </row>
    <row r="9" spans="1:13" ht="12.75">
      <c r="A9" s="13" t="s">
        <v>20</v>
      </c>
      <c r="B9" s="18">
        <v>1224</v>
      </c>
      <c r="C9" s="18">
        <v>59</v>
      </c>
      <c r="D9" s="18">
        <v>11</v>
      </c>
      <c r="E9" s="18">
        <v>143</v>
      </c>
      <c r="F9" s="130">
        <v>210</v>
      </c>
      <c r="G9" s="18">
        <v>80</v>
      </c>
      <c r="H9" s="18">
        <v>40</v>
      </c>
      <c r="I9" s="18">
        <v>82</v>
      </c>
      <c r="J9" s="22">
        <v>342</v>
      </c>
      <c r="K9" s="22">
        <v>253</v>
      </c>
      <c r="L9" s="22">
        <v>291</v>
      </c>
      <c r="M9" s="114">
        <v>10</v>
      </c>
    </row>
    <row r="10" spans="1:13" ht="12.75">
      <c r="A10" s="13"/>
      <c r="B10" s="20"/>
      <c r="C10" s="20"/>
      <c r="D10" s="20"/>
      <c r="E10" s="20"/>
      <c r="F10" s="131"/>
      <c r="G10" s="20"/>
      <c r="H10" s="20"/>
      <c r="I10" s="20"/>
      <c r="J10" s="21"/>
      <c r="K10" s="21"/>
      <c r="L10" s="21"/>
      <c r="M10" s="141"/>
    </row>
    <row r="11" spans="1:13" ht="12.75">
      <c r="A11" s="19" t="s">
        <v>144</v>
      </c>
      <c r="B11" s="20"/>
      <c r="C11" s="21"/>
      <c r="D11" s="21"/>
      <c r="E11" s="21"/>
      <c r="F11" s="131"/>
      <c r="G11" s="21"/>
      <c r="H11" s="20"/>
      <c r="I11" s="20"/>
      <c r="J11" s="21"/>
      <c r="K11" s="21"/>
      <c r="L11" s="21"/>
      <c r="M11" s="141"/>
    </row>
    <row r="12" spans="1:13" ht="12.75">
      <c r="A12" s="13" t="s">
        <v>145</v>
      </c>
      <c r="B12" s="20">
        <v>59.1</v>
      </c>
      <c r="C12" s="20">
        <v>17</v>
      </c>
      <c r="D12" s="21">
        <v>48.2</v>
      </c>
      <c r="E12" s="21">
        <v>15.4</v>
      </c>
      <c r="F12" s="20">
        <v>49.8</v>
      </c>
      <c r="G12" s="20">
        <v>17</v>
      </c>
      <c r="H12" s="20">
        <v>9.4</v>
      </c>
      <c r="I12" s="20">
        <v>15</v>
      </c>
      <c r="J12" s="20">
        <v>32.7</v>
      </c>
      <c r="K12" s="20">
        <v>6.3</v>
      </c>
      <c r="L12" s="20">
        <v>2.5</v>
      </c>
      <c r="M12" s="113">
        <v>4.9</v>
      </c>
    </row>
    <row r="13" spans="1:13" ht="12.75">
      <c r="A13" s="13" t="s">
        <v>146</v>
      </c>
      <c r="B13" s="20">
        <v>38.3</v>
      </c>
      <c r="C13" s="20">
        <v>11.1</v>
      </c>
      <c r="D13" s="21">
        <v>34.9</v>
      </c>
      <c r="E13" s="21">
        <v>12.8</v>
      </c>
      <c r="F13" s="20">
        <v>29.8</v>
      </c>
      <c r="G13" s="20">
        <v>8.7</v>
      </c>
      <c r="H13" s="20">
        <v>6.4</v>
      </c>
      <c r="I13" s="20">
        <v>8.9</v>
      </c>
      <c r="J13" s="20">
        <v>22.4</v>
      </c>
      <c r="K13" s="20">
        <v>5.7</v>
      </c>
      <c r="L13" s="20">
        <v>2.3</v>
      </c>
      <c r="M13" s="113">
        <v>3.4</v>
      </c>
    </row>
    <row r="14" spans="1:13" ht="12.75">
      <c r="A14" s="13" t="s">
        <v>147</v>
      </c>
      <c r="B14" s="20">
        <v>8.2</v>
      </c>
      <c r="C14" s="20">
        <v>16.7</v>
      </c>
      <c r="D14" s="21">
        <v>39.8</v>
      </c>
      <c r="E14" s="21">
        <v>8.3</v>
      </c>
      <c r="F14" s="20">
        <v>13.3</v>
      </c>
      <c r="G14" s="20">
        <v>11.5</v>
      </c>
      <c r="H14" s="20">
        <v>8.6</v>
      </c>
      <c r="I14" s="20">
        <v>15</v>
      </c>
      <c r="J14" s="20">
        <v>15.7</v>
      </c>
      <c r="K14" s="20">
        <v>5</v>
      </c>
      <c r="L14" s="20">
        <v>2.4</v>
      </c>
      <c r="M14" s="113">
        <v>4.2</v>
      </c>
    </row>
    <row r="15" spans="1:13" ht="12.75">
      <c r="A15" s="13" t="s">
        <v>148</v>
      </c>
      <c r="B15" s="20">
        <v>1.4</v>
      </c>
      <c r="C15" s="20">
        <v>0</v>
      </c>
      <c r="D15" s="21">
        <v>4.1</v>
      </c>
      <c r="E15" s="21">
        <v>0</v>
      </c>
      <c r="F15" s="20">
        <v>0.1</v>
      </c>
      <c r="G15" s="20">
        <v>0</v>
      </c>
      <c r="H15" s="20">
        <v>0</v>
      </c>
      <c r="I15" s="20">
        <v>0.1</v>
      </c>
      <c r="J15" s="20">
        <v>1.3</v>
      </c>
      <c r="K15" s="20">
        <v>0</v>
      </c>
      <c r="L15" s="20">
        <v>0</v>
      </c>
      <c r="M15" s="113">
        <v>0</v>
      </c>
    </row>
    <row r="16" spans="1:13" ht="12.75">
      <c r="A16" s="13" t="s">
        <v>149</v>
      </c>
      <c r="B16" s="20">
        <v>0.9</v>
      </c>
      <c r="C16" s="20">
        <v>1</v>
      </c>
      <c r="D16" s="21">
        <v>1.3</v>
      </c>
      <c r="E16" s="21">
        <v>1</v>
      </c>
      <c r="F16" s="20">
        <v>1.1</v>
      </c>
      <c r="G16" s="20">
        <v>1.2</v>
      </c>
      <c r="H16" s="20">
        <v>1.3</v>
      </c>
      <c r="I16" s="20">
        <v>0.7</v>
      </c>
      <c r="J16" s="20">
        <v>1</v>
      </c>
      <c r="K16" s="20">
        <v>2.1</v>
      </c>
      <c r="L16" s="20">
        <v>2.6</v>
      </c>
      <c r="M16" s="113">
        <v>1.9</v>
      </c>
    </row>
    <row r="17" spans="1:13" ht="12.75">
      <c r="A17" s="13" t="s">
        <v>150</v>
      </c>
      <c r="B17" s="20">
        <v>0.1</v>
      </c>
      <c r="C17" s="20">
        <v>0.3</v>
      </c>
      <c r="D17" s="21">
        <v>0.2</v>
      </c>
      <c r="E17" s="21">
        <v>0.1</v>
      </c>
      <c r="F17" s="20">
        <v>0.2</v>
      </c>
      <c r="G17" s="20">
        <v>0.3</v>
      </c>
      <c r="H17" s="20">
        <v>0.5</v>
      </c>
      <c r="I17" s="20">
        <v>0.2</v>
      </c>
      <c r="J17" s="20">
        <v>0.2</v>
      </c>
      <c r="K17" s="20">
        <v>1.1</v>
      </c>
      <c r="L17" s="20">
        <v>1.5</v>
      </c>
      <c r="M17" s="113">
        <v>0.3</v>
      </c>
    </row>
    <row r="18" spans="1:13" ht="12.75">
      <c r="A18" s="13" t="s">
        <v>151</v>
      </c>
      <c r="B18" s="18">
        <v>11362</v>
      </c>
      <c r="C18" s="18">
        <v>7387</v>
      </c>
      <c r="D18" s="22">
        <v>12126</v>
      </c>
      <c r="E18" s="22">
        <v>1599</v>
      </c>
      <c r="F18" s="18">
        <v>8052</v>
      </c>
      <c r="G18" s="18">
        <v>3030</v>
      </c>
      <c r="H18" s="18">
        <v>35386</v>
      </c>
      <c r="I18" s="18">
        <v>1008</v>
      </c>
      <c r="J18" s="18">
        <v>6634</v>
      </c>
      <c r="K18" s="18">
        <v>935</v>
      </c>
      <c r="L18" s="18">
        <v>8</v>
      </c>
      <c r="M18" s="112">
        <v>112</v>
      </c>
    </row>
    <row r="19" spans="1:13" ht="12.75">
      <c r="A19" s="13" t="s">
        <v>162</v>
      </c>
      <c r="B19" s="18">
        <v>10297</v>
      </c>
      <c r="C19" s="18">
        <v>86</v>
      </c>
      <c r="D19" s="22">
        <v>8290</v>
      </c>
      <c r="E19" s="22">
        <v>1246</v>
      </c>
      <c r="F19" s="18">
        <v>7195</v>
      </c>
      <c r="G19" s="18">
        <v>1991</v>
      </c>
      <c r="H19" s="18">
        <v>1173</v>
      </c>
      <c r="I19" s="18">
        <v>951</v>
      </c>
      <c r="J19" s="18">
        <v>4471</v>
      </c>
      <c r="K19" s="18">
        <v>205</v>
      </c>
      <c r="L19" s="18">
        <v>2</v>
      </c>
      <c r="M19" s="112">
        <v>0</v>
      </c>
    </row>
    <row r="20" spans="1:13" ht="12.75">
      <c r="A20" s="13"/>
      <c r="B20" s="20"/>
      <c r="C20" s="20"/>
      <c r="D20" s="21"/>
      <c r="E20" s="21"/>
      <c r="F20" s="20"/>
      <c r="G20" s="20"/>
      <c r="H20" s="100"/>
      <c r="I20" s="20"/>
      <c r="J20" s="20"/>
      <c r="K20" s="20"/>
      <c r="L20" s="20"/>
      <c r="M20" s="113"/>
    </row>
    <row r="21" spans="1:13" ht="12.75">
      <c r="A21" s="19" t="s">
        <v>152</v>
      </c>
      <c r="B21" s="20"/>
      <c r="C21" s="21"/>
      <c r="D21" s="21"/>
      <c r="E21" s="21"/>
      <c r="F21" s="20"/>
      <c r="G21" s="21"/>
      <c r="H21" s="132"/>
      <c r="I21" s="20"/>
      <c r="J21" s="21"/>
      <c r="K21" s="21"/>
      <c r="L21" s="21"/>
      <c r="M21" s="141"/>
    </row>
    <row r="22" spans="1:13" ht="12.75">
      <c r="A22" s="13" t="s">
        <v>21</v>
      </c>
      <c r="B22" s="18">
        <v>19560</v>
      </c>
      <c r="C22" s="18">
        <v>38874</v>
      </c>
      <c r="D22" s="18">
        <v>47065</v>
      </c>
      <c r="E22" s="18">
        <v>40938</v>
      </c>
      <c r="F22" s="18">
        <v>38318</v>
      </c>
      <c r="G22" s="18">
        <v>53629</v>
      </c>
      <c r="H22" s="18">
        <v>25966</v>
      </c>
      <c r="I22" s="18">
        <v>46943</v>
      </c>
      <c r="J22" s="18">
        <v>38678</v>
      </c>
      <c r="K22" s="18">
        <v>52073</v>
      </c>
      <c r="L22" s="18">
        <v>77073</v>
      </c>
      <c r="M22" s="112">
        <v>50803</v>
      </c>
    </row>
    <row r="23" spans="1:13" ht="12.75">
      <c r="A23" s="13" t="s">
        <v>22</v>
      </c>
      <c r="B23" s="18">
        <v>1450</v>
      </c>
      <c r="C23" s="18">
        <v>0</v>
      </c>
      <c r="D23" s="18">
        <v>1842</v>
      </c>
      <c r="E23" s="18">
        <v>7</v>
      </c>
      <c r="F23" s="18">
        <v>62</v>
      </c>
      <c r="G23" s="18">
        <v>0</v>
      </c>
      <c r="H23" s="18">
        <v>0</v>
      </c>
      <c r="I23" s="18">
        <v>-1</v>
      </c>
      <c r="J23" s="18">
        <v>1420</v>
      </c>
      <c r="K23" s="18">
        <v>13</v>
      </c>
      <c r="L23" s="18">
        <v>6</v>
      </c>
      <c r="M23" s="112">
        <v>0</v>
      </c>
    </row>
    <row r="24" spans="1:13" ht="12.75">
      <c r="A24" s="13" t="s">
        <v>23</v>
      </c>
      <c r="B24" s="18">
        <v>1042</v>
      </c>
      <c r="C24" s="18">
        <v>108</v>
      </c>
      <c r="D24" s="18">
        <v>612</v>
      </c>
      <c r="E24" s="18">
        <v>1124</v>
      </c>
      <c r="F24" s="18">
        <v>164</v>
      </c>
      <c r="G24" s="18">
        <v>153</v>
      </c>
      <c r="H24" s="18">
        <v>680</v>
      </c>
      <c r="I24" s="18">
        <v>527</v>
      </c>
      <c r="J24" s="18">
        <v>1513</v>
      </c>
      <c r="K24" s="18">
        <v>697</v>
      </c>
      <c r="L24" s="18">
        <v>577</v>
      </c>
      <c r="M24" s="112">
        <v>0</v>
      </c>
    </row>
    <row r="25" spans="1:13" ht="12.75">
      <c r="A25" s="13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12"/>
    </row>
    <row r="26" spans="1:13" ht="12.75">
      <c r="A26" s="19" t="s">
        <v>153</v>
      </c>
      <c r="B26" s="18"/>
      <c r="C26" s="22"/>
      <c r="D26" s="22"/>
      <c r="E26" s="22"/>
      <c r="F26" s="18"/>
      <c r="G26" s="22"/>
      <c r="H26" s="18"/>
      <c r="I26" s="18"/>
      <c r="J26" s="22"/>
      <c r="K26" s="22"/>
      <c r="L26" s="22"/>
      <c r="M26" s="114"/>
    </row>
    <row r="27" spans="1:13" ht="12.75">
      <c r="A27" s="13" t="s">
        <v>24</v>
      </c>
      <c r="B27" s="18">
        <v>2227</v>
      </c>
      <c r="C27" s="18">
        <v>1665</v>
      </c>
      <c r="D27" s="18">
        <v>3511</v>
      </c>
      <c r="E27" s="18">
        <v>2935</v>
      </c>
      <c r="F27" s="18">
        <v>5432</v>
      </c>
      <c r="G27" s="18">
        <v>4658</v>
      </c>
      <c r="H27" s="18">
        <v>1934</v>
      </c>
      <c r="I27" s="18">
        <v>3000</v>
      </c>
      <c r="J27" s="18">
        <v>2801</v>
      </c>
      <c r="K27" s="18">
        <v>2415</v>
      </c>
      <c r="L27" s="18">
        <v>4964</v>
      </c>
      <c r="M27" s="112">
        <v>2973</v>
      </c>
    </row>
    <row r="28" spans="1:13" ht="12.75">
      <c r="A28" s="13" t="s">
        <v>25</v>
      </c>
      <c r="B28" s="18">
        <v>3196</v>
      </c>
      <c r="C28" s="18">
        <v>2606</v>
      </c>
      <c r="D28" s="18">
        <v>6433</v>
      </c>
      <c r="E28" s="18">
        <v>2359</v>
      </c>
      <c r="F28" s="18">
        <v>5626</v>
      </c>
      <c r="G28" s="18">
        <v>3518</v>
      </c>
      <c r="H28" s="18">
        <v>1661</v>
      </c>
      <c r="I28" s="18">
        <v>3706</v>
      </c>
      <c r="J28" s="18">
        <v>3448</v>
      </c>
      <c r="K28" s="18">
        <v>3226</v>
      </c>
      <c r="L28" s="18">
        <v>5762</v>
      </c>
      <c r="M28" s="112">
        <v>1350</v>
      </c>
    </row>
    <row r="29" spans="1:13" ht="12.75">
      <c r="A29" s="13" t="s">
        <v>26</v>
      </c>
      <c r="B29" s="18">
        <v>863</v>
      </c>
      <c r="C29" s="18">
        <v>2218</v>
      </c>
      <c r="D29" s="18">
        <v>3503</v>
      </c>
      <c r="E29" s="18">
        <v>2171</v>
      </c>
      <c r="F29" s="18">
        <v>2851</v>
      </c>
      <c r="G29" s="18">
        <v>2375</v>
      </c>
      <c r="H29" s="18">
        <v>1558</v>
      </c>
      <c r="I29" s="18">
        <v>3531</v>
      </c>
      <c r="J29" s="18">
        <v>2043</v>
      </c>
      <c r="K29" s="18">
        <v>2133</v>
      </c>
      <c r="L29" s="18">
        <v>5792</v>
      </c>
      <c r="M29" s="112">
        <v>3090</v>
      </c>
    </row>
    <row r="30" spans="1:13" ht="12.75">
      <c r="A30" s="13" t="s">
        <v>27</v>
      </c>
      <c r="B30" s="18">
        <v>143</v>
      </c>
      <c r="C30" s="18">
        <v>308</v>
      </c>
      <c r="D30" s="18">
        <v>45</v>
      </c>
      <c r="E30" s="18">
        <v>174</v>
      </c>
      <c r="F30" s="18">
        <v>149</v>
      </c>
      <c r="G30" s="18">
        <v>649</v>
      </c>
      <c r="H30" s="18">
        <v>675</v>
      </c>
      <c r="I30" s="18">
        <v>739</v>
      </c>
      <c r="J30" s="18">
        <v>419</v>
      </c>
      <c r="K30" s="18">
        <v>606</v>
      </c>
      <c r="L30" s="18">
        <v>3993</v>
      </c>
      <c r="M30" s="112">
        <v>787</v>
      </c>
    </row>
    <row r="31" spans="1:13" ht="12.75">
      <c r="A31" s="13" t="s">
        <v>28</v>
      </c>
      <c r="B31" s="18">
        <v>570</v>
      </c>
      <c r="C31" s="18">
        <v>0</v>
      </c>
      <c r="D31" s="18">
        <v>525</v>
      </c>
      <c r="E31" s="18">
        <v>3</v>
      </c>
      <c r="F31" s="18">
        <v>21</v>
      </c>
      <c r="G31" s="18">
        <v>0</v>
      </c>
      <c r="H31" s="18">
        <v>0</v>
      </c>
      <c r="I31" s="18">
        <v>154</v>
      </c>
      <c r="J31" s="18">
        <v>419</v>
      </c>
      <c r="K31" s="18">
        <v>4</v>
      </c>
      <c r="L31" s="18">
        <v>2</v>
      </c>
      <c r="M31" s="112">
        <v>0</v>
      </c>
    </row>
    <row r="32" spans="1:13" ht="12.75">
      <c r="A32" s="13" t="s">
        <v>29</v>
      </c>
      <c r="B32" s="18">
        <v>115</v>
      </c>
      <c r="C32" s="18">
        <v>0</v>
      </c>
      <c r="D32" s="18">
        <v>0</v>
      </c>
      <c r="E32" s="18">
        <v>0</v>
      </c>
      <c r="F32" s="18">
        <v>8</v>
      </c>
      <c r="G32" s="18">
        <v>0</v>
      </c>
      <c r="H32" s="18">
        <v>0</v>
      </c>
      <c r="I32" s="18">
        <v>0</v>
      </c>
      <c r="J32" s="18">
        <v>156</v>
      </c>
      <c r="K32" s="18">
        <v>0</v>
      </c>
      <c r="L32" s="18">
        <v>0</v>
      </c>
      <c r="M32" s="112">
        <v>0</v>
      </c>
    </row>
    <row r="33" spans="1:13" ht="12.75">
      <c r="A33" s="13" t="s">
        <v>30</v>
      </c>
      <c r="B33" s="18">
        <v>55</v>
      </c>
      <c r="C33" s="18">
        <v>0</v>
      </c>
      <c r="D33" s="18">
        <v>78</v>
      </c>
      <c r="E33" s="18">
        <v>0</v>
      </c>
      <c r="F33" s="18">
        <v>4</v>
      </c>
      <c r="G33" s="18">
        <v>0</v>
      </c>
      <c r="H33" s="18">
        <v>0</v>
      </c>
      <c r="I33" s="18">
        <v>0</v>
      </c>
      <c r="J33" s="18">
        <v>81</v>
      </c>
      <c r="K33" s="18">
        <v>1</v>
      </c>
      <c r="L33" s="18">
        <v>0</v>
      </c>
      <c r="M33" s="112">
        <v>0</v>
      </c>
    </row>
    <row r="34" spans="1:13" ht="12.75">
      <c r="A34" s="13" t="s">
        <v>31</v>
      </c>
      <c r="B34" s="18">
        <v>1606</v>
      </c>
      <c r="C34" s="18">
        <v>3300</v>
      </c>
      <c r="D34" s="18">
        <v>7381</v>
      </c>
      <c r="E34" s="18">
        <v>1782</v>
      </c>
      <c r="F34" s="18">
        <v>2168</v>
      </c>
      <c r="G34" s="18">
        <v>4085</v>
      </c>
      <c r="H34" s="18">
        <v>4783</v>
      </c>
      <c r="I34" s="18">
        <v>2061</v>
      </c>
      <c r="J34" s="18">
        <v>2536</v>
      </c>
      <c r="K34" s="18">
        <v>983</v>
      </c>
      <c r="L34" s="18">
        <v>1056</v>
      </c>
      <c r="M34" s="112">
        <v>68</v>
      </c>
    </row>
    <row r="35" spans="1:13" ht="12.75">
      <c r="A35" s="13" t="s">
        <v>32</v>
      </c>
      <c r="B35" s="18">
        <v>1295</v>
      </c>
      <c r="C35" s="18">
        <v>3162</v>
      </c>
      <c r="D35" s="18">
        <v>2557</v>
      </c>
      <c r="E35" s="18">
        <v>650</v>
      </c>
      <c r="F35" s="18">
        <v>1347</v>
      </c>
      <c r="G35" s="18">
        <v>1044</v>
      </c>
      <c r="H35" s="18">
        <v>876</v>
      </c>
      <c r="I35" s="18">
        <v>1152</v>
      </c>
      <c r="J35" s="18">
        <v>1297</v>
      </c>
      <c r="K35" s="18">
        <v>621</v>
      </c>
      <c r="L35" s="18">
        <v>160</v>
      </c>
      <c r="M35" s="112">
        <v>1140</v>
      </c>
    </row>
    <row r="36" spans="1:13" ht="12.75">
      <c r="A36" s="13" t="s">
        <v>33</v>
      </c>
      <c r="B36" s="18">
        <v>1985</v>
      </c>
      <c r="C36" s="18">
        <v>1695</v>
      </c>
      <c r="D36" s="18">
        <v>2527</v>
      </c>
      <c r="E36" s="18">
        <v>2299</v>
      </c>
      <c r="F36" s="18">
        <v>2872</v>
      </c>
      <c r="G36" s="18">
        <v>2284</v>
      </c>
      <c r="H36" s="18">
        <v>2907</v>
      </c>
      <c r="I36" s="18">
        <v>1876</v>
      </c>
      <c r="J36" s="18">
        <v>2370</v>
      </c>
      <c r="K36" s="18">
        <v>1037</v>
      </c>
      <c r="L36" s="18">
        <v>1533</v>
      </c>
      <c r="M36" s="112">
        <v>1631</v>
      </c>
    </row>
    <row r="37" spans="1:13" ht="12.75">
      <c r="A37" s="13" t="s">
        <v>34</v>
      </c>
      <c r="B37" s="18">
        <v>566</v>
      </c>
      <c r="C37" s="18">
        <v>1810</v>
      </c>
      <c r="D37" s="18">
        <v>1613</v>
      </c>
      <c r="E37" s="18">
        <v>1846</v>
      </c>
      <c r="F37" s="18">
        <v>2079</v>
      </c>
      <c r="G37" s="18">
        <v>1878</v>
      </c>
      <c r="H37" s="18">
        <v>1264</v>
      </c>
      <c r="I37" s="18">
        <v>686</v>
      </c>
      <c r="J37" s="18">
        <v>1314</v>
      </c>
      <c r="K37" s="18">
        <v>2542</v>
      </c>
      <c r="L37" s="18">
        <v>1641</v>
      </c>
      <c r="M37" s="112">
        <v>2363</v>
      </c>
    </row>
    <row r="38" spans="1:13" ht="12.75">
      <c r="A38" s="13" t="s">
        <v>35</v>
      </c>
      <c r="B38" s="18">
        <v>734</v>
      </c>
      <c r="C38" s="18">
        <v>2340</v>
      </c>
      <c r="D38" s="18">
        <v>1035</v>
      </c>
      <c r="E38" s="18">
        <v>661</v>
      </c>
      <c r="F38" s="18">
        <v>1002</v>
      </c>
      <c r="G38" s="18">
        <v>629</v>
      </c>
      <c r="H38" s="18">
        <v>962</v>
      </c>
      <c r="I38" s="18">
        <v>519</v>
      </c>
      <c r="J38" s="18">
        <v>796</v>
      </c>
      <c r="K38" s="18">
        <v>402</v>
      </c>
      <c r="L38" s="18">
        <v>413</v>
      </c>
      <c r="M38" s="112">
        <v>998</v>
      </c>
    </row>
    <row r="39" spans="1:13" ht="12.75">
      <c r="A39" s="13" t="s">
        <v>36</v>
      </c>
      <c r="B39" s="18">
        <v>2291</v>
      </c>
      <c r="C39" s="18">
        <v>2273</v>
      </c>
      <c r="D39" s="18">
        <v>5306</v>
      </c>
      <c r="E39" s="18">
        <v>1582</v>
      </c>
      <c r="F39" s="18">
        <v>2494</v>
      </c>
      <c r="G39" s="18">
        <v>1848</v>
      </c>
      <c r="H39" s="18">
        <v>1832</v>
      </c>
      <c r="I39" s="18">
        <v>1626</v>
      </c>
      <c r="J39" s="18">
        <v>2481</v>
      </c>
      <c r="K39" s="18">
        <v>1304</v>
      </c>
      <c r="L39" s="18">
        <v>3606</v>
      </c>
      <c r="M39" s="112">
        <v>2543</v>
      </c>
    </row>
    <row r="40" spans="1:13" ht="12.75">
      <c r="A40" s="13" t="s">
        <v>37</v>
      </c>
      <c r="B40" s="18">
        <v>846</v>
      </c>
      <c r="C40" s="18">
        <v>2688</v>
      </c>
      <c r="D40" s="18">
        <v>2879</v>
      </c>
      <c r="E40" s="18">
        <v>1327</v>
      </c>
      <c r="F40" s="18">
        <v>3092</v>
      </c>
      <c r="G40" s="18">
        <v>3681</v>
      </c>
      <c r="H40" s="18">
        <v>4413</v>
      </c>
      <c r="I40" s="18">
        <v>1591</v>
      </c>
      <c r="J40" s="18">
        <v>2127</v>
      </c>
      <c r="K40" s="18">
        <v>10411</v>
      </c>
      <c r="L40" s="18">
        <v>13899</v>
      </c>
      <c r="M40" s="112">
        <v>4136</v>
      </c>
    </row>
    <row r="41" spans="1:13" ht="12.75">
      <c r="A41" s="13" t="s">
        <v>38</v>
      </c>
      <c r="B41" s="18">
        <v>1791</v>
      </c>
      <c r="C41" s="18">
        <v>2164</v>
      </c>
      <c r="D41" s="18">
        <v>2679</v>
      </c>
      <c r="E41" s="18">
        <v>822</v>
      </c>
      <c r="F41" s="18">
        <v>2431</v>
      </c>
      <c r="G41" s="18">
        <v>3404</v>
      </c>
      <c r="H41" s="18">
        <v>967</v>
      </c>
      <c r="I41" s="18">
        <v>4774</v>
      </c>
      <c r="J41" s="18">
        <v>2479</v>
      </c>
      <c r="K41" s="18">
        <v>347</v>
      </c>
      <c r="L41" s="18">
        <v>237</v>
      </c>
      <c r="M41" s="112">
        <v>550</v>
      </c>
    </row>
    <row r="42" spans="1:13" ht="12.75">
      <c r="A42" s="13" t="s">
        <v>39</v>
      </c>
      <c r="B42" s="18">
        <v>245</v>
      </c>
      <c r="C42" s="18">
        <v>113</v>
      </c>
      <c r="D42" s="18">
        <v>459</v>
      </c>
      <c r="E42" s="18">
        <v>146</v>
      </c>
      <c r="F42" s="18">
        <v>761</v>
      </c>
      <c r="G42" s="18">
        <v>290</v>
      </c>
      <c r="H42" s="18">
        <v>353</v>
      </c>
      <c r="I42" s="18">
        <v>162</v>
      </c>
      <c r="J42" s="18">
        <v>643</v>
      </c>
      <c r="K42" s="18">
        <v>305</v>
      </c>
      <c r="L42" s="18">
        <v>1179</v>
      </c>
      <c r="M42" s="112">
        <v>1102</v>
      </c>
    </row>
    <row r="43" spans="1:13" ht="12.75">
      <c r="A43" s="13" t="s">
        <v>40</v>
      </c>
      <c r="B43" s="18">
        <v>277</v>
      </c>
      <c r="C43" s="18">
        <v>882</v>
      </c>
      <c r="D43" s="18">
        <v>806</v>
      </c>
      <c r="E43" s="18">
        <v>242</v>
      </c>
      <c r="F43" s="18">
        <v>402</v>
      </c>
      <c r="G43" s="18">
        <v>288</v>
      </c>
      <c r="H43" s="18">
        <v>211</v>
      </c>
      <c r="I43" s="18">
        <v>143</v>
      </c>
      <c r="J43" s="18">
        <v>307</v>
      </c>
      <c r="K43" s="18">
        <v>279</v>
      </c>
      <c r="L43" s="18">
        <v>156</v>
      </c>
      <c r="M43" s="112">
        <v>114</v>
      </c>
    </row>
    <row r="44" spans="1:13" ht="12.75">
      <c r="A44" s="13" t="s">
        <v>41</v>
      </c>
      <c r="B44" s="18">
        <v>1896</v>
      </c>
      <c r="C44" s="18">
        <v>6451</v>
      </c>
      <c r="D44" s="18">
        <v>2225</v>
      </c>
      <c r="E44" s="18">
        <v>361</v>
      </c>
      <c r="F44" s="18">
        <v>2467</v>
      </c>
      <c r="G44" s="23">
        <v>1943</v>
      </c>
      <c r="H44" s="18">
        <v>411</v>
      </c>
      <c r="I44" s="18">
        <v>700</v>
      </c>
      <c r="J44" s="18">
        <v>2408</v>
      </c>
      <c r="K44" s="18">
        <v>128</v>
      </c>
      <c r="L44" s="18">
        <v>1937</v>
      </c>
      <c r="M44" s="112">
        <v>245</v>
      </c>
    </row>
    <row r="45" spans="1:13" ht="12.75">
      <c r="A45" s="13"/>
      <c r="B45" s="20"/>
      <c r="C45" s="20"/>
      <c r="D45" s="20"/>
      <c r="E45" s="20"/>
      <c r="F45" s="20"/>
      <c r="G45" s="133"/>
      <c r="H45" s="20"/>
      <c r="I45" s="100"/>
      <c r="J45" s="20"/>
      <c r="K45" s="20"/>
      <c r="L45" s="20"/>
      <c r="M45" s="113"/>
    </row>
    <row r="46" spans="1:13" ht="12.75">
      <c r="A46" s="19" t="s">
        <v>154</v>
      </c>
      <c r="B46" s="20"/>
      <c r="C46" s="21"/>
      <c r="D46" s="21"/>
      <c r="E46" s="21"/>
      <c r="F46" s="20"/>
      <c r="G46" s="21"/>
      <c r="H46" s="20"/>
      <c r="I46" s="132"/>
      <c r="J46" s="21"/>
      <c r="K46" s="21"/>
      <c r="L46" s="21"/>
      <c r="M46" s="141"/>
    </row>
    <row r="47" spans="1:13" ht="12.75">
      <c r="A47" s="13" t="s">
        <v>42</v>
      </c>
      <c r="B47" s="18">
        <v>149129</v>
      </c>
      <c r="C47" s="18">
        <v>217401</v>
      </c>
      <c r="D47" s="18">
        <v>223110</v>
      </c>
      <c r="E47" s="18">
        <v>96270</v>
      </c>
      <c r="F47" s="18">
        <v>134231</v>
      </c>
      <c r="G47" s="18">
        <v>80311</v>
      </c>
      <c r="H47" s="18">
        <v>63991</v>
      </c>
      <c r="I47" s="18">
        <v>105390</v>
      </c>
      <c r="J47" s="18">
        <v>159357</v>
      </c>
      <c r="K47" s="18">
        <v>65655</v>
      </c>
      <c r="L47" s="18">
        <v>134383</v>
      </c>
      <c r="M47" s="112">
        <v>116871</v>
      </c>
    </row>
    <row r="48" spans="1:13" ht="12.75">
      <c r="A48" s="13" t="s">
        <v>43</v>
      </c>
      <c r="B48" s="18">
        <v>117596</v>
      </c>
      <c r="C48" s="18">
        <v>194191</v>
      </c>
      <c r="D48" s="18">
        <v>172485</v>
      </c>
      <c r="E48" s="18">
        <v>73966</v>
      </c>
      <c r="F48" s="18">
        <v>96467</v>
      </c>
      <c r="G48" s="18">
        <v>54302</v>
      </c>
      <c r="H48" s="18">
        <v>33327</v>
      </c>
      <c r="I48" s="18">
        <v>91543</v>
      </c>
      <c r="J48" s="18">
        <v>131898</v>
      </c>
      <c r="K48" s="18">
        <v>49174</v>
      </c>
      <c r="L48" s="18">
        <v>87746</v>
      </c>
      <c r="M48" s="112">
        <v>46359</v>
      </c>
    </row>
    <row r="49" spans="1:13" ht="12.75">
      <c r="A49" s="13" t="s">
        <v>44</v>
      </c>
      <c r="B49" s="18">
        <v>2207</v>
      </c>
      <c r="C49" s="18">
        <v>855</v>
      </c>
      <c r="D49" s="18">
        <v>208</v>
      </c>
      <c r="E49" s="18">
        <v>468</v>
      </c>
      <c r="F49" s="18">
        <v>1084</v>
      </c>
      <c r="G49" s="18">
        <v>2734</v>
      </c>
      <c r="H49" s="18">
        <v>401</v>
      </c>
      <c r="I49" s="18">
        <v>194</v>
      </c>
      <c r="J49" s="18">
        <v>1501</v>
      </c>
      <c r="K49" s="18">
        <v>851</v>
      </c>
      <c r="L49" s="18">
        <v>11</v>
      </c>
      <c r="M49" s="112">
        <v>321</v>
      </c>
    </row>
    <row r="50" spans="1:13" ht="12.75">
      <c r="A50" s="13" t="s">
        <v>45</v>
      </c>
      <c r="B50" s="18">
        <v>17706</v>
      </c>
      <c r="C50" s="18">
        <v>7950</v>
      </c>
      <c r="D50" s="18">
        <v>17086</v>
      </c>
      <c r="E50" s="18">
        <v>10711</v>
      </c>
      <c r="F50" s="18">
        <v>23187</v>
      </c>
      <c r="G50" s="18">
        <v>10947</v>
      </c>
      <c r="H50" s="18">
        <v>22722</v>
      </c>
      <c r="I50" s="18">
        <v>2236</v>
      </c>
      <c r="J50" s="18">
        <v>13360</v>
      </c>
      <c r="K50" s="18">
        <v>9805</v>
      </c>
      <c r="L50" s="18">
        <v>43093</v>
      </c>
      <c r="M50" s="112">
        <v>54963</v>
      </c>
    </row>
    <row r="51" spans="1:13" ht="12.75">
      <c r="A51" s="13" t="s">
        <v>46</v>
      </c>
      <c r="B51" s="18">
        <v>11147</v>
      </c>
      <c r="C51" s="18">
        <v>14405</v>
      </c>
      <c r="D51" s="18">
        <v>31500</v>
      </c>
      <c r="E51" s="18">
        <v>11118</v>
      </c>
      <c r="F51" s="18">
        <v>13466</v>
      </c>
      <c r="G51" s="18">
        <v>12328</v>
      </c>
      <c r="H51" s="18">
        <v>7541</v>
      </c>
      <c r="I51" s="18">
        <v>11341</v>
      </c>
      <c r="J51" s="18">
        <v>11877</v>
      </c>
      <c r="K51" s="18">
        <v>5813</v>
      </c>
      <c r="L51" s="18">
        <v>3529</v>
      </c>
      <c r="M51" s="112">
        <v>15228</v>
      </c>
    </row>
    <row r="52" spans="1:13" ht="12.75">
      <c r="A52" s="13" t="s">
        <v>47</v>
      </c>
      <c r="B52" s="18">
        <v>473</v>
      </c>
      <c r="C52" s="18">
        <v>0</v>
      </c>
      <c r="D52" s="18">
        <v>1831</v>
      </c>
      <c r="E52" s="18">
        <v>7</v>
      </c>
      <c r="F52" s="18">
        <v>27</v>
      </c>
      <c r="G52" s="18">
        <v>0</v>
      </c>
      <c r="H52" s="18">
        <v>0</v>
      </c>
      <c r="I52" s="18">
        <v>76</v>
      </c>
      <c r="J52" s="18">
        <v>721</v>
      </c>
      <c r="K52" s="18">
        <v>12</v>
      </c>
      <c r="L52" s="18">
        <v>4</v>
      </c>
      <c r="M52" s="112">
        <v>0</v>
      </c>
    </row>
    <row r="53" spans="1:13" ht="12.75">
      <c r="A53" s="13" t="s">
        <v>48</v>
      </c>
      <c r="B53" s="18">
        <v>271</v>
      </c>
      <c r="C53" s="18">
        <v>0</v>
      </c>
      <c r="D53" s="18">
        <v>0</v>
      </c>
      <c r="E53" s="18">
        <v>0</v>
      </c>
      <c r="F53" s="18">
        <v>62</v>
      </c>
      <c r="G53" s="18">
        <v>212</v>
      </c>
      <c r="H53" s="18">
        <v>0</v>
      </c>
      <c r="I53" s="18">
        <v>0</v>
      </c>
      <c r="J53" s="18">
        <v>154</v>
      </c>
      <c r="K53" s="18">
        <v>1</v>
      </c>
      <c r="L53" s="18">
        <v>679</v>
      </c>
      <c r="M53" s="112">
        <v>0</v>
      </c>
    </row>
    <row r="54" spans="1:13" ht="12.75">
      <c r="A54" s="13" t="s">
        <v>49</v>
      </c>
      <c r="B54" s="18">
        <v>76804</v>
      </c>
      <c r="C54" s="18">
        <v>68281</v>
      </c>
      <c r="D54" s="18">
        <v>57022</v>
      </c>
      <c r="E54" s="18">
        <v>66264</v>
      </c>
      <c r="F54" s="18">
        <v>89983</v>
      </c>
      <c r="G54" s="18">
        <v>56390</v>
      </c>
      <c r="H54" s="18">
        <v>80472</v>
      </c>
      <c r="I54" s="18">
        <v>68367</v>
      </c>
      <c r="J54" s="18">
        <v>55646</v>
      </c>
      <c r="K54" s="18">
        <v>104731</v>
      </c>
      <c r="L54" s="18">
        <v>119059</v>
      </c>
      <c r="M54" s="112">
        <v>67132</v>
      </c>
    </row>
    <row r="55" spans="1:13" ht="12.75">
      <c r="A55" s="13" t="s">
        <v>50</v>
      </c>
      <c r="B55" s="18">
        <v>221540</v>
      </c>
      <c r="C55" s="18">
        <v>276622</v>
      </c>
      <c r="D55" s="18">
        <v>272622</v>
      </c>
      <c r="E55" s="18">
        <v>167263</v>
      </c>
      <c r="F55" s="18">
        <v>220180</v>
      </c>
      <c r="G55" s="18">
        <v>130967</v>
      </c>
      <c r="H55" s="18">
        <v>146886</v>
      </c>
      <c r="I55" s="18">
        <v>180170</v>
      </c>
      <c r="J55" s="18">
        <v>206816</v>
      </c>
      <c r="K55" s="18">
        <v>165566</v>
      </c>
      <c r="L55" s="18">
        <v>234798</v>
      </c>
      <c r="M55" s="112">
        <v>162041</v>
      </c>
    </row>
    <row r="56" spans="1:13" ht="12.75">
      <c r="A56" s="13" t="s">
        <v>51</v>
      </c>
      <c r="B56" s="18">
        <v>4965</v>
      </c>
      <c r="C56" s="18">
        <v>8993</v>
      </c>
      <c r="D56" s="18">
        <v>7510</v>
      </c>
      <c r="E56" s="18">
        <v>1746</v>
      </c>
      <c r="F56" s="18">
        <v>12902</v>
      </c>
      <c r="G56" s="18">
        <v>5924</v>
      </c>
      <c r="H56" s="18">
        <v>6119</v>
      </c>
      <c r="I56" s="18">
        <v>1014</v>
      </c>
      <c r="J56" s="18">
        <v>10468</v>
      </c>
      <c r="K56" s="18">
        <v>4779</v>
      </c>
      <c r="L56" s="18">
        <v>18045</v>
      </c>
      <c r="M56" s="112">
        <v>21963</v>
      </c>
    </row>
    <row r="57" spans="1:13" ht="12.75">
      <c r="A57" s="13" t="s">
        <v>52</v>
      </c>
      <c r="B57" s="18">
        <v>598</v>
      </c>
      <c r="C57" s="18">
        <v>67</v>
      </c>
      <c r="D57" s="18">
        <v>0</v>
      </c>
      <c r="E57" s="18">
        <v>11</v>
      </c>
      <c r="F57" s="18">
        <v>406</v>
      </c>
      <c r="G57" s="18">
        <v>44</v>
      </c>
      <c r="H57" s="18">
        <v>0</v>
      </c>
      <c r="I57" s="18">
        <v>49</v>
      </c>
      <c r="J57" s="18">
        <v>229</v>
      </c>
      <c r="K57" s="18">
        <v>77</v>
      </c>
      <c r="L57" s="18">
        <v>1286</v>
      </c>
      <c r="M57" s="112">
        <v>0</v>
      </c>
    </row>
    <row r="58" spans="1:13" ht="12.75">
      <c r="A58" s="13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13"/>
    </row>
    <row r="59" spans="1:13" ht="12.75">
      <c r="A59" s="19" t="s">
        <v>155</v>
      </c>
      <c r="B59" s="132"/>
      <c r="C59" s="21"/>
      <c r="D59" s="21"/>
      <c r="E59" s="21"/>
      <c r="F59" s="20"/>
      <c r="G59" s="21"/>
      <c r="H59" s="20"/>
      <c r="I59" s="20"/>
      <c r="J59" s="21"/>
      <c r="K59" s="21"/>
      <c r="L59" s="21"/>
      <c r="M59" s="141"/>
    </row>
    <row r="60" spans="1:13" ht="12.75">
      <c r="A60" s="13" t="s">
        <v>53</v>
      </c>
      <c r="B60" s="18">
        <v>21796</v>
      </c>
      <c r="C60" s="18">
        <v>38982</v>
      </c>
      <c r="D60" s="18">
        <v>49519</v>
      </c>
      <c r="E60" s="18">
        <v>42059</v>
      </c>
      <c r="F60" s="18">
        <v>38362</v>
      </c>
      <c r="G60" s="18">
        <v>52795</v>
      </c>
      <c r="H60" s="18">
        <v>26646</v>
      </c>
      <c r="I60" s="18">
        <v>47469</v>
      </c>
      <c r="J60" s="18">
        <v>41301</v>
      </c>
      <c r="K60" s="18">
        <v>52782</v>
      </c>
      <c r="L60" s="18">
        <v>77656</v>
      </c>
      <c r="M60" s="112">
        <v>50803</v>
      </c>
    </row>
    <row r="61" spans="1:13" ht="12.75">
      <c r="A61" s="13" t="s">
        <v>54</v>
      </c>
      <c r="B61" s="18">
        <v>8086</v>
      </c>
      <c r="C61" s="18">
        <v>18996</v>
      </c>
      <c r="D61" s="18">
        <v>19475</v>
      </c>
      <c r="E61" s="18">
        <v>26947</v>
      </c>
      <c r="F61" s="18">
        <v>13865</v>
      </c>
      <c r="G61" s="18">
        <v>32374</v>
      </c>
      <c r="H61" s="18">
        <v>9000</v>
      </c>
      <c r="I61" s="18">
        <v>29902</v>
      </c>
      <c r="J61" s="18">
        <v>23624</v>
      </c>
      <c r="K61" s="18">
        <v>38260</v>
      </c>
      <c r="L61" s="18">
        <v>52184</v>
      </c>
      <c r="M61" s="112">
        <v>36289</v>
      </c>
    </row>
    <row r="62" spans="1:13" ht="12.75">
      <c r="A62" s="13" t="s">
        <v>55</v>
      </c>
      <c r="B62" s="18">
        <v>19448</v>
      </c>
      <c r="C62" s="18">
        <v>26425</v>
      </c>
      <c r="D62" s="18">
        <v>31601</v>
      </c>
      <c r="E62" s="18">
        <v>28991</v>
      </c>
      <c r="F62" s="18">
        <v>21917</v>
      </c>
      <c r="G62" s="18">
        <v>35821</v>
      </c>
      <c r="H62" s="18">
        <v>44386</v>
      </c>
      <c r="I62" s="18">
        <v>31942</v>
      </c>
      <c r="J62" s="18">
        <v>30538</v>
      </c>
      <c r="K62" s="18">
        <v>39195</v>
      </c>
      <c r="L62" s="18">
        <v>53851</v>
      </c>
      <c r="M62" s="112">
        <v>36540</v>
      </c>
    </row>
    <row r="63" spans="1:13" ht="12.75">
      <c r="A63" s="13" t="s">
        <v>56</v>
      </c>
      <c r="B63" s="18">
        <v>17157</v>
      </c>
      <c r="C63" s="18">
        <v>24152</v>
      </c>
      <c r="D63" s="18">
        <v>26295</v>
      </c>
      <c r="E63" s="18">
        <v>27409</v>
      </c>
      <c r="F63" s="18">
        <v>19423</v>
      </c>
      <c r="G63" s="18">
        <v>33973</v>
      </c>
      <c r="H63" s="18">
        <v>42554</v>
      </c>
      <c r="I63" s="18">
        <v>30316</v>
      </c>
      <c r="J63" s="18">
        <v>28057</v>
      </c>
      <c r="K63" s="18">
        <v>37891</v>
      </c>
      <c r="L63" s="18">
        <v>50245</v>
      </c>
      <c r="M63" s="112">
        <v>33997</v>
      </c>
    </row>
    <row r="64" spans="1:13" ht="12.75">
      <c r="A64" s="13" t="s">
        <v>57</v>
      </c>
      <c r="B64" s="18">
        <v>14275</v>
      </c>
      <c r="C64" s="18">
        <v>19187</v>
      </c>
      <c r="D64" s="18">
        <v>20278</v>
      </c>
      <c r="E64" s="18">
        <v>25114</v>
      </c>
      <c r="F64" s="18">
        <v>13139</v>
      </c>
      <c r="G64" s="18">
        <v>26598</v>
      </c>
      <c r="H64" s="18">
        <v>36821</v>
      </c>
      <c r="I64" s="18">
        <v>23789</v>
      </c>
      <c r="J64" s="18">
        <v>22808</v>
      </c>
      <c r="K64" s="18">
        <v>26828</v>
      </c>
      <c r="L64" s="18">
        <v>34930</v>
      </c>
      <c r="M64" s="112">
        <v>28209</v>
      </c>
    </row>
    <row r="65" spans="1:13" ht="12.75">
      <c r="A65" s="13"/>
      <c r="B65" s="18"/>
      <c r="C65" s="18"/>
      <c r="D65" s="134"/>
      <c r="E65" s="18"/>
      <c r="F65" s="18"/>
      <c r="G65" s="18"/>
      <c r="H65" s="18"/>
      <c r="I65" s="18"/>
      <c r="J65" s="18"/>
      <c r="K65" s="18"/>
      <c r="L65" s="18"/>
      <c r="M65" s="112"/>
    </row>
    <row r="66" spans="1:13" ht="12.75">
      <c r="A66" s="19" t="s">
        <v>58</v>
      </c>
      <c r="B66" s="18"/>
      <c r="C66" s="22"/>
      <c r="D66" s="135"/>
      <c r="E66" s="18"/>
      <c r="F66" s="18"/>
      <c r="G66" s="22"/>
      <c r="H66" s="22"/>
      <c r="I66" s="22"/>
      <c r="J66" s="22"/>
      <c r="K66" s="22"/>
      <c r="L66" s="22"/>
      <c r="M66" s="114"/>
    </row>
    <row r="67" spans="1:13" ht="12.75">
      <c r="A67" s="13" t="s">
        <v>156</v>
      </c>
      <c r="B67" s="18">
        <v>331</v>
      </c>
      <c r="C67" s="22">
        <v>2287</v>
      </c>
      <c r="D67" s="18">
        <v>976</v>
      </c>
      <c r="E67" s="18">
        <v>2658</v>
      </c>
      <c r="F67" s="18">
        <v>769</v>
      </c>
      <c r="G67" s="22">
        <v>3155</v>
      </c>
      <c r="H67" s="22">
        <v>2762</v>
      </c>
      <c r="I67" s="22">
        <v>3130</v>
      </c>
      <c r="J67" s="18">
        <v>1183</v>
      </c>
      <c r="K67" s="18">
        <v>8266</v>
      </c>
      <c r="L67" s="18">
        <v>30829</v>
      </c>
      <c r="M67" s="112">
        <v>10368</v>
      </c>
    </row>
    <row r="68" spans="1:13" ht="12.75">
      <c r="A68" s="13" t="s">
        <v>157</v>
      </c>
      <c r="B68" s="18">
        <v>1036</v>
      </c>
      <c r="C68" s="22">
        <v>0</v>
      </c>
      <c r="D68" s="22">
        <v>449</v>
      </c>
      <c r="E68" s="22">
        <v>0</v>
      </c>
      <c r="F68" s="18">
        <v>620</v>
      </c>
      <c r="G68" s="18">
        <v>0</v>
      </c>
      <c r="H68" s="22">
        <v>0</v>
      </c>
      <c r="I68" s="22">
        <v>-10</v>
      </c>
      <c r="J68" s="18">
        <v>1092</v>
      </c>
      <c r="K68" s="18">
        <v>0</v>
      </c>
      <c r="L68" s="18">
        <v>0</v>
      </c>
      <c r="M68" s="112">
        <v>0</v>
      </c>
    </row>
    <row r="69" spans="1:13" ht="12.75">
      <c r="A69" s="13" t="s">
        <v>158</v>
      </c>
      <c r="B69" s="18">
        <v>2149</v>
      </c>
      <c r="C69" s="22">
        <v>1924</v>
      </c>
      <c r="D69" s="22">
        <v>2083</v>
      </c>
      <c r="E69" s="22">
        <v>2063</v>
      </c>
      <c r="F69" s="18">
        <v>2311</v>
      </c>
      <c r="G69" s="22">
        <v>2386</v>
      </c>
      <c r="H69" s="22">
        <v>2359</v>
      </c>
      <c r="I69" s="22">
        <v>1975</v>
      </c>
      <c r="J69" s="18">
        <v>2118</v>
      </c>
      <c r="K69" s="18">
        <v>2085</v>
      </c>
      <c r="L69" s="18">
        <v>2195</v>
      </c>
      <c r="M69" s="112">
        <v>1946</v>
      </c>
    </row>
    <row r="70" spans="1:13" ht="12.75">
      <c r="A70" s="13" t="s">
        <v>159</v>
      </c>
      <c r="B70" s="18">
        <v>109</v>
      </c>
      <c r="C70" s="22">
        <v>400</v>
      </c>
      <c r="D70" s="22">
        <v>280</v>
      </c>
      <c r="E70" s="22">
        <v>496</v>
      </c>
      <c r="F70" s="18">
        <v>282</v>
      </c>
      <c r="G70" s="18">
        <v>659</v>
      </c>
      <c r="H70" s="22">
        <v>620</v>
      </c>
      <c r="I70" s="22">
        <v>732</v>
      </c>
      <c r="J70" s="18">
        <v>266</v>
      </c>
      <c r="K70" s="18">
        <v>1330</v>
      </c>
      <c r="L70" s="18">
        <v>8204</v>
      </c>
      <c r="M70" s="112">
        <v>1673</v>
      </c>
    </row>
    <row r="71" spans="1:13" ht="12.75">
      <c r="A71" s="13" t="s">
        <v>160</v>
      </c>
      <c r="B71" s="18">
        <v>529</v>
      </c>
      <c r="C71" s="22">
        <v>0</v>
      </c>
      <c r="D71" s="22">
        <v>147</v>
      </c>
      <c r="E71" s="22">
        <v>0</v>
      </c>
      <c r="F71" s="18">
        <v>330</v>
      </c>
      <c r="G71" s="18">
        <v>0</v>
      </c>
      <c r="H71" s="22">
        <v>0</v>
      </c>
      <c r="I71" s="22">
        <v>1540</v>
      </c>
      <c r="J71" s="18">
        <v>505</v>
      </c>
      <c r="K71" s="18">
        <v>0</v>
      </c>
      <c r="L71" s="18">
        <v>0</v>
      </c>
      <c r="M71" s="112">
        <v>0</v>
      </c>
    </row>
    <row r="72" spans="1:13" ht="12.75">
      <c r="A72" s="13" t="s">
        <v>161</v>
      </c>
      <c r="B72" s="18">
        <v>19063</v>
      </c>
      <c r="C72" s="22">
        <v>24152</v>
      </c>
      <c r="D72" s="22">
        <v>20227</v>
      </c>
      <c r="E72" s="22">
        <v>27409</v>
      </c>
      <c r="F72" s="18">
        <v>17657</v>
      </c>
      <c r="G72" s="18">
        <v>28311</v>
      </c>
      <c r="H72" s="22">
        <v>32734</v>
      </c>
      <c r="I72" s="22">
        <v>43309</v>
      </c>
      <c r="J72" s="18">
        <v>28057</v>
      </c>
      <c r="K72" s="18">
        <v>18043</v>
      </c>
      <c r="L72" s="18">
        <v>19325</v>
      </c>
      <c r="M72" s="112">
        <v>17893</v>
      </c>
    </row>
    <row r="73" spans="1:13" ht="12.75">
      <c r="A73" s="13" t="s">
        <v>59</v>
      </c>
      <c r="B73" s="20">
        <v>64.7</v>
      </c>
      <c r="C73" s="21">
        <v>49.2</v>
      </c>
      <c r="D73" s="21">
        <v>40.9</v>
      </c>
      <c r="E73" s="21">
        <v>59.7</v>
      </c>
      <c r="F73" s="20">
        <v>34.1</v>
      </c>
      <c r="G73" s="20">
        <v>49.5</v>
      </c>
      <c r="H73" s="21">
        <v>138.2</v>
      </c>
      <c r="I73" s="21">
        <v>50.1</v>
      </c>
      <c r="J73" s="20">
        <v>54.8</v>
      </c>
      <c r="K73" s="20">
        <v>50.8</v>
      </c>
      <c r="L73" s="20">
        <v>45</v>
      </c>
      <c r="M73" s="113">
        <v>55.5</v>
      </c>
    </row>
    <row r="74" spans="1:13" ht="13.5" thickBot="1">
      <c r="A74" s="24" t="s">
        <v>60</v>
      </c>
      <c r="B74" s="25">
        <v>28.7</v>
      </c>
      <c r="C74" s="25">
        <v>57.1</v>
      </c>
      <c r="D74" s="25">
        <v>86.8</v>
      </c>
      <c r="E74" s="25">
        <v>63.5</v>
      </c>
      <c r="F74" s="26">
        <v>42.8</v>
      </c>
      <c r="G74" s="26">
        <v>95.4</v>
      </c>
      <c r="H74" s="25">
        <v>33.1</v>
      </c>
      <c r="I74" s="25">
        <v>69.4</v>
      </c>
      <c r="J74" s="26">
        <v>74.8</v>
      </c>
      <c r="K74" s="26">
        <v>50.4</v>
      </c>
      <c r="L74" s="26">
        <v>65.2</v>
      </c>
      <c r="M74" s="115">
        <v>75.7</v>
      </c>
    </row>
    <row r="75" spans="1:10" ht="12.75">
      <c r="A75" s="101" t="s">
        <v>116</v>
      </c>
      <c r="B75" s="99"/>
      <c r="C75" s="99"/>
      <c r="D75" s="99"/>
      <c r="E75" s="100"/>
      <c r="F75" s="100"/>
      <c r="G75" s="99"/>
      <c r="H75" s="100"/>
      <c r="I75" s="100"/>
      <c r="J75" s="100"/>
    </row>
    <row r="76" spans="1:10" ht="12.75">
      <c r="A76" s="98" t="s">
        <v>114</v>
      </c>
      <c r="B76" s="99"/>
      <c r="C76" s="99"/>
      <c r="D76" s="99"/>
      <c r="E76" s="100"/>
      <c r="F76" s="100"/>
      <c r="G76" s="99"/>
      <c r="H76" s="100"/>
      <c r="I76" s="100"/>
      <c r="J76" s="100"/>
    </row>
    <row r="77" spans="1:10" ht="12.75">
      <c r="A77" s="98" t="s">
        <v>115</v>
      </c>
      <c r="B77" s="99"/>
      <c r="C77" s="99"/>
      <c r="D77" s="99"/>
      <c r="E77" s="100"/>
      <c r="F77" s="100"/>
      <c r="G77" s="99"/>
      <c r="H77" s="100"/>
      <c r="I77" s="100"/>
      <c r="J77" s="100"/>
    </row>
    <row r="78" ht="12.75">
      <c r="A78" s="98" t="s">
        <v>117</v>
      </c>
    </row>
    <row r="81" ht="12.75">
      <c r="B81" s="136"/>
    </row>
  </sheetData>
  <mergeCells count="2">
    <mergeCell ref="A1:M1"/>
    <mergeCell ref="A3:M3"/>
  </mergeCells>
  <printOptions horizontalCentered="1"/>
  <pageMargins left="0.75" right="0.75" top="0.5905511811023623" bottom="1" header="0" footer="0"/>
  <pageSetup horizontalDpi="300" verticalDpi="300" orientation="portrait" paperSize="9" scale="61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M79"/>
  <sheetViews>
    <sheetView showGridLines="0" zoomScale="75" zoomScaleNormal="75" zoomScaleSheetLayoutView="75" workbookViewId="0" topLeftCell="A1">
      <selection activeCell="A1" sqref="A1:R1"/>
    </sheetView>
  </sheetViews>
  <sheetFormatPr defaultColWidth="12.57421875" defaultRowHeight="12.75"/>
  <cols>
    <col min="1" max="1" width="44.421875" style="29" customWidth="1"/>
    <col min="2" max="10" width="12.7109375" style="29" customWidth="1"/>
    <col min="11" max="11" width="12.7109375" style="143" customWidth="1"/>
    <col min="12" max="16384" width="19.140625" style="29" customWidth="1"/>
  </cols>
  <sheetData>
    <row r="1" spans="1:11" s="27" customFormat="1" ht="18">
      <c r="A1" s="159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3" spans="1:13" ht="15">
      <c r="A3" s="165" t="s">
        <v>135</v>
      </c>
      <c r="B3" s="165"/>
      <c r="C3" s="165"/>
      <c r="D3" s="165"/>
      <c r="E3" s="165"/>
      <c r="F3" s="165"/>
      <c r="G3" s="165"/>
      <c r="H3" s="165"/>
      <c r="I3" s="158"/>
      <c r="J3" s="158"/>
      <c r="K3" s="158"/>
      <c r="L3" s="28"/>
      <c r="M3" s="28"/>
    </row>
    <row r="4" spans="1:11" ht="12.7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1" ht="12.75">
      <c r="A5" s="30"/>
      <c r="B5" s="31"/>
      <c r="C5" s="31" t="s">
        <v>61</v>
      </c>
      <c r="D5" s="31" t="s">
        <v>127</v>
      </c>
      <c r="E5" s="31" t="s">
        <v>62</v>
      </c>
      <c r="F5" s="32"/>
      <c r="G5" s="33"/>
      <c r="H5" s="33"/>
      <c r="I5" s="31" t="s">
        <v>63</v>
      </c>
      <c r="J5" s="33"/>
      <c r="K5" s="116" t="s">
        <v>64</v>
      </c>
    </row>
    <row r="6" spans="1:11" ht="12.75">
      <c r="A6" s="30"/>
      <c r="B6" s="31" t="s">
        <v>126</v>
      </c>
      <c r="C6" s="31" t="s">
        <v>65</v>
      </c>
      <c r="D6" s="31" t="s">
        <v>128</v>
      </c>
      <c r="E6" s="31" t="s">
        <v>66</v>
      </c>
      <c r="F6" s="32" t="s">
        <v>67</v>
      </c>
      <c r="G6" s="31" t="s">
        <v>68</v>
      </c>
      <c r="H6" s="31"/>
      <c r="I6" s="31" t="s">
        <v>69</v>
      </c>
      <c r="J6" s="31" t="s">
        <v>70</v>
      </c>
      <c r="K6" s="116" t="s">
        <v>71</v>
      </c>
    </row>
    <row r="7" spans="1:11" ht="12.75">
      <c r="A7" s="30"/>
      <c r="B7" s="31"/>
      <c r="C7" s="31" t="s">
        <v>72</v>
      </c>
      <c r="D7" s="31" t="s">
        <v>129</v>
      </c>
      <c r="E7" s="31" t="s">
        <v>73</v>
      </c>
      <c r="F7" s="32" t="s">
        <v>74</v>
      </c>
      <c r="G7" s="31" t="s">
        <v>75</v>
      </c>
      <c r="H7" s="31" t="s">
        <v>76</v>
      </c>
      <c r="I7" s="31" t="s">
        <v>77</v>
      </c>
      <c r="J7" s="31" t="s">
        <v>78</v>
      </c>
      <c r="K7" s="116" t="s">
        <v>10</v>
      </c>
    </row>
    <row r="8" spans="1:11" ht="13.5" thickBot="1">
      <c r="A8" s="30"/>
      <c r="B8" s="31"/>
      <c r="C8" s="31" t="s">
        <v>79</v>
      </c>
      <c r="D8" s="31"/>
      <c r="E8" s="31" t="s">
        <v>80</v>
      </c>
      <c r="F8" s="32" t="s">
        <v>81</v>
      </c>
      <c r="G8" s="31" t="s">
        <v>82</v>
      </c>
      <c r="H8" s="33"/>
      <c r="I8" s="31" t="s">
        <v>83</v>
      </c>
      <c r="J8" s="33"/>
      <c r="K8" s="116" t="s">
        <v>84</v>
      </c>
    </row>
    <row r="9" spans="1:11" ht="15.75" customHeight="1">
      <c r="A9" s="16" t="s">
        <v>19</v>
      </c>
      <c r="B9" s="34">
        <v>2863</v>
      </c>
      <c r="C9" s="34">
        <v>18499</v>
      </c>
      <c r="D9" s="34">
        <v>1512</v>
      </c>
      <c r="E9" s="34">
        <v>6666</v>
      </c>
      <c r="F9" s="35">
        <v>22182</v>
      </c>
      <c r="G9" s="34">
        <v>5958</v>
      </c>
      <c r="H9" s="35">
        <v>43680</v>
      </c>
      <c r="I9" s="35">
        <v>3806</v>
      </c>
      <c r="J9" s="35">
        <v>154707</v>
      </c>
      <c r="K9" s="117">
        <v>32716</v>
      </c>
    </row>
    <row r="10" spans="1:11" ht="12.75">
      <c r="A10" s="13" t="s">
        <v>20</v>
      </c>
      <c r="B10" s="36">
        <v>26</v>
      </c>
      <c r="C10" s="36">
        <v>270</v>
      </c>
      <c r="D10" s="36">
        <v>17</v>
      </c>
      <c r="E10" s="36">
        <v>89</v>
      </c>
      <c r="F10" s="37">
        <v>281</v>
      </c>
      <c r="G10" s="36">
        <v>59</v>
      </c>
      <c r="H10" s="37">
        <v>247</v>
      </c>
      <c r="I10" s="37">
        <v>33</v>
      </c>
      <c r="J10" s="37">
        <v>276</v>
      </c>
      <c r="K10" s="38">
        <v>244</v>
      </c>
    </row>
    <row r="11" spans="1:11" ht="12.75">
      <c r="A11" s="13"/>
      <c r="B11" s="36"/>
      <c r="C11" s="36"/>
      <c r="D11" s="36"/>
      <c r="E11" s="36"/>
      <c r="F11" s="37"/>
      <c r="G11" s="36"/>
      <c r="H11" s="37"/>
      <c r="I11" s="37"/>
      <c r="J11" s="37"/>
      <c r="K11" s="38"/>
    </row>
    <row r="12" spans="1:11" ht="12.75">
      <c r="A12" s="19" t="s">
        <v>144</v>
      </c>
      <c r="B12" s="40"/>
      <c r="C12" s="40"/>
      <c r="D12" s="39"/>
      <c r="E12" s="39"/>
      <c r="F12" s="39"/>
      <c r="G12" s="39"/>
      <c r="H12" s="39"/>
      <c r="I12" s="39"/>
      <c r="J12" s="40"/>
      <c r="K12" s="118"/>
    </row>
    <row r="13" spans="1:11" ht="12.75">
      <c r="A13" s="13" t="s">
        <v>145</v>
      </c>
      <c r="B13" s="41">
        <v>1.1</v>
      </c>
      <c r="C13" s="41">
        <v>19.7</v>
      </c>
      <c r="D13" s="42">
        <v>7.3</v>
      </c>
      <c r="E13" s="42">
        <v>20.7</v>
      </c>
      <c r="F13" s="42">
        <v>7.4</v>
      </c>
      <c r="G13" s="42">
        <v>19.4</v>
      </c>
      <c r="H13" s="42">
        <v>4.6</v>
      </c>
      <c r="I13" s="42">
        <v>5.6</v>
      </c>
      <c r="J13" s="42">
        <v>11.3</v>
      </c>
      <c r="K13" s="119">
        <v>15.7</v>
      </c>
    </row>
    <row r="14" spans="1:11" ht="12.75">
      <c r="A14" s="13" t="s">
        <v>146</v>
      </c>
      <c r="B14" s="41">
        <v>1.1</v>
      </c>
      <c r="C14" s="41">
        <v>17.5</v>
      </c>
      <c r="D14" s="42">
        <v>7.3</v>
      </c>
      <c r="E14" s="42">
        <v>19.3</v>
      </c>
      <c r="F14" s="42">
        <v>5.6</v>
      </c>
      <c r="G14" s="42">
        <v>19.2</v>
      </c>
      <c r="H14" s="42">
        <v>4.6</v>
      </c>
      <c r="I14" s="42">
        <v>5.3</v>
      </c>
      <c r="J14" s="42">
        <v>10.2</v>
      </c>
      <c r="K14" s="119">
        <v>14.7</v>
      </c>
    </row>
    <row r="15" spans="1:11" ht="12.75">
      <c r="A15" s="13" t="s">
        <v>147</v>
      </c>
      <c r="B15" s="41">
        <v>1</v>
      </c>
      <c r="C15" s="41">
        <v>5.4</v>
      </c>
      <c r="D15" s="42">
        <v>3.1</v>
      </c>
      <c r="E15" s="42">
        <v>0.1</v>
      </c>
      <c r="F15" s="42">
        <v>5.5</v>
      </c>
      <c r="G15" s="42">
        <v>2.7</v>
      </c>
      <c r="H15" s="42">
        <v>3.7</v>
      </c>
      <c r="I15" s="42">
        <v>3.2</v>
      </c>
      <c r="J15" s="42">
        <v>3.2</v>
      </c>
      <c r="K15" s="119">
        <v>1.5</v>
      </c>
    </row>
    <row r="16" spans="1:11" ht="12.75">
      <c r="A16" s="13" t="s">
        <v>148</v>
      </c>
      <c r="B16" s="41">
        <v>0</v>
      </c>
      <c r="C16" s="41">
        <v>0</v>
      </c>
      <c r="D16" s="42">
        <v>0</v>
      </c>
      <c r="E16" s="42">
        <v>0</v>
      </c>
      <c r="F16" s="42">
        <v>0.2</v>
      </c>
      <c r="G16" s="42">
        <v>0.1</v>
      </c>
      <c r="H16" s="42">
        <v>0.1</v>
      </c>
      <c r="I16" s="42">
        <v>0</v>
      </c>
      <c r="J16" s="42">
        <v>0.4</v>
      </c>
      <c r="K16" s="119">
        <v>0.3</v>
      </c>
    </row>
    <row r="17" spans="1:11" ht="12.75">
      <c r="A17" s="13" t="s">
        <v>149</v>
      </c>
      <c r="B17" s="41">
        <v>2.1</v>
      </c>
      <c r="C17" s="41">
        <v>1.5</v>
      </c>
      <c r="D17" s="42">
        <v>1.1</v>
      </c>
      <c r="E17" s="42">
        <v>1.3</v>
      </c>
      <c r="F17" s="42">
        <v>1.3</v>
      </c>
      <c r="G17" s="42">
        <v>0.9</v>
      </c>
      <c r="H17" s="42">
        <v>1.2</v>
      </c>
      <c r="I17" s="42">
        <v>1</v>
      </c>
      <c r="J17" s="42">
        <v>1.2</v>
      </c>
      <c r="K17" s="119">
        <v>1.2</v>
      </c>
    </row>
    <row r="18" spans="1:11" s="45" customFormat="1" ht="12.75">
      <c r="A18" s="13" t="s">
        <v>150</v>
      </c>
      <c r="B18" s="43">
        <v>0.8</v>
      </c>
      <c r="C18" s="43">
        <v>0.5</v>
      </c>
      <c r="D18" s="44">
        <v>0.2</v>
      </c>
      <c r="E18" s="44">
        <v>0.2</v>
      </c>
      <c r="F18" s="44">
        <v>0.4</v>
      </c>
      <c r="G18" s="44">
        <v>0.3</v>
      </c>
      <c r="H18" s="44">
        <v>0.3</v>
      </c>
      <c r="I18" s="42">
        <v>0.3</v>
      </c>
      <c r="J18" s="44">
        <v>0.4</v>
      </c>
      <c r="K18" s="120">
        <v>0.2</v>
      </c>
    </row>
    <row r="19" spans="1:11" ht="12.75">
      <c r="A19" s="13" t="s">
        <v>151</v>
      </c>
      <c r="B19" s="36">
        <v>78</v>
      </c>
      <c r="C19" s="36">
        <v>1848</v>
      </c>
      <c r="D19" s="37">
        <v>103</v>
      </c>
      <c r="E19" s="37">
        <v>882</v>
      </c>
      <c r="F19" s="37">
        <v>3106</v>
      </c>
      <c r="G19" s="37">
        <v>3676</v>
      </c>
      <c r="H19" s="37">
        <v>381</v>
      </c>
      <c r="I19" s="37">
        <v>424</v>
      </c>
      <c r="J19" s="37">
        <v>5542</v>
      </c>
      <c r="K19" s="38">
        <v>2352</v>
      </c>
    </row>
    <row r="20" spans="1:11" ht="12.75">
      <c r="A20" s="13" t="s">
        <v>163</v>
      </c>
      <c r="B20" s="36">
        <v>0</v>
      </c>
      <c r="C20" s="36">
        <v>631</v>
      </c>
      <c r="D20" s="37">
        <v>0</v>
      </c>
      <c r="E20" s="37">
        <v>312</v>
      </c>
      <c r="F20" s="37">
        <v>214</v>
      </c>
      <c r="G20" s="37">
        <v>87</v>
      </c>
      <c r="H20" s="37">
        <v>39</v>
      </c>
      <c r="I20" s="29">
        <v>17</v>
      </c>
      <c r="J20" s="37">
        <v>146</v>
      </c>
      <c r="K20" s="38">
        <v>340</v>
      </c>
    </row>
    <row r="21" spans="1:11" ht="12.75">
      <c r="A21" s="13"/>
      <c r="B21" s="36"/>
      <c r="C21" s="36"/>
      <c r="D21" s="37"/>
      <c r="E21" s="37"/>
      <c r="F21" s="37"/>
      <c r="G21" s="37"/>
      <c r="H21" s="37"/>
      <c r="I21" s="37"/>
      <c r="J21" s="37"/>
      <c r="K21" s="38"/>
    </row>
    <row r="22" spans="1:11" ht="12.75">
      <c r="A22" s="19" t="s">
        <v>152</v>
      </c>
      <c r="B22" s="46"/>
      <c r="C22" s="46"/>
      <c r="D22" s="46"/>
      <c r="E22" s="46"/>
      <c r="F22" s="46"/>
      <c r="G22" s="46"/>
      <c r="H22" s="46"/>
      <c r="I22" s="46"/>
      <c r="J22" s="46"/>
      <c r="K22" s="121"/>
    </row>
    <row r="23" spans="1:11" ht="12.75">
      <c r="A23" s="13" t="s">
        <v>21</v>
      </c>
      <c r="B23" s="36">
        <v>45820</v>
      </c>
      <c r="C23" s="36">
        <v>29445</v>
      </c>
      <c r="D23" s="37">
        <v>24093</v>
      </c>
      <c r="E23" s="37">
        <v>21694</v>
      </c>
      <c r="F23" s="37">
        <v>28659</v>
      </c>
      <c r="G23" s="37">
        <v>12103</v>
      </c>
      <c r="H23" s="37">
        <v>24635</v>
      </c>
      <c r="I23" s="37">
        <v>20440</v>
      </c>
      <c r="J23" s="37">
        <v>14393</v>
      </c>
      <c r="K23" s="38">
        <v>16749</v>
      </c>
    </row>
    <row r="24" spans="1:11" ht="12.75">
      <c r="A24" s="13" t="s">
        <v>22</v>
      </c>
      <c r="B24" s="36">
        <v>0</v>
      </c>
      <c r="C24" s="36">
        <v>42</v>
      </c>
      <c r="D24" s="37">
        <v>0</v>
      </c>
      <c r="E24" s="37">
        <v>0</v>
      </c>
      <c r="F24" s="37">
        <v>291</v>
      </c>
      <c r="G24" s="37">
        <v>37</v>
      </c>
      <c r="H24" s="37">
        <v>131</v>
      </c>
      <c r="I24" s="37">
        <v>0</v>
      </c>
      <c r="J24" s="37">
        <v>118</v>
      </c>
      <c r="K24" s="38">
        <v>222</v>
      </c>
    </row>
    <row r="25" spans="1:11" ht="12.75">
      <c r="A25" s="13" t="s">
        <v>23</v>
      </c>
      <c r="B25" s="36">
        <v>0</v>
      </c>
      <c r="C25" s="36">
        <v>474</v>
      </c>
      <c r="D25" s="37">
        <v>0</v>
      </c>
      <c r="E25" s="37">
        <v>16</v>
      </c>
      <c r="F25" s="37">
        <v>1484</v>
      </c>
      <c r="G25" s="37">
        <v>0</v>
      </c>
      <c r="H25" s="37">
        <v>8</v>
      </c>
      <c r="I25" s="37">
        <v>0</v>
      </c>
      <c r="J25" s="37">
        <v>119</v>
      </c>
      <c r="K25" s="38">
        <v>737</v>
      </c>
    </row>
    <row r="26" spans="1:11" ht="12.75">
      <c r="A26" s="13"/>
      <c r="C26" s="36"/>
      <c r="D26" s="37"/>
      <c r="E26" s="37"/>
      <c r="F26" s="37"/>
      <c r="H26" s="37"/>
      <c r="I26" s="37"/>
      <c r="J26" s="37"/>
      <c r="K26" s="38"/>
    </row>
    <row r="27" spans="1:11" ht="12.75">
      <c r="A27" s="19" t="s">
        <v>153</v>
      </c>
      <c r="C27" s="36"/>
      <c r="D27" s="36"/>
      <c r="E27" s="36"/>
      <c r="F27" s="36"/>
      <c r="G27" s="36"/>
      <c r="H27" s="36"/>
      <c r="I27" s="36"/>
      <c r="J27" s="37"/>
      <c r="K27" s="38"/>
    </row>
    <row r="28" spans="1:11" ht="12.75">
      <c r="A28" s="13" t="s">
        <v>24</v>
      </c>
      <c r="B28" s="36">
        <v>15490</v>
      </c>
      <c r="C28" s="36">
        <v>520</v>
      </c>
      <c r="D28" s="37">
        <v>35</v>
      </c>
      <c r="E28" s="37">
        <v>388</v>
      </c>
      <c r="F28" s="37">
        <v>267</v>
      </c>
      <c r="G28" s="37">
        <v>23</v>
      </c>
      <c r="H28" s="37">
        <v>75</v>
      </c>
      <c r="I28" s="37">
        <v>165</v>
      </c>
      <c r="J28" s="37">
        <v>33</v>
      </c>
      <c r="K28" s="38">
        <v>215</v>
      </c>
    </row>
    <row r="29" spans="1:11" ht="12.75">
      <c r="A29" s="13" t="s">
        <v>25</v>
      </c>
      <c r="B29" s="36">
        <v>3332</v>
      </c>
      <c r="C29" s="36">
        <v>1704</v>
      </c>
      <c r="D29" s="37">
        <v>981</v>
      </c>
      <c r="E29" s="37">
        <v>1096</v>
      </c>
      <c r="F29" s="37">
        <v>1744</v>
      </c>
      <c r="G29" s="37">
        <v>1329</v>
      </c>
      <c r="H29" s="37">
        <v>1384</v>
      </c>
      <c r="I29" s="37">
        <v>983</v>
      </c>
      <c r="J29" s="37">
        <v>797</v>
      </c>
      <c r="K29" s="38">
        <v>901</v>
      </c>
    </row>
    <row r="30" spans="1:11" ht="12.75">
      <c r="A30" s="13" t="s">
        <v>26</v>
      </c>
      <c r="B30" s="36">
        <v>1907</v>
      </c>
      <c r="C30" s="36">
        <v>1169</v>
      </c>
      <c r="D30" s="37">
        <v>1122</v>
      </c>
      <c r="E30" s="37">
        <v>667</v>
      </c>
      <c r="F30" s="37">
        <v>2150</v>
      </c>
      <c r="G30" s="37">
        <v>669</v>
      </c>
      <c r="H30" s="37">
        <v>1411</v>
      </c>
      <c r="I30" s="37">
        <v>984</v>
      </c>
      <c r="J30" s="37">
        <v>567</v>
      </c>
      <c r="K30" s="38">
        <v>851</v>
      </c>
    </row>
    <row r="31" spans="1:11" ht="12.75">
      <c r="A31" s="13" t="s">
        <v>27</v>
      </c>
      <c r="B31" s="36">
        <v>1656</v>
      </c>
      <c r="C31" s="36">
        <v>292</v>
      </c>
      <c r="D31" s="37">
        <v>310</v>
      </c>
      <c r="E31" s="37">
        <v>120</v>
      </c>
      <c r="F31" s="37">
        <v>311</v>
      </c>
      <c r="G31" s="37">
        <v>59</v>
      </c>
      <c r="H31" s="37">
        <v>223</v>
      </c>
      <c r="I31" s="37">
        <v>370</v>
      </c>
      <c r="J31" s="37">
        <v>18</v>
      </c>
      <c r="K31" s="38">
        <v>293</v>
      </c>
    </row>
    <row r="32" spans="1:11" ht="12.75">
      <c r="A32" s="13" t="s">
        <v>28</v>
      </c>
      <c r="B32" s="36">
        <v>0</v>
      </c>
      <c r="C32" s="36">
        <v>12</v>
      </c>
      <c r="D32" s="37">
        <v>0</v>
      </c>
      <c r="E32" s="37">
        <v>0</v>
      </c>
      <c r="F32" s="37">
        <v>160</v>
      </c>
      <c r="G32" s="37">
        <v>18</v>
      </c>
      <c r="H32" s="37">
        <v>61</v>
      </c>
      <c r="I32" s="37">
        <v>0</v>
      </c>
      <c r="J32" s="37">
        <v>182</v>
      </c>
      <c r="K32" s="38">
        <v>92</v>
      </c>
    </row>
    <row r="33" spans="1:11" ht="12.75">
      <c r="A33" s="13" t="s">
        <v>29</v>
      </c>
      <c r="B33" s="36">
        <v>0</v>
      </c>
      <c r="C33" s="36">
        <v>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9</v>
      </c>
      <c r="K33" s="38">
        <v>3</v>
      </c>
    </row>
    <row r="34" spans="1:11" ht="12.75">
      <c r="A34" s="13" t="s">
        <v>30</v>
      </c>
      <c r="B34" s="36">
        <v>0</v>
      </c>
      <c r="C34" s="36">
        <v>0</v>
      </c>
      <c r="D34" s="37">
        <v>0</v>
      </c>
      <c r="E34" s="37">
        <v>0</v>
      </c>
      <c r="F34" s="37">
        <v>33</v>
      </c>
      <c r="G34" s="37">
        <v>2</v>
      </c>
      <c r="H34" s="37">
        <v>4</v>
      </c>
      <c r="I34" s="37">
        <v>0</v>
      </c>
      <c r="J34" s="37">
        <v>18</v>
      </c>
      <c r="K34" s="38">
        <v>10</v>
      </c>
    </row>
    <row r="35" spans="1:11" ht="12.75">
      <c r="A35" s="13" t="s">
        <v>31</v>
      </c>
      <c r="B35" s="36">
        <v>516</v>
      </c>
      <c r="C35" s="36">
        <v>585</v>
      </c>
      <c r="D35" s="37">
        <v>390</v>
      </c>
      <c r="E35" s="37">
        <v>206</v>
      </c>
      <c r="F35" s="37">
        <v>524</v>
      </c>
      <c r="G35" s="37">
        <v>521</v>
      </c>
      <c r="H35" s="37">
        <v>805</v>
      </c>
      <c r="I35" s="37">
        <v>718</v>
      </c>
      <c r="J35" s="37">
        <v>162</v>
      </c>
      <c r="K35" s="38">
        <v>359</v>
      </c>
    </row>
    <row r="36" spans="1:11" ht="12.75">
      <c r="A36" s="13" t="s">
        <v>32</v>
      </c>
      <c r="B36" s="36">
        <v>2087</v>
      </c>
      <c r="C36" s="36">
        <v>1411</v>
      </c>
      <c r="D36" s="37">
        <v>212</v>
      </c>
      <c r="E36" s="37">
        <v>385</v>
      </c>
      <c r="F36" s="37">
        <v>873</v>
      </c>
      <c r="G36" s="37">
        <v>337</v>
      </c>
      <c r="H36" s="37">
        <v>148</v>
      </c>
      <c r="I36" s="37">
        <v>292</v>
      </c>
      <c r="J36" s="37">
        <v>263</v>
      </c>
      <c r="K36" s="38">
        <v>404</v>
      </c>
    </row>
    <row r="37" spans="1:11" ht="12.75">
      <c r="A37" s="13" t="s">
        <v>33</v>
      </c>
      <c r="B37" s="36">
        <v>1810</v>
      </c>
      <c r="C37" s="36">
        <v>1717</v>
      </c>
      <c r="D37" s="37">
        <v>641</v>
      </c>
      <c r="E37" s="37">
        <v>1422</v>
      </c>
      <c r="F37" s="37">
        <v>1120</v>
      </c>
      <c r="G37" s="37">
        <v>559</v>
      </c>
      <c r="H37" s="37">
        <v>525</v>
      </c>
      <c r="I37" s="37">
        <v>564</v>
      </c>
      <c r="J37" s="37">
        <v>662</v>
      </c>
      <c r="K37" s="38">
        <v>803</v>
      </c>
    </row>
    <row r="38" spans="1:11" ht="12.75">
      <c r="A38" s="13" t="s">
        <v>34</v>
      </c>
      <c r="B38" s="36">
        <v>441</v>
      </c>
      <c r="C38" s="36">
        <v>148</v>
      </c>
      <c r="D38" s="37">
        <v>601</v>
      </c>
      <c r="E38" s="37">
        <v>46</v>
      </c>
      <c r="F38" s="37">
        <v>1596</v>
      </c>
      <c r="G38" s="37">
        <v>233</v>
      </c>
      <c r="H38" s="37">
        <v>1510</v>
      </c>
      <c r="I38" s="37">
        <v>951</v>
      </c>
      <c r="J38" s="37">
        <v>422</v>
      </c>
      <c r="K38" s="38">
        <v>306</v>
      </c>
    </row>
    <row r="39" spans="1:11" ht="12.75">
      <c r="A39" s="13" t="s">
        <v>35</v>
      </c>
      <c r="B39" s="36">
        <v>474</v>
      </c>
      <c r="C39" s="36">
        <v>985</v>
      </c>
      <c r="D39" s="37">
        <v>196</v>
      </c>
      <c r="E39" s="37">
        <v>334</v>
      </c>
      <c r="F39" s="37">
        <v>1228</v>
      </c>
      <c r="G39" s="37">
        <v>170</v>
      </c>
      <c r="H39" s="37">
        <v>136</v>
      </c>
      <c r="I39" s="37">
        <v>245</v>
      </c>
      <c r="J39" s="37">
        <v>136</v>
      </c>
      <c r="K39" s="38">
        <v>288</v>
      </c>
    </row>
    <row r="40" spans="1:11" ht="12.75">
      <c r="A40" s="13" t="s">
        <v>36</v>
      </c>
      <c r="B40" s="36">
        <v>1303</v>
      </c>
      <c r="C40" s="36">
        <v>3569</v>
      </c>
      <c r="D40" s="37">
        <v>2512</v>
      </c>
      <c r="E40" s="37">
        <v>534</v>
      </c>
      <c r="F40" s="37">
        <v>2244</v>
      </c>
      <c r="G40" s="37">
        <v>1908</v>
      </c>
      <c r="H40" s="37">
        <v>1027</v>
      </c>
      <c r="I40" s="37">
        <v>757</v>
      </c>
      <c r="J40" s="37">
        <v>1049</v>
      </c>
      <c r="K40" s="38">
        <v>1940</v>
      </c>
    </row>
    <row r="41" spans="1:11" ht="12.75">
      <c r="A41" s="13" t="s">
        <v>37</v>
      </c>
      <c r="B41" s="36">
        <v>6914</v>
      </c>
      <c r="C41" s="36">
        <v>5857</v>
      </c>
      <c r="D41" s="37">
        <v>1961</v>
      </c>
      <c r="E41" s="37">
        <v>1947</v>
      </c>
      <c r="F41" s="37">
        <v>3651</v>
      </c>
      <c r="G41" s="37">
        <v>3035</v>
      </c>
      <c r="H41" s="37">
        <v>2750</v>
      </c>
      <c r="I41" s="37">
        <v>4269</v>
      </c>
      <c r="J41" s="37">
        <v>3484</v>
      </c>
      <c r="K41" s="38">
        <v>2306</v>
      </c>
    </row>
    <row r="42" spans="1:11" ht="12.75">
      <c r="A42" s="13" t="s">
        <v>38</v>
      </c>
      <c r="B42" s="36">
        <v>20</v>
      </c>
      <c r="C42" s="36">
        <v>372</v>
      </c>
      <c r="D42" s="37">
        <v>0</v>
      </c>
      <c r="E42" s="37">
        <v>148</v>
      </c>
      <c r="F42" s="37">
        <v>705</v>
      </c>
      <c r="G42" s="37">
        <v>4</v>
      </c>
      <c r="H42" s="37">
        <v>12</v>
      </c>
      <c r="I42" s="37">
        <v>29</v>
      </c>
      <c r="J42" s="37">
        <v>58</v>
      </c>
      <c r="K42" s="38">
        <v>132</v>
      </c>
    </row>
    <row r="43" spans="1:11" ht="12.75">
      <c r="A43" s="13" t="s">
        <v>39</v>
      </c>
      <c r="B43" s="36">
        <v>130</v>
      </c>
      <c r="C43" s="36">
        <v>202</v>
      </c>
      <c r="D43" s="37">
        <v>9</v>
      </c>
      <c r="E43" s="37">
        <v>21</v>
      </c>
      <c r="F43" s="37">
        <v>210</v>
      </c>
      <c r="G43" s="37">
        <v>15</v>
      </c>
      <c r="H43" s="37">
        <v>9</v>
      </c>
      <c r="I43" s="37">
        <v>26</v>
      </c>
      <c r="J43" s="37">
        <v>59</v>
      </c>
      <c r="K43" s="38">
        <v>57</v>
      </c>
    </row>
    <row r="44" spans="1:11" ht="12.75">
      <c r="A44" s="13" t="s">
        <v>40</v>
      </c>
      <c r="B44" s="36">
        <v>140</v>
      </c>
      <c r="C44" s="36">
        <v>303</v>
      </c>
      <c r="D44" s="37">
        <v>181</v>
      </c>
      <c r="E44" s="37">
        <v>231</v>
      </c>
      <c r="F44" s="37">
        <v>177</v>
      </c>
      <c r="G44" s="37">
        <v>181</v>
      </c>
      <c r="H44" s="37">
        <v>276</v>
      </c>
      <c r="I44" s="37">
        <v>201</v>
      </c>
      <c r="J44" s="37">
        <v>126</v>
      </c>
      <c r="K44" s="38">
        <v>184</v>
      </c>
    </row>
    <row r="45" spans="1:11" ht="12.75">
      <c r="A45" s="13" t="s">
        <v>41</v>
      </c>
      <c r="B45" s="36">
        <v>0</v>
      </c>
      <c r="C45" s="36">
        <v>3817</v>
      </c>
      <c r="D45" s="37">
        <v>0</v>
      </c>
      <c r="E45" s="37">
        <v>731</v>
      </c>
      <c r="F45" s="37">
        <v>2414</v>
      </c>
      <c r="G45" s="37">
        <v>42834</v>
      </c>
      <c r="H45" s="37">
        <v>504</v>
      </c>
      <c r="I45" s="37">
        <v>212</v>
      </c>
      <c r="J45" s="37">
        <v>2210</v>
      </c>
      <c r="K45" s="38">
        <v>799</v>
      </c>
    </row>
    <row r="46" spans="1:11" ht="12.75">
      <c r="A46" s="13"/>
      <c r="B46" s="36"/>
      <c r="C46" s="36"/>
      <c r="D46" s="37"/>
      <c r="E46" s="37"/>
      <c r="F46" s="37"/>
      <c r="G46" s="37"/>
      <c r="H46" s="37"/>
      <c r="I46" s="37"/>
      <c r="J46" s="37"/>
      <c r="K46" s="38"/>
    </row>
    <row r="47" spans="1:11" ht="12.75">
      <c r="A47" s="19" t="s">
        <v>154</v>
      </c>
      <c r="B47" s="36"/>
      <c r="C47" s="36"/>
      <c r="D47" s="36"/>
      <c r="E47" s="36"/>
      <c r="F47" s="36"/>
      <c r="G47" s="36"/>
      <c r="H47" s="36"/>
      <c r="I47" s="36"/>
      <c r="J47" s="37"/>
      <c r="K47" s="38"/>
    </row>
    <row r="48" spans="1:11" ht="12.75">
      <c r="A48" s="13" t="s">
        <v>42</v>
      </c>
      <c r="B48" s="36">
        <v>59793</v>
      </c>
      <c r="C48" s="36">
        <v>138831</v>
      </c>
      <c r="D48" s="37">
        <v>63302</v>
      </c>
      <c r="E48" s="37">
        <v>85577</v>
      </c>
      <c r="F48" s="37">
        <v>85686</v>
      </c>
      <c r="G48" s="37">
        <v>75323</v>
      </c>
      <c r="H48" s="37">
        <v>86194</v>
      </c>
      <c r="I48" s="37">
        <v>65569</v>
      </c>
      <c r="J48" s="37">
        <v>72933</v>
      </c>
      <c r="K48" s="38">
        <v>80961</v>
      </c>
    </row>
    <row r="49" spans="1:11" ht="12.75">
      <c r="A49" s="13" t="s">
        <v>43</v>
      </c>
      <c r="B49" s="36">
        <v>37978</v>
      </c>
      <c r="C49" s="36">
        <v>69144</v>
      </c>
      <c r="D49" s="37">
        <v>45074</v>
      </c>
      <c r="E49" s="37">
        <v>61152</v>
      </c>
      <c r="F49" s="37">
        <v>48870</v>
      </c>
      <c r="G49" s="37">
        <v>58505</v>
      </c>
      <c r="H49" s="37">
        <v>68132</v>
      </c>
      <c r="I49" s="37">
        <v>55884</v>
      </c>
      <c r="J49" s="37">
        <v>56462</v>
      </c>
      <c r="K49" s="38">
        <v>56790</v>
      </c>
    </row>
    <row r="50" spans="1:11" ht="12.75">
      <c r="A50" s="13" t="s">
        <v>44</v>
      </c>
      <c r="B50" s="36">
        <v>1847</v>
      </c>
      <c r="C50" s="36">
        <v>41285</v>
      </c>
      <c r="D50" s="37">
        <v>4618</v>
      </c>
      <c r="E50" s="37">
        <v>17183</v>
      </c>
      <c r="F50" s="29">
        <v>9048</v>
      </c>
      <c r="G50" s="37">
        <v>8840</v>
      </c>
      <c r="H50" s="37">
        <v>10040</v>
      </c>
      <c r="I50" s="37">
        <v>3988</v>
      </c>
      <c r="J50" s="37">
        <v>6658</v>
      </c>
      <c r="K50" s="38">
        <v>6547</v>
      </c>
    </row>
    <row r="51" spans="1:11" ht="12.75">
      <c r="A51" s="13" t="s">
        <v>45</v>
      </c>
      <c r="B51" s="36">
        <v>16615</v>
      </c>
      <c r="C51" s="36">
        <v>17510</v>
      </c>
      <c r="D51" s="37">
        <v>4675</v>
      </c>
      <c r="E51" s="37">
        <v>3463</v>
      </c>
      <c r="F51" s="37">
        <v>21909</v>
      </c>
      <c r="G51" s="37">
        <v>3277</v>
      </c>
      <c r="H51" s="37">
        <v>6683</v>
      </c>
      <c r="I51" s="37">
        <v>4236</v>
      </c>
      <c r="J51" s="37">
        <v>4303</v>
      </c>
      <c r="K51" s="38">
        <v>10495</v>
      </c>
    </row>
    <row r="52" spans="1:11" ht="12.75">
      <c r="A52" s="13" t="s">
        <v>46</v>
      </c>
      <c r="B52" s="36">
        <v>3353</v>
      </c>
      <c r="C52" s="36">
        <v>10892</v>
      </c>
      <c r="D52" s="37">
        <v>8935</v>
      </c>
      <c r="E52" s="37">
        <v>3779</v>
      </c>
      <c r="F52" s="37">
        <v>5853</v>
      </c>
      <c r="G52" s="37">
        <v>4670</v>
      </c>
      <c r="H52" s="37">
        <v>1243</v>
      </c>
      <c r="I52" s="37">
        <v>1461</v>
      </c>
      <c r="J52" s="37">
        <v>5419</v>
      </c>
      <c r="K52" s="38">
        <v>7054</v>
      </c>
    </row>
    <row r="53" spans="1:11" ht="12.75">
      <c r="A53" s="13" t="s">
        <v>47</v>
      </c>
      <c r="B53" s="36">
        <v>0</v>
      </c>
      <c r="C53" s="36">
        <v>0</v>
      </c>
      <c r="D53" s="37">
        <v>0</v>
      </c>
      <c r="E53" s="37">
        <v>0</v>
      </c>
      <c r="F53" s="37">
        <v>6</v>
      </c>
      <c r="G53" s="37">
        <v>31</v>
      </c>
      <c r="H53" s="37">
        <v>96</v>
      </c>
      <c r="I53" s="37">
        <v>0</v>
      </c>
      <c r="J53" s="37">
        <v>91</v>
      </c>
      <c r="K53" s="38">
        <v>75</v>
      </c>
    </row>
    <row r="54" spans="1:11" ht="12.75">
      <c r="A54" s="13" t="s">
        <v>48</v>
      </c>
      <c r="B54" s="36">
        <v>0</v>
      </c>
      <c r="C54" s="36">
        <v>334</v>
      </c>
      <c r="D54" s="37">
        <v>0</v>
      </c>
      <c r="E54" s="37">
        <v>0</v>
      </c>
      <c r="F54" s="37">
        <v>465</v>
      </c>
      <c r="G54" s="37">
        <v>53</v>
      </c>
      <c r="H54" s="37">
        <v>55</v>
      </c>
      <c r="I54" s="37">
        <v>0</v>
      </c>
      <c r="J54" s="37">
        <v>153</v>
      </c>
      <c r="K54" s="38">
        <v>154</v>
      </c>
    </row>
    <row r="55" spans="1:11" ht="12.75">
      <c r="A55" s="13" t="s">
        <v>49</v>
      </c>
      <c r="B55" s="36">
        <v>129614</v>
      </c>
      <c r="C55" s="36">
        <v>49203</v>
      </c>
      <c r="D55" s="37">
        <v>81472</v>
      </c>
      <c r="E55" s="37">
        <v>118722</v>
      </c>
      <c r="F55" s="37">
        <v>44281</v>
      </c>
      <c r="G55" s="37">
        <v>47351</v>
      </c>
      <c r="H55" s="37">
        <v>68402</v>
      </c>
      <c r="I55" s="37">
        <v>77531</v>
      </c>
      <c r="J55" s="37">
        <v>63388</v>
      </c>
      <c r="K55" s="38">
        <v>54391</v>
      </c>
    </row>
    <row r="56" spans="1:11" ht="12.75">
      <c r="A56" s="13" t="s">
        <v>50</v>
      </c>
      <c r="B56" s="36">
        <v>188487</v>
      </c>
      <c r="C56" s="36">
        <v>186611</v>
      </c>
      <c r="D56" s="37">
        <v>144663</v>
      </c>
      <c r="E56" s="37">
        <v>204273</v>
      </c>
      <c r="F56" s="37">
        <v>125272</v>
      </c>
      <c r="G56" s="37">
        <v>122507</v>
      </c>
      <c r="H56" s="37">
        <v>154532</v>
      </c>
      <c r="I56" s="37">
        <v>142004</v>
      </c>
      <c r="J56" s="37">
        <v>135771</v>
      </c>
      <c r="K56" s="38">
        <v>134434</v>
      </c>
    </row>
    <row r="57" spans="1:11" ht="12.75">
      <c r="A57" s="13" t="s">
        <v>51</v>
      </c>
      <c r="B57" s="36">
        <v>920</v>
      </c>
      <c r="C57" s="36">
        <v>4167</v>
      </c>
      <c r="D57" s="37">
        <v>111</v>
      </c>
      <c r="E57" s="37">
        <v>34</v>
      </c>
      <c r="F57" s="37">
        <v>4920</v>
      </c>
      <c r="G57" s="37">
        <v>220</v>
      </c>
      <c r="H57" s="37">
        <v>142</v>
      </c>
      <c r="I57" s="37">
        <v>746</v>
      </c>
      <c r="J57" s="37">
        <v>935</v>
      </c>
      <c r="K57" s="38">
        <v>1058</v>
      </c>
    </row>
    <row r="58" spans="1:11" ht="12.75">
      <c r="A58" s="13" t="s">
        <v>52</v>
      </c>
      <c r="B58" s="36">
        <v>0</v>
      </c>
      <c r="C58" s="36">
        <v>281</v>
      </c>
      <c r="D58" s="37">
        <v>0</v>
      </c>
      <c r="E58" s="37">
        <v>0</v>
      </c>
      <c r="F58" s="37">
        <v>200</v>
      </c>
      <c r="G58" s="37">
        <v>0</v>
      </c>
      <c r="H58" s="37">
        <v>8</v>
      </c>
      <c r="I58" s="37">
        <v>349</v>
      </c>
      <c r="J58" s="37">
        <v>0</v>
      </c>
      <c r="K58" s="38">
        <v>21</v>
      </c>
    </row>
    <row r="59" spans="1:11" ht="12.75">
      <c r="A59" s="13"/>
      <c r="B59" s="36"/>
      <c r="D59" s="37"/>
      <c r="E59" s="37"/>
      <c r="F59" s="37"/>
      <c r="G59" s="37"/>
      <c r="H59" s="37"/>
      <c r="I59" s="37"/>
      <c r="J59" s="37"/>
      <c r="K59" s="38"/>
    </row>
    <row r="60" spans="1:11" ht="12.75">
      <c r="A60" s="19" t="s">
        <v>155</v>
      </c>
      <c r="B60" s="36"/>
      <c r="C60" s="36"/>
      <c r="D60" s="36"/>
      <c r="E60" s="36"/>
      <c r="F60" s="36"/>
      <c r="G60" s="36"/>
      <c r="H60" s="36"/>
      <c r="I60" s="36"/>
      <c r="J60" s="36"/>
      <c r="K60" s="122"/>
    </row>
    <row r="61" spans="1:11" ht="12.75">
      <c r="A61" s="13" t="s">
        <v>53</v>
      </c>
      <c r="B61" s="36">
        <v>45820</v>
      </c>
      <c r="C61" s="36">
        <v>29943</v>
      </c>
      <c r="D61" s="37">
        <v>24093</v>
      </c>
      <c r="E61" s="37">
        <v>21710</v>
      </c>
      <c r="F61" s="37">
        <v>30390</v>
      </c>
      <c r="G61" s="37">
        <v>12140</v>
      </c>
      <c r="H61" s="37">
        <v>24773</v>
      </c>
      <c r="I61" s="37">
        <v>20440</v>
      </c>
      <c r="J61" s="37">
        <v>14619</v>
      </c>
      <c r="K61" s="38">
        <v>17704</v>
      </c>
    </row>
    <row r="62" spans="1:11" ht="12.75">
      <c r="A62" s="13" t="s">
        <v>54</v>
      </c>
      <c r="B62" s="36">
        <v>17967</v>
      </c>
      <c r="C62" s="36">
        <v>21107</v>
      </c>
      <c r="D62" s="37">
        <v>19424</v>
      </c>
      <c r="E62" s="37">
        <v>16815</v>
      </c>
      <c r="F62" s="37">
        <v>20251</v>
      </c>
      <c r="G62" s="37">
        <v>7913</v>
      </c>
      <c r="H62" s="37">
        <v>18216</v>
      </c>
      <c r="I62" s="37">
        <v>14967</v>
      </c>
      <c r="J62" s="37">
        <v>11235</v>
      </c>
      <c r="K62" s="38">
        <v>12999</v>
      </c>
    </row>
    <row r="63" spans="1:11" ht="12.75">
      <c r="A63" s="13" t="s">
        <v>55</v>
      </c>
      <c r="B63" s="36">
        <v>18992</v>
      </c>
      <c r="C63" s="36">
        <v>23407</v>
      </c>
      <c r="D63" s="37">
        <v>19742</v>
      </c>
      <c r="E63" s="37">
        <v>17983</v>
      </c>
      <c r="F63" s="37">
        <v>23615</v>
      </c>
      <c r="G63" s="37">
        <v>11589</v>
      </c>
      <c r="H63" s="37">
        <v>18639</v>
      </c>
      <c r="I63" s="37">
        <v>15492</v>
      </c>
      <c r="J63" s="37">
        <v>17062</v>
      </c>
      <c r="K63" s="38">
        <v>15519</v>
      </c>
    </row>
    <row r="64" spans="1:11" ht="12.75">
      <c r="A64" s="13" t="s">
        <v>56</v>
      </c>
      <c r="B64" s="36">
        <v>17689</v>
      </c>
      <c r="C64" s="36">
        <v>19838</v>
      </c>
      <c r="D64" s="37">
        <v>17230</v>
      </c>
      <c r="E64" s="37">
        <v>17449</v>
      </c>
      <c r="F64" s="37">
        <v>21371</v>
      </c>
      <c r="G64" s="37">
        <v>9681</v>
      </c>
      <c r="H64" s="37">
        <v>17612</v>
      </c>
      <c r="I64" s="37">
        <v>14735</v>
      </c>
      <c r="J64" s="37">
        <v>16013</v>
      </c>
      <c r="K64" s="38">
        <v>13579</v>
      </c>
    </row>
    <row r="65" spans="1:11" ht="12.75">
      <c r="A65" s="13" t="s">
        <v>57</v>
      </c>
      <c r="B65" s="36">
        <v>10625</v>
      </c>
      <c r="C65" s="36">
        <v>13407</v>
      </c>
      <c r="D65" s="37">
        <v>15260</v>
      </c>
      <c r="E65" s="37">
        <v>15333</v>
      </c>
      <c r="F65" s="37">
        <v>16805</v>
      </c>
      <c r="G65" s="37">
        <v>6627</v>
      </c>
      <c r="H65" s="37">
        <v>14841</v>
      </c>
      <c r="I65" s="37">
        <v>10411</v>
      </c>
      <c r="J65" s="37">
        <v>12412</v>
      </c>
      <c r="K65" s="38">
        <v>11084</v>
      </c>
    </row>
    <row r="66" spans="1:11" ht="12.75">
      <c r="A66" s="13"/>
      <c r="B66" s="36"/>
      <c r="C66" s="36"/>
      <c r="D66" s="37"/>
      <c r="E66" s="37"/>
      <c r="F66" s="37"/>
      <c r="G66" s="37"/>
      <c r="H66" s="37"/>
      <c r="I66" s="37"/>
      <c r="J66" s="37"/>
      <c r="K66" s="38"/>
    </row>
    <row r="67" spans="1:11" ht="12.75">
      <c r="A67" s="19" t="s">
        <v>58</v>
      </c>
      <c r="B67" s="36"/>
      <c r="C67" s="36"/>
      <c r="D67" s="36"/>
      <c r="E67" s="36"/>
      <c r="F67" s="36"/>
      <c r="G67" s="36"/>
      <c r="H67" s="36"/>
      <c r="I67" s="36"/>
      <c r="J67" s="36"/>
      <c r="K67" s="122"/>
    </row>
    <row r="68" spans="1:11" ht="12.75">
      <c r="A68" s="13" t="s">
        <v>156</v>
      </c>
      <c r="B68" s="36">
        <v>41655</v>
      </c>
      <c r="C68" s="36">
        <v>1495</v>
      </c>
      <c r="D68" s="37">
        <v>3300</v>
      </c>
      <c r="E68" s="37">
        <v>1048</v>
      </c>
      <c r="F68" s="37">
        <v>3873</v>
      </c>
      <c r="G68" s="37">
        <v>624</v>
      </c>
      <c r="H68" s="37">
        <v>5355</v>
      </c>
      <c r="I68" s="37">
        <v>3650</v>
      </c>
      <c r="J68" s="37">
        <v>1274</v>
      </c>
      <c r="K68" s="38">
        <v>1067</v>
      </c>
    </row>
    <row r="69" spans="1:11" ht="12.75">
      <c r="A69" s="13" t="s">
        <v>157</v>
      </c>
      <c r="B69" s="36">
        <v>0</v>
      </c>
      <c r="C69" s="36">
        <v>0</v>
      </c>
      <c r="D69" s="37">
        <v>0</v>
      </c>
      <c r="E69" s="37">
        <v>0</v>
      </c>
      <c r="F69" s="37">
        <v>1455</v>
      </c>
      <c r="G69" s="37">
        <v>370</v>
      </c>
      <c r="H69" s="37">
        <v>1310</v>
      </c>
      <c r="I69" s="37">
        <v>0</v>
      </c>
      <c r="J69" s="37">
        <v>295</v>
      </c>
      <c r="K69" s="38">
        <v>740</v>
      </c>
    </row>
    <row r="70" spans="1:11" ht="12.75">
      <c r="A70" s="13" t="s">
        <v>158</v>
      </c>
      <c r="B70" s="36">
        <v>2012</v>
      </c>
      <c r="C70" s="36">
        <v>2097</v>
      </c>
      <c r="D70" s="37">
        <v>1931</v>
      </c>
      <c r="E70" s="37">
        <v>1989</v>
      </c>
      <c r="F70" s="37">
        <v>1995</v>
      </c>
      <c r="G70" s="37">
        <v>1933</v>
      </c>
      <c r="H70" s="37">
        <v>1947</v>
      </c>
      <c r="I70" s="37">
        <v>1966</v>
      </c>
      <c r="J70" s="37">
        <v>1761</v>
      </c>
      <c r="K70" s="38">
        <v>1937</v>
      </c>
    </row>
    <row r="71" spans="1:11" ht="12.75">
      <c r="A71" s="13" t="s">
        <v>159</v>
      </c>
      <c r="B71" s="36">
        <v>20350</v>
      </c>
      <c r="C71" s="36">
        <v>187</v>
      </c>
      <c r="D71" s="37">
        <v>335</v>
      </c>
      <c r="E71" s="37">
        <v>110</v>
      </c>
      <c r="F71" s="37">
        <v>604</v>
      </c>
      <c r="G71" s="37">
        <v>107</v>
      </c>
      <c r="H71" s="37">
        <v>672</v>
      </c>
      <c r="I71" s="37">
        <v>447</v>
      </c>
      <c r="J71" s="37">
        <v>125</v>
      </c>
      <c r="K71" s="38">
        <v>144</v>
      </c>
    </row>
    <row r="72" spans="1:11" ht="12.75">
      <c r="A72" s="13" t="s">
        <v>160</v>
      </c>
      <c r="B72" s="36">
        <v>0</v>
      </c>
      <c r="C72" s="36">
        <v>0</v>
      </c>
      <c r="D72" s="37">
        <v>0</v>
      </c>
      <c r="E72" s="37">
        <v>0</v>
      </c>
      <c r="F72" s="37">
        <v>965</v>
      </c>
      <c r="G72" s="37">
        <v>200</v>
      </c>
      <c r="H72" s="37">
        <v>650</v>
      </c>
      <c r="I72" s="37">
        <v>0</v>
      </c>
      <c r="J72" s="37">
        <v>523</v>
      </c>
      <c r="K72" s="38">
        <v>350</v>
      </c>
    </row>
    <row r="73" spans="1:11" ht="12.75">
      <c r="A73" s="13" t="s">
        <v>161</v>
      </c>
      <c r="B73" s="36">
        <v>8423</v>
      </c>
      <c r="C73" s="36">
        <v>13225</v>
      </c>
      <c r="D73" s="37">
        <v>15664</v>
      </c>
      <c r="E73" s="37">
        <v>13422</v>
      </c>
      <c r="F73" s="37">
        <v>16439</v>
      </c>
      <c r="G73" s="37">
        <v>10757</v>
      </c>
      <c r="H73" s="37">
        <v>14677</v>
      </c>
      <c r="I73" s="37">
        <v>14735</v>
      </c>
      <c r="J73" s="37">
        <v>13344</v>
      </c>
      <c r="K73" s="38">
        <v>11316</v>
      </c>
    </row>
    <row r="74" spans="1:11" ht="12.75">
      <c r="A74" s="13" t="s">
        <v>59</v>
      </c>
      <c r="B74" s="41">
        <v>23.2</v>
      </c>
      <c r="C74" s="41">
        <v>44.7</v>
      </c>
      <c r="D74" s="42">
        <v>63.3</v>
      </c>
      <c r="E74" s="37">
        <v>70.6</v>
      </c>
      <c r="F74" s="42">
        <v>55.2</v>
      </c>
      <c r="G74" s="42">
        <v>54.6</v>
      </c>
      <c r="H74" s="42">
        <v>59.9</v>
      </c>
      <c r="I74" s="42">
        <v>50.9</v>
      </c>
      <c r="J74" s="42">
        <v>84.8</v>
      </c>
      <c r="K74" s="119">
        <v>62.6</v>
      </c>
    </row>
    <row r="75" spans="1:11" ht="13.5" thickBot="1">
      <c r="A75" s="24" t="s">
        <v>60</v>
      </c>
      <c r="B75" s="47">
        <v>35.4</v>
      </c>
      <c r="C75" s="47">
        <v>60.9</v>
      </c>
      <c r="D75" s="48">
        <v>29.6</v>
      </c>
      <c r="E75" s="48">
        <v>18.3</v>
      </c>
      <c r="F75" s="48">
        <v>68.7</v>
      </c>
      <c r="G75" s="48">
        <v>25.6</v>
      </c>
      <c r="H75" s="48">
        <v>36.2</v>
      </c>
      <c r="I75" s="48">
        <v>26.4</v>
      </c>
      <c r="J75" s="48">
        <v>23.1</v>
      </c>
      <c r="K75" s="123">
        <v>32.6</v>
      </c>
    </row>
    <row r="76" ht="12.75">
      <c r="A76" s="101" t="s">
        <v>116</v>
      </c>
    </row>
    <row r="77" ht="12.75">
      <c r="A77" s="98" t="s">
        <v>114</v>
      </c>
    </row>
    <row r="78" spans="1:8" ht="12.75">
      <c r="A78" s="98" t="s">
        <v>115</v>
      </c>
      <c r="B78" s="49"/>
      <c r="C78" s="49"/>
      <c r="D78" s="49"/>
      <c r="E78" s="49"/>
      <c r="F78" s="49"/>
      <c r="G78" s="49"/>
      <c r="H78" s="49"/>
    </row>
    <row r="79" ht="12.75">
      <c r="A79" s="98" t="s">
        <v>117</v>
      </c>
    </row>
  </sheetData>
  <mergeCells count="2">
    <mergeCell ref="A1:K1"/>
    <mergeCell ref="A3:K3"/>
  </mergeCells>
  <printOptions horizontalCentered="1"/>
  <pageMargins left="0.75" right="0.75" top="0.5905511811023623" bottom="1" header="0" footer="0"/>
  <pageSetup horizontalDpi="300" verticalDpi="300" orientation="portrait" paperSize="9" scale="5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V78"/>
  <sheetViews>
    <sheetView showGridLines="0" zoomScale="75" zoomScaleNormal="75" zoomScaleSheetLayoutView="50" workbookViewId="0" topLeftCell="A1">
      <selection activeCell="A1" sqref="A1:R1"/>
    </sheetView>
  </sheetViews>
  <sheetFormatPr defaultColWidth="12.57421875" defaultRowHeight="12.75"/>
  <cols>
    <col min="1" max="1" width="44.421875" style="52" customWidth="1"/>
    <col min="2" max="8" width="12.7109375" style="52" customWidth="1"/>
    <col min="9" max="9" width="19.140625" style="52" customWidth="1"/>
    <col min="10" max="10" width="2.28125" style="52" customWidth="1"/>
    <col min="11" max="11" width="19.140625" style="52" customWidth="1"/>
    <col min="12" max="12" width="12.7109375" style="52" customWidth="1"/>
    <col min="13" max="13" width="19.140625" style="52" customWidth="1"/>
    <col min="14" max="14" width="10.140625" style="52" customWidth="1"/>
    <col min="15" max="15" width="11.28125" style="52" customWidth="1"/>
    <col min="16" max="16" width="14.8515625" style="52" customWidth="1"/>
    <col min="17" max="17" width="11.28125" style="52" customWidth="1"/>
    <col min="18" max="18" width="2.28125" style="52" customWidth="1"/>
    <col min="19" max="16384" width="19.140625" style="52" customWidth="1"/>
  </cols>
  <sheetData>
    <row r="1" spans="1:9" s="50" customFormat="1" ht="18">
      <c r="A1" s="159" t="s">
        <v>0</v>
      </c>
      <c r="B1" s="159"/>
      <c r="C1" s="159"/>
      <c r="D1" s="159"/>
      <c r="E1" s="159"/>
      <c r="F1" s="159"/>
      <c r="G1" s="159"/>
      <c r="H1" s="159"/>
      <c r="I1" s="11"/>
    </row>
    <row r="3" spans="1:14" ht="15">
      <c r="A3" s="166" t="s">
        <v>136</v>
      </c>
      <c r="B3" s="166"/>
      <c r="C3" s="166"/>
      <c r="D3" s="166"/>
      <c r="E3" s="166"/>
      <c r="F3" s="166"/>
      <c r="G3" s="166"/>
      <c r="H3" s="166"/>
      <c r="I3" s="51"/>
      <c r="J3" s="51"/>
      <c r="K3" s="51"/>
      <c r="L3" s="51"/>
      <c r="M3" s="51"/>
      <c r="N3" s="51"/>
    </row>
    <row r="4" spans="1:8" ht="12.75" customHeight="1">
      <c r="A4" s="147"/>
      <c r="B4" s="147"/>
      <c r="C4" s="147"/>
      <c r="D4" s="147"/>
      <c r="E4" s="147"/>
      <c r="F4" s="147"/>
      <c r="G4" s="147"/>
      <c r="H4" s="147"/>
    </row>
    <row r="5" spans="1:8" ht="12.75">
      <c r="A5" s="53"/>
      <c r="B5" s="56"/>
      <c r="C5" s="56"/>
      <c r="D5" s="54" t="s">
        <v>85</v>
      </c>
      <c r="E5" s="54" t="s">
        <v>86</v>
      </c>
      <c r="F5" s="56"/>
      <c r="G5" s="54" t="s">
        <v>63</v>
      </c>
      <c r="H5" s="146"/>
    </row>
    <row r="6" spans="1:8" ht="12.75">
      <c r="A6" s="53"/>
      <c r="B6" s="54" t="s">
        <v>85</v>
      </c>
      <c r="C6" s="54" t="s">
        <v>87</v>
      </c>
      <c r="D6" s="54" t="s">
        <v>88</v>
      </c>
      <c r="E6" s="54" t="s">
        <v>89</v>
      </c>
      <c r="F6" s="54" t="s">
        <v>90</v>
      </c>
      <c r="G6" s="54" t="s">
        <v>88</v>
      </c>
      <c r="H6" s="55" t="s">
        <v>91</v>
      </c>
    </row>
    <row r="7" spans="1:17" ht="13.5" thickBot="1">
      <c r="A7" s="53"/>
      <c r="B7" s="54" t="s">
        <v>92</v>
      </c>
      <c r="C7" s="54" t="s">
        <v>93</v>
      </c>
      <c r="D7" s="54" t="s">
        <v>94</v>
      </c>
      <c r="E7" s="54" t="s">
        <v>95</v>
      </c>
      <c r="F7" s="56"/>
      <c r="G7" s="54" t="s">
        <v>96</v>
      </c>
      <c r="H7" s="55" t="s">
        <v>93</v>
      </c>
      <c r="K7" s="57"/>
      <c r="L7" s="57"/>
      <c r="M7" s="57"/>
      <c r="N7" s="57"/>
      <c r="O7" s="57"/>
      <c r="P7" s="57"/>
      <c r="Q7" s="57"/>
    </row>
    <row r="8" spans="1:17" ht="12.75">
      <c r="A8" s="16" t="s">
        <v>19</v>
      </c>
      <c r="B8" s="35">
        <v>39662</v>
      </c>
      <c r="C8" s="104">
        <v>30210</v>
      </c>
      <c r="D8" s="58">
        <v>810</v>
      </c>
      <c r="E8" s="58">
        <v>4080</v>
      </c>
      <c r="F8" s="58">
        <v>22257</v>
      </c>
      <c r="G8" s="58">
        <v>11109</v>
      </c>
      <c r="H8" s="59">
        <v>1933</v>
      </c>
      <c r="K8" s="57"/>
      <c r="L8" s="60"/>
      <c r="M8" s="60"/>
      <c r="N8" s="60"/>
      <c r="O8" s="60"/>
      <c r="P8" s="60"/>
      <c r="Q8" s="60"/>
    </row>
    <row r="9" spans="1:17" ht="12.75">
      <c r="A9" s="13" t="s">
        <v>20</v>
      </c>
      <c r="B9" s="37">
        <v>1112</v>
      </c>
      <c r="C9" s="103">
        <v>362</v>
      </c>
      <c r="D9" s="61">
        <v>13</v>
      </c>
      <c r="E9" s="61">
        <v>33</v>
      </c>
      <c r="F9" s="61">
        <v>481</v>
      </c>
      <c r="G9" s="61">
        <v>129</v>
      </c>
      <c r="H9" s="62">
        <v>61</v>
      </c>
      <c r="K9" s="60"/>
      <c r="L9" s="60"/>
      <c r="M9" s="60"/>
      <c r="N9" s="60"/>
      <c r="O9" s="60"/>
      <c r="P9" s="60"/>
      <c r="Q9" s="60"/>
    </row>
    <row r="10" spans="1:17" ht="12.75">
      <c r="A10" s="13"/>
      <c r="B10" s="37"/>
      <c r="C10" s="103"/>
      <c r="D10" s="61"/>
      <c r="E10" s="61"/>
      <c r="F10" s="61"/>
      <c r="G10" s="61"/>
      <c r="H10" s="62"/>
      <c r="K10" s="60"/>
      <c r="L10" s="60"/>
      <c r="M10" s="60"/>
      <c r="N10" s="60"/>
      <c r="O10" s="60"/>
      <c r="P10" s="60"/>
      <c r="Q10" s="60"/>
    </row>
    <row r="11" spans="1:17" ht="12.75">
      <c r="A11" s="19" t="s">
        <v>144</v>
      </c>
      <c r="B11" s="102"/>
      <c r="C11" s="102"/>
      <c r="D11" s="63"/>
      <c r="E11" s="63"/>
      <c r="F11" s="63"/>
      <c r="G11" s="63"/>
      <c r="H11" s="64"/>
      <c r="I11" s="66"/>
      <c r="K11" s="60"/>
      <c r="L11" s="60"/>
      <c r="M11" s="60"/>
      <c r="N11" s="60"/>
      <c r="O11" s="60"/>
      <c r="P11" s="60"/>
      <c r="Q11" s="60"/>
    </row>
    <row r="12" spans="1:17" ht="12.75">
      <c r="A12" s="13" t="s">
        <v>145</v>
      </c>
      <c r="B12" s="67">
        <v>14.5</v>
      </c>
      <c r="C12" s="67">
        <v>45.5</v>
      </c>
      <c r="D12" s="67">
        <v>42.1</v>
      </c>
      <c r="E12" s="67">
        <v>15.4</v>
      </c>
      <c r="F12" s="67">
        <v>41.2</v>
      </c>
      <c r="G12" s="67">
        <v>74.3</v>
      </c>
      <c r="H12" s="68">
        <v>5.5</v>
      </c>
      <c r="I12" s="66"/>
      <c r="K12" s="60"/>
      <c r="L12" s="60"/>
      <c r="M12" s="60"/>
      <c r="N12" s="60"/>
      <c r="O12" s="60"/>
      <c r="P12" s="60"/>
      <c r="Q12" s="60"/>
    </row>
    <row r="13" spans="1:17" ht="12.75">
      <c r="A13" s="13" t="s">
        <v>146</v>
      </c>
      <c r="B13" s="67">
        <v>10.2</v>
      </c>
      <c r="C13" s="67">
        <v>27.2</v>
      </c>
      <c r="D13" s="67">
        <v>22.9</v>
      </c>
      <c r="E13" s="67">
        <v>13.7</v>
      </c>
      <c r="F13" s="67">
        <v>23.8</v>
      </c>
      <c r="G13" s="67">
        <v>46.7</v>
      </c>
      <c r="H13" s="68">
        <v>3.1</v>
      </c>
      <c r="I13" s="66"/>
      <c r="K13" s="69"/>
      <c r="L13" s="69"/>
      <c r="M13" s="69"/>
      <c r="N13" s="69"/>
      <c r="O13" s="60"/>
      <c r="P13" s="60"/>
      <c r="Q13" s="60"/>
    </row>
    <row r="14" spans="1:17" ht="12.75">
      <c r="A14" s="13" t="s">
        <v>147</v>
      </c>
      <c r="B14" s="44">
        <v>0.7</v>
      </c>
      <c r="C14" s="67">
        <v>0.8</v>
      </c>
      <c r="D14" s="67">
        <v>0.5</v>
      </c>
      <c r="E14" s="67">
        <v>0.8</v>
      </c>
      <c r="F14" s="67">
        <v>1.5</v>
      </c>
      <c r="G14" s="67">
        <v>0.8</v>
      </c>
      <c r="H14" s="68">
        <v>1</v>
      </c>
      <c r="I14" s="66"/>
      <c r="J14" s="66"/>
      <c r="K14" s="60"/>
      <c r="L14" s="60"/>
      <c r="M14" s="57"/>
      <c r="N14" s="60"/>
      <c r="O14" s="57"/>
      <c r="P14" s="57"/>
      <c r="Q14" s="60"/>
    </row>
    <row r="15" spans="1:17" ht="12.75">
      <c r="A15" s="13" t="s">
        <v>148</v>
      </c>
      <c r="B15" s="67">
        <v>31.3</v>
      </c>
      <c r="C15" s="67">
        <v>30.5</v>
      </c>
      <c r="D15" s="67">
        <v>33.1</v>
      </c>
      <c r="E15" s="67">
        <v>22.4</v>
      </c>
      <c r="F15" s="67">
        <v>48.2</v>
      </c>
      <c r="G15" s="67">
        <v>53.9</v>
      </c>
      <c r="H15" s="68">
        <v>152.5</v>
      </c>
      <c r="I15" s="66"/>
      <c r="J15" s="66"/>
      <c r="K15" s="60"/>
      <c r="L15" s="60"/>
      <c r="M15" s="60"/>
      <c r="N15" s="60"/>
      <c r="O15" s="60"/>
      <c r="P15" s="60"/>
      <c r="Q15" s="60"/>
    </row>
    <row r="16" spans="1:17" ht="12.75">
      <c r="A16" s="13" t="s">
        <v>149</v>
      </c>
      <c r="B16" s="67">
        <v>1.3</v>
      </c>
      <c r="C16" s="44">
        <v>1.1</v>
      </c>
      <c r="D16" s="67">
        <v>1.2</v>
      </c>
      <c r="E16" s="67">
        <v>1.2</v>
      </c>
      <c r="F16" s="67">
        <v>1.2</v>
      </c>
      <c r="G16" s="44">
        <v>1.2</v>
      </c>
      <c r="H16" s="68">
        <v>1.3</v>
      </c>
      <c r="I16" s="66"/>
      <c r="J16" s="66"/>
      <c r="K16" s="60" t="s">
        <v>97</v>
      </c>
      <c r="L16" s="60" t="s">
        <v>97</v>
      </c>
      <c r="M16" s="60" t="s">
        <v>97</v>
      </c>
      <c r="N16" s="60" t="s">
        <v>97</v>
      </c>
      <c r="O16" s="60" t="s">
        <v>97</v>
      </c>
      <c r="P16" s="60" t="s">
        <v>97</v>
      </c>
      <c r="Q16" s="60" t="s">
        <v>97</v>
      </c>
    </row>
    <row r="17" spans="1:17" ht="12.75">
      <c r="A17" s="13" t="s">
        <v>150</v>
      </c>
      <c r="B17" s="44">
        <v>0</v>
      </c>
      <c r="C17" s="44">
        <v>0</v>
      </c>
      <c r="D17" s="44">
        <v>0</v>
      </c>
      <c r="E17" s="44">
        <v>0</v>
      </c>
      <c r="F17" s="67">
        <v>0.1</v>
      </c>
      <c r="G17" s="67">
        <v>0.1</v>
      </c>
      <c r="H17" s="68">
        <v>0.1</v>
      </c>
      <c r="I17" s="66"/>
      <c r="J17" s="66"/>
      <c r="K17" s="60"/>
      <c r="L17" s="60"/>
      <c r="M17" s="57"/>
      <c r="N17" s="60"/>
      <c r="O17" s="60"/>
      <c r="P17" s="60"/>
      <c r="Q17" s="60"/>
    </row>
    <row r="18" spans="1:17" ht="12.75">
      <c r="A18" s="13" t="s">
        <v>151</v>
      </c>
      <c r="B18" s="67">
        <v>1428</v>
      </c>
      <c r="C18" s="67">
        <v>8025</v>
      </c>
      <c r="D18" s="37">
        <v>15457</v>
      </c>
      <c r="E18" s="67">
        <v>3470</v>
      </c>
      <c r="F18" s="37">
        <v>11430</v>
      </c>
      <c r="G18" s="37">
        <v>11126</v>
      </c>
      <c r="H18" s="38">
        <v>1059</v>
      </c>
      <c r="I18" s="66"/>
      <c r="J18" s="66"/>
      <c r="K18" s="57"/>
      <c r="L18" s="57"/>
      <c r="M18" s="57"/>
      <c r="N18" s="57"/>
      <c r="O18" s="57"/>
      <c r="P18" s="57"/>
      <c r="Q18" s="57"/>
    </row>
    <row r="19" spans="1:17" ht="12.75">
      <c r="A19" s="13" t="s">
        <v>163</v>
      </c>
      <c r="B19" s="67">
        <v>371</v>
      </c>
      <c r="C19" s="67">
        <v>151</v>
      </c>
      <c r="D19" s="67">
        <v>62</v>
      </c>
      <c r="E19" s="67">
        <v>214</v>
      </c>
      <c r="F19" s="67">
        <v>926</v>
      </c>
      <c r="G19" s="67">
        <v>435</v>
      </c>
      <c r="H19" s="68">
        <v>688</v>
      </c>
      <c r="I19" s="66"/>
      <c r="J19" s="66"/>
      <c r="K19" s="60"/>
      <c r="L19" s="60"/>
      <c r="M19" s="60"/>
      <c r="N19" s="60"/>
      <c r="O19" s="60"/>
      <c r="P19" s="60"/>
      <c r="Q19" s="60"/>
    </row>
    <row r="20" spans="1:17" ht="12.75">
      <c r="A20" s="13"/>
      <c r="B20" s="67"/>
      <c r="C20" s="67"/>
      <c r="D20" s="67"/>
      <c r="E20" s="67"/>
      <c r="F20" s="67"/>
      <c r="G20" s="67"/>
      <c r="H20" s="68"/>
      <c r="I20" s="66"/>
      <c r="J20" s="66"/>
      <c r="K20" s="60"/>
      <c r="L20" s="60"/>
      <c r="M20" s="60"/>
      <c r="N20" s="60"/>
      <c r="O20" s="60"/>
      <c r="P20" s="60"/>
      <c r="Q20" s="60"/>
    </row>
    <row r="21" spans="1:17" ht="12.75">
      <c r="A21" s="19" t="s">
        <v>152</v>
      </c>
      <c r="B21" s="103"/>
      <c r="C21" s="103"/>
      <c r="D21" s="61"/>
      <c r="E21" s="61"/>
      <c r="F21" s="61"/>
      <c r="G21" s="61"/>
      <c r="H21" s="62"/>
      <c r="I21" s="65"/>
      <c r="J21" s="65"/>
      <c r="K21" s="60"/>
      <c r="L21" s="60"/>
      <c r="M21" s="60"/>
      <c r="N21" s="60"/>
      <c r="O21" s="60"/>
      <c r="P21" s="60"/>
      <c r="Q21" s="60"/>
    </row>
    <row r="22" spans="1:17" ht="12.75">
      <c r="A22" s="13" t="s">
        <v>21</v>
      </c>
      <c r="B22" s="37">
        <v>7571</v>
      </c>
      <c r="C22" s="37">
        <v>4719</v>
      </c>
      <c r="D22" s="37">
        <v>3037</v>
      </c>
      <c r="E22" s="37">
        <v>5580</v>
      </c>
      <c r="F22" s="37">
        <v>4574</v>
      </c>
      <c r="G22" s="37">
        <v>2790</v>
      </c>
      <c r="H22" s="38">
        <v>2239</v>
      </c>
      <c r="I22" s="65"/>
      <c r="J22" s="65"/>
      <c r="K22" s="60"/>
      <c r="L22" s="60"/>
      <c r="M22" s="60"/>
      <c r="N22" s="60"/>
      <c r="O22" s="60"/>
      <c r="P22" s="60"/>
      <c r="Q22" s="60"/>
    </row>
    <row r="23" spans="1:17" ht="12.75">
      <c r="A23" s="13" t="s">
        <v>22</v>
      </c>
      <c r="B23" s="37">
        <v>45408</v>
      </c>
      <c r="C23" s="37">
        <v>16451</v>
      </c>
      <c r="D23" s="37">
        <v>56208</v>
      </c>
      <c r="E23" s="37">
        <v>17393</v>
      </c>
      <c r="F23" s="37">
        <v>48051</v>
      </c>
      <c r="G23" s="37">
        <v>40675</v>
      </c>
      <c r="H23" s="38">
        <v>148430</v>
      </c>
      <c r="I23" s="65"/>
      <c r="J23" s="65"/>
      <c r="K23" s="60"/>
      <c r="L23" s="60"/>
      <c r="M23" s="60"/>
      <c r="N23" s="60"/>
      <c r="O23" s="60"/>
      <c r="P23" s="60"/>
      <c r="Q23" s="60"/>
    </row>
    <row r="24" spans="1:17" ht="12.75">
      <c r="A24" s="13" t="s">
        <v>23</v>
      </c>
      <c r="B24" s="37">
        <v>290</v>
      </c>
      <c r="C24" s="37">
        <v>214</v>
      </c>
      <c r="D24" s="145">
        <v>0</v>
      </c>
      <c r="E24" s="37">
        <v>0</v>
      </c>
      <c r="F24" s="145">
        <v>178</v>
      </c>
      <c r="G24" s="37">
        <v>198</v>
      </c>
      <c r="H24" s="38">
        <v>885</v>
      </c>
      <c r="I24" s="65"/>
      <c r="J24" s="65"/>
      <c r="K24" s="60"/>
      <c r="L24" s="60"/>
      <c r="M24" s="60"/>
      <c r="N24" s="60"/>
      <c r="O24" s="60"/>
      <c r="P24" s="60"/>
      <c r="Q24" s="60"/>
    </row>
    <row r="25" spans="1:17" ht="12.75">
      <c r="A25" s="13"/>
      <c r="B25" s="67"/>
      <c r="C25" s="67"/>
      <c r="D25" s="67"/>
      <c r="E25" s="67"/>
      <c r="F25" s="67"/>
      <c r="G25" s="67"/>
      <c r="H25" s="68"/>
      <c r="I25" s="65"/>
      <c r="J25" s="65"/>
      <c r="K25" s="60"/>
      <c r="L25" s="60"/>
      <c r="M25" s="60"/>
      <c r="N25" s="60"/>
      <c r="O25" s="60"/>
      <c r="P25" s="60"/>
      <c r="Q25" s="60"/>
    </row>
    <row r="26" spans="1:17" ht="12.75">
      <c r="A26" s="19" t="s">
        <v>153</v>
      </c>
      <c r="B26" s="103"/>
      <c r="C26" s="103"/>
      <c r="D26" s="61"/>
      <c r="E26" s="61"/>
      <c r="F26" s="61"/>
      <c r="G26" s="61"/>
      <c r="H26" s="62"/>
      <c r="I26" s="65"/>
      <c r="J26" s="65"/>
      <c r="K26" s="60"/>
      <c r="L26" s="60"/>
      <c r="M26" s="60"/>
      <c r="N26" s="60"/>
      <c r="O26" s="60"/>
      <c r="P26" s="60"/>
      <c r="Q26" s="60"/>
    </row>
    <row r="27" spans="1:17" ht="12.75">
      <c r="A27" s="13" t="s">
        <v>24</v>
      </c>
      <c r="B27" s="37">
        <v>292</v>
      </c>
      <c r="C27" s="37">
        <v>98</v>
      </c>
      <c r="D27" s="37">
        <v>36</v>
      </c>
      <c r="E27" s="37">
        <v>161</v>
      </c>
      <c r="F27" s="37">
        <v>365</v>
      </c>
      <c r="G27" s="37">
        <v>236</v>
      </c>
      <c r="H27" s="38">
        <v>158</v>
      </c>
      <c r="I27" s="65"/>
      <c r="J27" s="65"/>
      <c r="K27" s="60"/>
      <c r="L27" s="60"/>
      <c r="M27" s="60"/>
      <c r="N27" s="60"/>
      <c r="O27" s="60"/>
      <c r="P27" s="60"/>
      <c r="Q27" s="60"/>
    </row>
    <row r="28" spans="1:17" ht="12.75">
      <c r="A28" s="13" t="s">
        <v>25</v>
      </c>
      <c r="B28" s="37">
        <v>942</v>
      </c>
      <c r="C28" s="37">
        <v>430</v>
      </c>
      <c r="D28" s="37">
        <v>149</v>
      </c>
      <c r="E28" s="37">
        <v>720</v>
      </c>
      <c r="F28" s="37">
        <v>492</v>
      </c>
      <c r="G28" s="37">
        <v>307</v>
      </c>
      <c r="H28" s="38">
        <v>314</v>
      </c>
      <c r="I28" s="65"/>
      <c r="J28" s="65"/>
      <c r="K28" s="60"/>
      <c r="L28" s="60"/>
      <c r="M28" s="60"/>
      <c r="N28" s="60"/>
      <c r="O28" s="60"/>
      <c r="P28" s="60"/>
      <c r="Q28" s="60"/>
    </row>
    <row r="29" spans="1:17" ht="12.75">
      <c r="A29" s="13" t="s">
        <v>26</v>
      </c>
      <c r="B29" s="37">
        <v>130</v>
      </c>
      <c r="C29" s="37">
        <v>64</v>
      </c>
      <c r="D29" s="37">
        <v>49</v>
      </c>
      <c r="E29" s="37">
        <v>59</v>
      </c>
      <c r="F29" s="37">
        <v>135</v>
      </c>
      <c r="G29" s="37">
        <v>46</v>
      </c>
      <c r="H29" s="38">
        <v>138</v>
      </c>
      <c r="I29" s="65"/>
      <c r="J29" s="65"/>
      <c r="K29" s="60"/>
      <c r="L29" s="60"/>
      <c r="M29" s="60"/>
      <c r="N29" s="60"/>
      <c r="O29" s="60"/>
      <c r="P29" s="60"/>
      <c r="Q29" s="60"/>
    </row>
    <row r="30" spans="1:17" ht="12.75">
      <c r="A30" s="13" t="s">
        <v>27</v>
      </c>
      <c r="B30" s="37">
        <v>144</v>
      </c>
      <c r="C30" s="37">
        <v>100</v>
      </c>
      <c r="D30" s="37">
        <v>0</v>
      </c>
      <c r="E30" s="37">
        <v>110</v>
      </c>
      <c r="F30" s="37">
        <v>22</v>
      </c>
      <c r="G30" s="37">
        <v>29</v>
      </c>
      <c r="H30" s="38">
        <v>0</v>
      </c>
      <c r="I30" s="65"/>
      <c r="J30" s="65"/>
      <c r="K30" s="60"/>
      <c r="L30" s="60"/>
      <c r="M30" s="60"/>
      <c r="N30" s="60"/>
      <c r="O30" s="60"/>
      <c r="P30" s="60"/>
      <c r="Q30" s="60"/>
    </row>
    <row r="31" spans="1:17" ht="12.75">
      <c r="A31" s="13" t="s">
        <v>28</v>
      </c>
      <c r="B31" s="37">
        <v>15442</v>
      </c>
      <c r="C31" s="37">
        <v>5078</v>
      </c>
      <c r="D31" s="37">
        <v>34885</v>
      </c>
      <c r="E31" s="37">
        <v>5061</v>
      </c>
      <c r="F31" s="37">
        <v>15652</v>
      </c>
      <c r="G31" s="37">
        <v>16058</v>
      </c>
      <c r="H31" s="38">
        <v>86941</v>
      </c>
      <c r="I31" s="65"/>
      <c r="J31" s="65"/>
      <c r="K31" s="60"/>
      <c r="L31" s="60"/>
      <c r="M31" s="60"/>
      <c r="N31" s="60"/>
      <c r="O31" s="60"/>
      <c r="P31" s="60"/>
      <c r="Q31" s="60"/>
    </row>
    <row r="32" spans="1:17" ht="12.75">
      <c r="A32" s="13" t="s">
        <v>29</v>
      </c>
      <c r="B32" s="37">
        <v>4891</v>
      </c>
      <c r="C32" s="37">
        <v>3325</v>
      </c>
      <c r="D32" s="37">
        <v>1029</v>
      </c>
      <c r="E32" s="37">
        <v>3492</v>
      </c>
      <c r="F32" s="37">
        <v>1773</v>
      </c>
      <c r="G32" s="37">
        <v>1273</v>
      </c>
      <c r="H32" s="38">
        <v>352</v>
      </c>
      <c r="I32" s="65"/>
      <c r="J32" s="65"/>
      <c r="K32" s="60"/>
      <c r="L32" s="60"/>
      <c r="M32" s="60"/>
      <c r="N32" s="60"/>
      <c r="O32" s="60"/>
      <c r="P32" s="60"/>
      <c r="Q32" s="60"/>
    </row>
    <row r="33" spans="1:17" ht="12.75">
      <c r="A33" s="13" t="s">
        <v>30</v>
      </c>
      <c r="B33" s="37">
        <v>2066</v>
      </c>
      <c r="C33" s="37">
        <v>874</v>
      </c>
      <c r="D33" s="37">
        <v>2109</v>
      </c>
      <c r="E33" s="37">
        <v>811</v>
      </c>
      <c r="F33" s="37">
        <v>1991</v>
      </c>
      <c r="G33" s="37">
        <v>1926</v>
      </c>
      <c r="H33" s="38">
        <v>9696</v>
      </c>
      <c r="I33" s="65"/>
      <c r="J33" s="65"/>
      <c r="K33" s="60"/>
      <c r="L33" s="60"/>
      <c r="M33" s="60"/>
      <c r="N33" s="60"/>
      <c r="O33" s="60"/>
      <c r="P33" s="60"/>
      <c r="Q33" s="60"/>
    </row>
    <row r="34" spans="1:17" ht="12.75">
      <c r="A34" s="13" t="s">
        <v>31</v>
      </c>
      <c r="B34" s="37">
        <v>566</v>
      </c>
      <c r="C34" s="37">
        <v>276</v>
      </c>
      <c r="D34" s="37">
        <v>56</v>
      </c>
      <c r="E34" s="37">
        <v>203</v>
      </c>
      <c r="F34" s="37">
        <v>707</v>
      </c>
      <c r="G34" s="37">
        <v>788</v>
      </c>
      <c r="H34" s="38">
        <v>484</v>
      </c>
      <c r="I34" s="65"/>
      <c r="J34" s="65"/>
      <c r="K34" s="60"/>
      <c r="L34" s="60"/>
      <c r="M34" s="60"/>
      <c r="N34" s="60"/>
      <c r="O34" s="60"/>
      <c r="P34" s="60"/>
      <c r="Q34" s="60"/>
    </row>
    <row r="35" spans="1:17" ht="12.75">
      <c r="A35" s="13" t="s">
        <v>32</v>
      </c>
      <c r="B35" s="37">
        <v>1367</v>
      </c>
      <c r="C35" s="37">
        <v>469</v>
      </c>
      <c r="D35" s="37">
        <v>582</v>
      </c>
      <c r="E35" s="37">
        <v>429</v>
      </c>
      <c r="F35" s="37">
        <v>742</v>
      </c>
      <c r="G35" s="37">
        <v>587</v>
      </c>
      <c r="H35" s="38">
        <v>2833</v>
      </c>
      <c r="I35" s="65"/>
      <c r="J35" s="65"/>
      <c r="K35" s="60"/>
      <c r="L35" s="60"/>
      <c r="M35" s="60"/>
      <c r="N35" s="60"/>
      <c r="O35" s="60"/>
      <c r="P35" s="60"/>
      <c r="Q35" s="60"/>
    </row>
    <row r="36" spans="1:17" ht="12.75">
      <c r="A36" s="13" t="s">
        <v>33</v>
      </c>
      <c r="B36" s="37">
        <v>1628</v>
      </c>
      <c r="C36" s="37">
        <v>627</v>
      </c>
      <c r="D36" s="37">
        <v>553</v>
      </c>
      <c r="E36" s="37">
        <v>793</v>
      </c>
      <c r="F36" s="37">
        <v>990</v>
      </c>
      <c r="G36" s="37">
        <v>971</v>
      </c>
      <c r="H36" s="38">
        <v>4830</v>
      </c>
      <c r="I36" s="65"/>
      <c r="J36" s="65"/>
      <c r="K36" s="60"/>
      <c r="L36" s="60"/>
      <c r="M36" s="60"/>
      <c r="N36" s="60"/>
      <c r="O36" s="60"/>
      <c r="P36" s="60"/>
      <c r="Q36" s="60"/>
    </row>
    <row r="37" spans="1:17" ht="12.75">
      <c r="A37" s="13" t="s">
        <v>34</v>
      </c>
      <c r="B37" s="37">
        <v>97</v>
      </c>
      <c r="C37" s="37">
        <v>116</v>
      </c>
      <c r="D37" s="37">
        <v>121</v>
      </c>
      <c r="E37" s="37">
        <v>17</v>
      </c>
      <c r="F37" s="37">
        <v>278</v>
      </c>
      <c r="G37" s="37">
        <v>153</v>
      </c>
      <c r="H37" s="38">
        <v>493</v>
      </c>
      <c r="I37" s="65"/>
      <c r="J37" s="65"/>
      <c r="K37" s="60"/>
      <c r="L37" s="60"/>
      <c r="M37" s="60"/>
      <c r="N37" s="60"/>
      <c r="O37" s="60"/>
      <c r="P37" s="60"/>
      <c r="Q37" s="60"/>
    </row>
    <row r="38" spans="1:17" ht="12.75">
      <c r="A38" s="13" t="s">
        <v>35</v>
      </c>
      <c r="B38" s="37">
        <v>1009</v>
      </c>
      <c r="C38" s="37">
        <v>488</v>
      </c>
      <c r="D38" s="37">
        <v>201</v>
      </c>
      <c r="E38" s="37">
        <v>414</v>
      </c>
      <c r="F38" s="37">
        <v>589</v>
      </c>
      <c r="G38" s="37">
        <v>818</v>
      </c>
      <c r="H38" s="38">
        <v>628</v>
      </c>
      <c r="I38" s="65"/>
      <c r="J38" s="65"/>
      <c r="K38" s="60"/>
      <c r="L38" s="60"/>
      <c r="M38" s="57"/>
      <c r="N38" s="60"/>
      <c r="O38" s="60"/>
      <c r="P38" s="60"/>
      <c r="Q38" s="60"/>
    </row>
    <row r="39" spans="1:17" ht="12.75">
      <c r="A39" s="13" t="s">
        <v>36</v>
      </c>
      <c r="B39" s="37">
        <v>2762</v>
      </c>
      <c r="C39" s="37">
        <v>1636</v>
      </c>
      <c r="D39" s="37">
        <v>1451</v>
      </c>
      <c r="E39" s="37">
        <v>1456</v>
      </c>
      <c r="F39" s="37">
        <v>2065</v>
      </c>
      <c r="G39" s="37">
        <v>1684</v>
      </c>
      <c r="H39" s="38">
        <v>4278</v>
      </c>
      <c r="I39" s="65"/>
      <c r="J39" s="65"/>
      <c r="K39" s="60" t="s">
        <v>97</v>
      </c>
      <c r="L39" s="60" t="s">
        <v>97</v>
      </c>
      <c r="M39" s="60" t="s">
        <v>97</v>
      </c>
      <c r="N39" s="60" t="s">
        <v>97</v>
      </c>
      <c r="O39" s="60" t="s">
        <v>97</v>
      </c>
      <c r="P39" s="60" t="s">
        <v>97</v>
      </c>
      <c r="Q39" s="60" t="s">
        <v>97</v>
      </c>
    </row>
    <row r="40" spans="1:17" ht="12.75">
      <c r="A40" s="13" t="s">
        <v>37</v>
      </c>
      <c r="B40" s="37">
        <v>500</v>
      </c>
      <c r="C40" s="37">
        <v>273</v>
      </c>
      <c r="D40" s="37">
        <v>115</v>
      </c>
      <c r="E40" s="37">
        <v>12</v>
      </c>
      <c r="F40" s="37">
        <v>1823</v>
      </c>
      <c r="G40" s="37">
        <v>1002</v>
      </c>
      <c r="H40" s="38">
        <v>1503</v>
      </c>
      <c r="I40" s="65"/>
      <c r="J40" s="65"/>
      <c r="K40" s="57"/>
      <c r="L40" s="57"/>
      <c r="M40" s="57"/>
      <c r="N40" s="57"/>
      <c r="O40" s="57"/>
      <c r="P40" s="57"/>
      <c r="Q40" s="57"/>
    </row>
    <row r="41" spans="1:17" ht="12.75">
      <c r="A41" s="13" t="s">
        <v>38</v>
      </c>
      <c r="B41" s="37">
        <v>545</v>
      </c>
      <c r="C41" s="37">
        <v>827</v>
      </c>
      <c r="D41" s="37">
        <v>859</v>
      </c>
      <c r="E41" s="37">
        <v>300</v>
      </c>
      <c r="F41" s="37">
        <v>1022</v>
      </c>
      <c r="G41" s="37">
        <v>1162</v>
      </c>
      <c r="H41" s="38">
        <v>274</v>
      </c>
      <c r="I41" s="65"/>
      <c r="J41" s="65"/>
      <c r="K41" s="57"/>
      <c r="L41" s="57"/>
      <c r="M41" s="57"/>
      <c r="N41" s="57"/>
      <c r="O41" s="57"/>
      <c r="P41" s="57"/>
      <c r="Q41" s="57"/>
    </row>
    <row r="42" spans="1:17" ht="12.75">
      <c r="A42" s="13" t="s">
        <v>39</v>
      </c>
      <c r="B42" s="37">
        <v>379</v>
      </c>
      <c r="C42" s="37">
        <v>162</v>
      </c>
      <c r="D42" s="37">
        <v>333</v>
      </c>
      <c r="E42" s="37">
        <v>89</v>
      </c>
      <c r="F42" s="37">
        <v>277</v>
      </c>
      <c r="G42" s="37">
        <v>163</v>
      </c>
      <c r="H42" s="38">
        <v>1794</v>
      </c>
      <c r="I42" s="65"/>
      <c r="J42" s="65"/>
      <c r="K42" s="60"/>
      <c r="L42" s="60"/>
      <c r="M42" s="60"/>
      <c r="N42" s="60"/>
      <c r="O42" s="60"/>
      <c r="P42" s="60"/>
      <c r="Q42" s="60"/>
    </row>
    <row r="43" spans="1:17" ht="12.75">
      <c r="A43" s="13" t="s">
        <v>40</v>
      </c>
      <c r="B43" s="37">
        <v>92</v>
      </c>
      <c r="C43" s="37">
        <v>270</v>
      </c>
      <c r="D43" s="37">
        <v>6</v>
      </c>
      <c r="E43" s="37">
        <v>83</v>
      </c>
      <c r="F43" s="37">
        <v>207</v>
      </c>
      <c r="G43" s="37">
        <v>209</v>
      </c>
      <c r="H43" s="38">
        <v>127</v>
      </c>
      <c r="I43" s="65"/>
      <c r="J43" s="65"/>
      <c r="K43" s="57"/>
      <c r="L43" s="57"/>
      <c r="M43" s="57"/>
      <c r="N43" s="57"/>
      <c r="O43" s="57"/>
      <c r="P43" s="57"/>
      <c r="Q43" s="57"/>
    </row>
    <row r="44" spans="1:17" ht="12.75">
      <c r="A44" s="13" t="s">
        <v>41</v>
      </c>
      <c r="B44" s="37">
        <v>2657</v>
      </c>
      <c r="C44" s="37">
        <v>839</v>
      </c>
      <c r="D44" s="37">
        <v>14</v>
      </c>
      <c r="E44" s="37">
        <v>681</v>
      </c>
      <c r="F44" s="37">
        <v>1622</v>
      </c>
      <c r="G44" s="37">
        <v>1119</v>
      </c>
      <c r="H44" s="38">
        <v>5958</v>
      </c>
      <c r="I44" s="65"/>
      <c r="J44" s="65"/>
      <c r="K44" s="60"/>
      <c r="L44" s="60"/>
      <c r="M44" s="57"/>
      <c r="N44" s="60"/>
      <c r="O44" s="60"/>
      <c r="P44" s="60"/>
      <c r="Q44" s="60"/>
    </row>
    <row r="45" spans="1:17" ht="12.75">
      <c r="A45" s="13"/>
      <c r="B45" s="67"/>
      <c r="C45" s="67"/>
      <c r="D45" s="37"/>
      <c r="E45" s="67"/>
      <c r="F45" s="67"/>
      <c r="G45" s="67"/>
      <c r="H45" s="38"/>
      <c r="I45" s="65"/>
      <c r="J45" s="65"/>
      <c r="K45" s="60"/>
      <c r="L45" s="60"/>
      <c r="M45" s="57"/>
      <c r="N45" s="60"/>
      <c r="O45" s="60"/>
      <c r="P45" s="60"/>
      <c r="Q45" s="60"/>
    </row>
    <row r="46" spans="1:17" ht="12.75">
      <c r="A46" s="19" t="s">
        <v>154</v>
      </c>
      <c r="B46" s="103"/>
      <c r="C46" s="103"/>
      <c r="D46" s="61"/>
      <c r="E46" s="61"/>
      <c r="F46" s="61"/>
      <c r="G46" s="61"/>
      <c r="H46" s="38"/>
      <c r="I46" s="65"/>
      <c r="J46" s="65"/>
      <c r="K46" s="60"/>
      <c r="L46" s="60"/>
      <c r="M46" s="60"/>
      <c r="N46" s="60"/>
      <c r="O46" s="60"/>
      <c r="P46" s="60"/>
      <c r="Q46" s="60"/>
    </row>
    <row r="47" spans="1:17" ht="12.75">
      <c r="A47" s="13" t="s">
        <v>42</v>
      </c>
      <c r="B47" s="37">
        <v>140230</v>
      </c>
      <c r="C47" s="37">
        <v>115363</v>
      </c>
      <c r="D47" s="37">
        <v>65876</v>
      </c>
      <c r="E47" s="37">
        <v>194121</v>
      </c>
      <c r="F47" s="37">
        <v>102976</v>
      </c>
      <c r="G47" s="37">
        <v>109670</v>
      </c>
      <c r="H47" s="38">
        <v>145494</v>
      </c>
      <c r="I47" s="65"/>
      <c r="J47" s="65"/>
      <c r="K47" s="57"/>
      <c r="L47" s="57"/>
      <c r="M47" s="57"/>
      <c r="N47" s="57"/>
      <c r="O47" s="57"/>
      <c r="P47" s="57"/>
      <c r="Q47" s="57"/>
    </row>
    <row r="48" spans="1:17" ht="12.75">
      <c r="A48" s="13" t="s">
        <v>43</v>
      </c>
      <c r="B48" s="37">
        <v>65903</v>
      </c>
      <c r="C48" s="37">
        <v>61831</v>
      </c>
      <c r="D48" s="37">
        <v>44552</v>
      </c>
      <c r="E48" s="37">
        <v>134831</v>
      </c>
      <c r="F48" s="37">
        <v>36476</v>
      </c>
      <c r="G48" s="37">
        <v>44389</v>
      </c>
      <c r="H48" s="38">
        <v>17000</v>
      </c>
      <c r="I48" s="65"/>
      <c r="J48" s="65"/>
      <c r="K48" s="57"/>
      <c r="L48" s="57"/>
      <c r="M48" s="57"/>
      <c r="N48" s="57"/>
      <c r="O48" s="57"/>
      <c r="P48" s="57"/>
      <c r="Q48" s="57"/>
    </row>
    <row r="49" spans="1:17" ht="12.75">
      <c r="A49" s="13" t="s">
        <v>44</v>
      </c>
      <c r="B49" s="37">
        <v>60</v>
      </c>
      <c r="C49" s="37">
        <v>185</v>
      </c>
      <c r="D49" s="37">
        <v>55</v>
      </c>
      <c r="E49" s="37">
        <v>0</v>
      </c>
      <c r="F49" s="37">
        <v>639</v>
      </c>
      <c r="G49" s="37">
        <v>975</v>
      </c>
      <c r="H49" s="38">
        <v>363</v>
      </c>
      <c r="I49" s="65"/>
      <c r="J49" s="65"/>
      <c r="K49" s="60"/>
      <c r="L49" s="60"/>
      <c r="M49" s="60"/>
      <c r="N49" s="60"/>
      <c r="O49" s="60"/>
      <c r="P49" s="60"/>
      <c r="Q49" s="60"/>
    </row>
    <row r="50" spans="1:17" ht="12.75">
      <c r="A50" s="13" t="s">
        <v>45</v>
      </c>
      <c r="B50" s="37">
        <v>35038</v>
      </c>
      <c r="C50" s="37">
        <v>21895</v>
      </c>
      <c r="D50" s="37">
        <v>18268</v>
      </c>
      <c r="E50" s="37">
        <v>31712</v>
      </c>
      <c r="F50" s="37">
        <v>31174</v>
      </c>
      <c r="G50" s="37">
        <v>22871</v>
      </c>
      <c r="H50" s="38">
        <v>79582</v>
      </c>
      <c r="I50" s="57"/>
      <c r="J50" s="65"/>
      <c r="K50" s="60"/>
      <c r="L50" s="60"/>
      <c r="M50" s="60"/>
      <c r="N50" s="60"/>
      <c r="O50" s="60"/>
      <c r="P50" s="60"/>
      <c r="Q50" s="60"/>
    </row>
    <row r="51" spans="1:17" ht="12.75">
      <c r="A51" s="13" t="s">
        <v>46</v>
      </c>
      <c r="B51" s="37">
        <v>11182</v>
      </c>
      <c r="C51" s="37">
        <v>5707</v>
      </c>
      <c r="D51" s="37">
        <v>3001</v>
      </c>
      <c r="E51" s="37">
        <v>8283</v>
      </c>
      <c r="F51" s="37">
        <v>6325</v>
      </c>
      <c r="G51" s="37">
        <v>4538</v>
      </c>
      <c r="H51" s="38">
        <v>7098</v>
      </c>
      <c r="I51" s="57"/>
      <c r="J51" s="65"/>
      <c r="K51" s="60"/>
      <c r="L51" s="60"/>
      <c r="M51" s="60"/>
      <c r="N51" s="60"/>
      <c r="O51" s="60"/>
      <c r="P51" s="60"/>
      <c r="Q51" s="60"/>
    </row>
    <row r="52" spans="1:17" ht="12.75">
      <c r="A52" s="13" t="s">
        <v>47</v>
      </c>
      <c r="B52" s="37">
        <v>28047</v>
      </c>
      <c r="C52" s="37">
        <v>25745</v>
      </c>
      <c r="D52" s="37">
        <v>0</v>
      </c>
      <c r="E52" s="37">
        <v>19295</v>
      </c>
      <c r="F52" s="37">
        <v>28362</v>
      </c>
      <c r="G52" s="37">
        <v>36897</v>
      </c>
      <c r="H52" s="38">
        <v>41451</v>
      </c>
      <c r="I52" s="57"/>
      <c r="J52" s="65"/>
      <c r="K52" s="60"/>
      <c r="L52" s="60"/>
      <c r="M52" s="60"/>
      <c r="N52" s="60"/>
      <c r="O52" s="60"/>
      <c r="P52" s="60"/>
      <c r="Q52" s="60"/>
    </row>
    <row r="53" spans="1:17" ht="12.75">
      <c r="A53" s="13" t="s">
        <v>48</v>
      </c>
      <c r="B53" s="37">
        <v>49</v>
      </c>
      <c r="C53" s="37">
        <v>1</v>
      </c>
      <c r="D53" s="37">
        <v>0</v>
      </c>
      <c r="E53" s="37">
        <v>0</v>
      </c>
      <c r="F53" s="37">
        <v>0</v>
      </c>
      <c r="G53" s="37">
        <v>3</v>
      </c>
      <c r="H53" s="38">
        <v>2464</v>
      </c>
      <c r="I53" s="57"/>
      <c r="J53" s="65"/>
      <c r="K53" s="57"/>
      <c r="L53" s="57"/>
      <c r="M53" s="57"/>
      <c r="N53" s="57"/>
      <c r="O53" s="57"/>
      <c r="P53" s="57"/>
      <c r="Q53" s="57"/>
    </row>
    <row r="54" spans="1:17" ht="12.75">
      <c r="A54" s="13" t="s">
        <v>49</v>
      </c>
      <c r="B54" s="37">
        <v>51648</v>
      </c>
      <c r="C54" s="37">
        <v>41550</v>
      </c>
      <c r="D54" s="37">
        <v>162214</v>
      </c>
      <c r="E54" s="37">
        <v>27854</v>
      </c>
      <c r="F54" s="37">
        <v>109726</v>
      </c>
      <c r="G54" s="37">
        <v>112323</v>
      </c>
      <c r="H54" s="38">
        <v>90158</v>
      </c>
      <c r="I54" s="57"/>
      <c r="J54" s="65"/>
      <c r="K54" s="57"/>
      <c r="L54" s="57"/>
      <c r="M54" s="57"/>
      <c r="N54" s="57"/>
      <c r="O54" s="57"/>
      <c r="P54" s="57"/>
      <c r="Q54" s="57"/>
    </row>
    <row r="55" spans="1:17" ht="12.75">
      <c r="A55" s="13" t="s">
        <v>50</v>
      </c>
      <c r="B55" s="37">
        <v>241580</v>
      </c>
      <c r="C55" s="37">
        <v>159535</v>
      </c>
      <c r="D55" s="37">
        <v>226785</v>
      </c>
      <c r="E55" s="37">
        <v>231484</v>
      </c>
      <c r="F55" s="37">
        <v>212045</v>
      </c>
      <c r="G55" s="37">
        <v>231206</v>
      </c>
      <c r="H55" s="38">
        <v>201037</v>
      </c>
      <c r="I55" s="57"/>
      <c r="J55" s="65"/>
      <c r="K55" s="57"/>
      <c r="L55" s="57"/>
      <c r="M55" s="57"/>
      <c r="N55" s="57"/>
      <c r="O55" s="57"/>
      <c r="P55" s="57"/>
      <c r="Q55" s="57"/>
    </row>
    <row r="56" spans="1:17" ht="12.75">
      <c r="A56" s="13" t="s">
        <v>51</v>
      </c>
      <c r="B56" s="37">
        <v>8160</v>
      </c>
      <c r="C56" s="37">
        <v>3941</v>
      </c>
      <c r="D56" s="37">
        <v>1053</v>
      </c>
      <c r="E56" s="37">
        <v>2440</v>
      </c>
      <c r="F56" s="37">
        <v>5739</v>
      </c>
      <c r="G56" s="37">
        <v>3033</v>
      </c>
      <c r="H56" s="38">
        <v>36970</v>
      </c>
      <c r="I56" s="57"/>
      <c r="J56" s="65"/>
      <c r="K56" s="57"/>
      <c r="L56" s="57"/>
      <c r="M56" s="57"/>
      <c r="N56" s="57"/>
      <c r="O56" s="57"/>
      <c r="P56" s="57"/>
      <c r="Q56" s="57"/>
    </row>
    <row r="57" spans="1:17" ht="12.75">
      <c r="A57" s="13" t="s">
        <v>52</v>
      </c>
      <c r="B57" s="37">
        <v>132</v>
      </c>
      <c r="C57" s="37">
        <v>26</v>
      </c>
      <c r="D57" s="37">
        <v>253</v>
      </c>
      <c r="E57" s="37">
        <v>0</v>
      </c>
      <c r="F57" s="37">
        <v>547</v>
      </c>
      <c r="G57" s="37">
        <v>140</v>
      </c>
      <c r="H57" s="38">
        <v>142</v>
      </c>
      <c r="I57" s="57"/>
      <c r="J57" s="65"/>
      <c r="K57" s="57"/>
      <c r="L57" s="57"/>
      <c r="M57" s="57"/>
      <c r="N57" s="57"/>
      <c r="O57" s="57"/>
      <c r="P57" s="57"/>
      <c r="Q57" s="57"/>
    </row>
    <row r="58" spans="1:17" ht="12.75">
      <c r="A58" s="13"/>
      <c r="B58" s="67"/>
      <c r="C58" s="67"/>
      <c r="D58" s="67"/>
      <c r="E58" s="67"/>
      <c r="F58" s="67"/>
      <c r="G58" s="67"/>
      <c r="H58" s="38"/>
      <c r="I58" s="57"/>
      <c r="J58" s="65"/>
      <c r="K58" s="57"/>
      <c r="L58" s="57"/>
      <c r="M58" s="57"/>
      <c r="N58" s="57"/>
      <c r="O58" s="57"/>
      <c r="P58" s="57"/>
      <c r="Q58" s="57"/>
    </row>
    <row r="59" spans="1:17" ht="12.75">
      <c r="A59" s="19" t="s">
        <v>155</v>
      </c>
      <c r="B59" s="103"/>
      <c r="C59" s="103"/>
      <c r="D59" s="61"/>
      <c r="E59" s="61"/>
      <c r="F59" s="61"/>
      <c r="G59" s="61"/>
      <c r="H59" s="62"/>
      <c r="I59" s="65"/>
      <c r="J59" s="65"/>
      <c r="K59" s="60"/>
      <c r="L59" s="60"/>
      <c r="M59" s="60"/>
      <c r="N59" s="60"/>
      <c r="O59" s="60"/>
      <c r="P59" s="60"/>
      <c r="Q59" s="60"/>
    </row>
    <row r="60" spans="1:17" ht="12.75">
      <c r="A60" s="13" t="s">
        <v>53</v>
      </c>
      <c r="B60" s="37">
        <v>47088</v>
      </c>
      <c r="C60" s="37">
        <v>17814</v>
      </c>
      <c r="D60" s="37">
        <v>57819</v>
      </c>
      <c r="E60" s="37">
        <v>18909</v>
      </c>
      <c r="F60" s="37">
        <v>50718</v>
      </c>
      <c r="G60" s="37">
        <v>42226</v>
      </c>
      <c r="H60" s="38">
        <v>151098</v>
      </c>
      <c r="I60" s="65"/>
      <c r="J60" s="65"/>
      <c r="K60" s="60"/>
      <c r="L60" s="60"/>
      <c r="M60" s="60"/>
      <c r="N60" s="60"/>
      <c r="O60" s="60"/>
      <c r="P60" s="60"/>
      <c r="Q60" s="60"/>
    </row>
    <row r="61" spans="1:17" ht="12.75">
      <c r="A61" s="13" t="s">
        <v>54</v>
      </c>
      <c r="B61" s="37">
        <v>24375</v>
      </c>
      <c r="C61" s="37">
        <v>8804</v>
      </c>
      <c r="D61" s="37">
        <v>19144</v>
      </c>
      <c r="E61" s="37">
        <v>10189</v>
      </c>
      <c r="F61" s="37">
        <v>28598</v>
      </c>
      <c r="G61" s="37">
        <v>20044</v>
      </c>
      <c r="H61" s="38">
        <v>43938</v>
      </c>
      <c r="I61" s="65"/>
      <c r="J61" s="65"/>
      <c r="K61" s="60"/>
      <c r="L61" s="60"/>
      <c r="M61" s="60"/>
      <c r="N61" s="60"/>
      <c r="O61" s="60"/>
      <c r="P61" s="60"/>
      <c r="Q61" s="60"/>
    </row>
    <row r="62" spans="1:17" ht="12.75">
      <c r="A62" s="13" t="s">
        <v>55</v>
      </c>
      <c r="B62" s="37">
        <v>25803</v>
      </c>
      <c r="C62" s="37">
        <v>16829</v>
      </c>
      <c r="D62" s="37">
        <v>34601</v>
      </c>
      <c r="E62" s="37">
        <v>13659</v>
      </c>
      <c r="F62" s="37">
        <v>40028</v>
      </c>
      <c r="G62" s="37">
        <v>31170</v>
      </c>
      <c r="H62" s="38">
        <v>44997</v>
      </c>
      <c r="I62" s="65"/>
      <c r="J62" s="65"/>
      <c r="K62" s="57"/>
      <c r="L62" s="57"/>
      <c r="M62" s="57"/>
      <c r="N62" s="57"/>
      <c r="O62" s="57"/>
      <c r="P62" s="57"/>
      <c r="Q62" s="57"/>
    </row>
    <row r="63" spans="1:17" ht="12.75">
      <c r="A63" s="13" t="s">
        <v>56</v>
      </c>
      <c r="B63" s="37">
        <v>23041</v>
      </c>
      <c r="C63" s="37">
        <v>15193</v>
      </c>
      <c r="D63" s="37">
        <v>33150</v>
      </c>
      <c r="E63" s="37">
        <v>12203</v>
      </c>
      <c r="F63" s="37">
        <v>37963</v>
      </c>
      <c r="G63" s="37">
        <v>29486</v>
      </c>
      <c r="H63" s="38">
        <v>40719</v>
      </c>
      <c r="I63" s="65"/>
      <c r="J63" s="65"/>
      <c r="K63" s="60"/>
      <c r="L63" s="60"/>
      <c r="M63" s="60"/>
      <c r="N63" s="60"/>
      <c r="O63" s="60"/>
      <c r="P63" s="60"/>
      <c r="Q63" s="60"/>
    </row>
    <row r="64" spans="1:17" ht="12.75">
      <c r="A64" s="13" t="s">
        <v>57</v>
      </c>
      <c r="B64" s="37">
        <v>21617</v>
      </c>
      <c r="C64" s="37">
        <v>13931</v>
      </c>
      <c r="D64" s="37">
        <v>31843</v>
      </c>
      <c r="E64" s="37">
        <v>11802</v>
      </c>
      <c r="F64" s="37">
        <v>34841</v>
      </c>
      <c r="G64" s="37">
        <v>27159</v>
      </c>
      <c r="H64" s="38">
        <v>37148</v>
      </c>
      <c r="I64" s="65"/>
      <c r="J64" s="65"/>
      <c r="K64" s="60"/>
      <c r="L64" s="60"/>
      <c r="M64" s="60"/>
      <c r="N64" s="60"/>
      <c r="O64" s="60"/>
      <c r="P64" s="60"/>
      <c r="Q64" s="60"/>
    </row>
    <row r="65" spans="1:17" ht="12.75">
      <c r="A65" s="13"/>
      <c r="B65" s="37"/>
      <c r="C65" s="37"/>
      <c r="D65" s="37"/>
      <c r="E65" s="37"/>
      <c r="F65" s="37"/>
      <c r="G65" s="37"/>
      <c r="H65" s="38"/>
      <c r="I65" s="65"/>
      <c r="J65" s="65"/>
      <c r="K65" s="60"/>
      <c r="L65" s="60"/>
      <c r="M65" s="60"/>
      <c r="N65" s="60"/>
      <c r="O65" s="60"/>
      <c r="P65" s="60"/>
      <c r="Q65" s="60"/>
    </row>
    <row r="66" spans="1:17" ht="12.75">
      <c r="A66" s="19" t="s">
        <v>58</v>
      </c>
      <c r="B66" s="103"/>
      <c r="C66" s="103"/>
      <c r="D66" s="61"/>
      <c r="E66" s="61"/>
      <c r="F66" s="61"/>
      <c r="G66" s="61"/>
      <c r="H66" s="62"/>
      <c r="I66" s="65"/>
      <c r="J66" s="65"/>
      <c r="K66" s="60"/>
      <c r="L66" s="60"/>
      <c r="M66" s="60"/>
      <c r="N66" s="60"/>
      <c r="O66" s="60"/>
      <c r="P66" s="60"/>
      <c r="Q66" s="60"/>
    </row>
    <row r="67" spans="1:17" ht="12.75">
      <c r="A67" s="13" t="s">
        <v>156</v>
      </c>
      <c r="B67" s="37">
        <v>522</v>
      </c>
      <c r="C67" s="37">
        <v>104</v>
      </c>
      <c r="D67" s="37">
        <v>72</v>
      </c>
      <c r="E67" s="37">
        <v>362</v>
      </c>
      <c r="F67" s="37">
        <v>111</v>
      </c>
      <c r="G67" s="37">
        <v>38</v>
      </c>
      <c r="H67" s="38">
        <v>407</v>
      </c>
      <c r="I67" s="65"/>
      <c r="J67" s="65"/>
      <c r="K67" s="60"/>
      <c r="L67" s="60"/>
      <c r="M67" s="60"/>
      <c r="N67" s="60"/>
      <c r="O67" s="60"/>
      <c r="P67" s="60"/>
      <c r="Q67" s="60"/>
    </row>
    <row r="68" spans="1:17" ht="12.75">
      <c r="A68" s="13" t="s">
        <v>157</v>
      </c>
      <c r="B68" s="37">
        <v>1451</v>
      </c>
      <c r="C68" s="37">
        <v>539</v>
      </c>
      <c r="D68" s="37">
        <v>1698</v>
      </c>
      <c r="E68" s="37">
        <v>776</v>
      </c>
      <c r="F68" s="37">
        <v>997</v>
      </c>
      <c r="G68" s="37">
        <v>755</v>
      </c>
      <c r="H68" s="38">
        <v>973</v>
      </c>
      <c r="I68" s="65"/>
      <c r="J68" s="65"/>
      <c r="K68" s="60"/>
      <c r="L68" s="60"/>
      <c r="M68" s="60"/>
      <c r="N68" s="60"/>
      <c r="O68" s="60"/>
      <c r="P68" s="60"/>
      <c r="Q68" s="60"/>
    </row>
    <row r="69" spans="1:11" ht="12.75">
      <c r="A69" s="13" t="s">
        <v>158</v>
      </c>
      <c r="B69" s="37">
        <v>2159</v>
      </c>
      <c r="C69" s="37">
        <v>2246</v>
      </c>
      <c r="D69" s="37">
        <v>2064</v>
      </c>
      <c r="E69" s="37">
        <v>2186</v>
      </c>
      <c r="F69" s="37">
        <v>2259</v>
      </c>
      <c r="G69" s="37">
        <v>2201</v>
      </c>
      <c r="H69" s="38">
        <v>2164</v>
      </c>
      <c r="I69" s="65"/>
      <c r="J69" s="65"/>
      <c r="K69" s="65"/>
    </row>
    <row r="70" spans="1:11" ht="12.75">
      <c r="A70" s="13" t="s">
        <v>159</v>
      </c>
      <c r="B70" s="37">
        <v>104</v>
      </c>
      <c r="C70" s="37">
        <v>15</v>
      </c>
      <c r="D70" s="37">
        <v>6</v>
      </c>
      <c r="E70" s="37">
        <v>68</v>
      </c>
      <c r="F70" s="37">
        <v>25</v>
      </c>
      <c r="G70" s="37">
        <v>8</v>
      </c>
      <c r="H70" s="38">
        <v>111</v>
      </c>
      <c r="I70" s="65"/>
      <c r="J70" s="65"/>
      <c r="K70" s="65"/>
    </row>
    <row r="71" spans="1:11" ht="12.75">
      <c r="A71" s="13" t="s">
        <v>160</v>
      </c>
      <c r="B71" s="37">
        <v>716</v>
      </c>
      <c r="C71" s="37">
        <v>304</v>
      </c>
      <c r="D71" s="37">
        <v>1149</v>
      </c>
      <c r="E71" s="37">
        <v>418</v>
      </c>
      <c r="F71" s="37">
        <v>403</v>
      </c>
      <c r="G71" s="37">
        <v>357</v>
      </c>
      <c r="H71" s="38">
        <v>636</v>
      </c>
      <c r="I71" s="65"/>
      <c r="J71" s="65"/>
      <c r="K71" s="65"/>
    </row>
    <row r="72" spans="1:11" ht="12.75">
      <c r="A72" s="13" t="s">
        <v>161</v>
      </c>
      <c r="B72" s="37">
        <v>17724</v>
      </c>
      <c r="C72" s="37">
        <v>13812</v>
      </c>
      <c r="D72" s="37">
        <v>27625</v>
      </c>
      <c r="E72" s="37">
        <v>10169</v>
      </c>
      <c r="F72" s="37">
        <v>31636</v>
      </c>
      <c r="G72" s="37">
        <v>24572</v>
      </c>
      <c r="H72" s="38">
        <v>31322</v>
      </c>
      <c r="I72" s="65"/>
      <c r="J72" s="65"/>
      <c r="K72" s="65"/>
    </row>
    <row r="73" spans="1:11" ht="12.75">
      <c r="A73" s="13" t="s">
        <v>59</v>
      </c>
      <c r="B73" s="67">
        <v>40.6</v>
      </c>
      <c r="C73" s="67">
        <v>65.1</v>
      </c>
      <c r="D73" s="67">
        <v>53.7</v>
      </c>
      <c r="E73" s="67">
        <v>51.4</v>
      </c>
      <c r="F73" s="67">
        <v>66</v>
      </c>
      <c r="G73" s="67">
        <v>62.2</v>
      </c>
      <c r="H73" s="68">
        <v>24.5</v>
      </c>
      <c r="I73" s="65"/>
      <c r="J73" s="65"/>
      <c r="K73" s="65"/>
    </row>
    <row r="74" spans="1:11" ht="13.5" thickBot="1">
      <c r="A74" s="24" t="s">
        <v>60</v>
      </c>
      <c r="B74" s="70">
        <v>103.1</v>
      </c>
      <c r="C74" s="70">
        <v>51.5</v>
      </c>
      <c r="D74" s="70">
        <v>36.5</v>
      </c>
      <c r="E74" s="70">
        <v>82.5</v>
      </c>
      <c r="F74" s="70">
        <v>48.1</v>
      </c>
      <c r="G74" s="70">
        <v>38.9</v>
      </c>
      <c r="H74" s="71">
        <v>168.1</v>
      </c>
      <c r="I74" s="65"/>
      <c r="J74" s="65"/>
      <c r="K74" s="65"/>
    </row>
    <row r="75" spans="1:22" ht="12.75">
      <c r="A75" s="101" t="s">
        <v>116</v>
      </c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</row>
    <row r="76" spans="1:22" ht="12.75">
      <c r="A76" s="98" t="s">
        <v>114</v>
      </c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</row>
    <row r="77" spans="1:8" ht="12.75">
      <c r="A77" s="98" t="s">
        <v>115</v>
      </c>
      <c r="B77" s="72"/>
      <c r="C77" s="72"/>
      <c r="D77" s="72"/>
      <c r="E77" s="72"/>
      <c r="F77" s="72"/>
      <c r="G77" s="72"/>
      <c r="H77" s="72"/>
    </row>
    <row r="78" ht="12.75">
      <c r="A78" s="98" t="s">
        <v>117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V102"/>
  <sheetViews>
    <sheetView showGridLines="0" zoomScale="75" zoomScaleNormal="75" zoomScaleSheetLayoutView="75" workbookViewId="0" topLeftCell="A1">
      <selection activeCell="A1" sqref="A1:R1"/>
    </sheetView>
  </sheetViews>
  <sheetFormatPr defaultColWidth="12.57421875" defaultRowHeight="12.75"/>
  <cols>
    <col min="1" max="1" width="44.421875" style="75" customWidth="1"/>
    <col min="2" max="8" width="12.7109375" style="75" customWidth="1"/>
    <col min="9" max="9" width="12.7109375" style="95" customWidth="1"/>
    <col min="10" max="10" width="7.57421875" style="75" bestFit="1" customWidth="1"/>
    <col min="11" max="11" width="20.28125" style="107" bestFit="1" customWidth="1"/>
    <col min="12" max="12" width="7.57421875" style="75" customWidth="1"/>
    <col min="13" max="13" width="12.7109375" style="75" customWidth="1"/>
    <col min="14" max="14" width="10.28125" style="75" customWidth="1"/>
    <col min="15" max="15" width="11.28125" style="75" customWidth="1"/>
    <col min="16" max="16" width="11.57421875" style="75" customWidth="1"/>
    <col min="17" max="17" width="11.28125" style="75" customWidth="1"/>
    <col min="18" max="18" width="2.28125" style="75" customWidth="1"/>
    <col min="19" max="16384" width="19.140625" style="75" customWidth="1"/>
  </cols>
  <sheetData>
    <row r="1" spans="1:11" s="73" customFormat="1" ht="18">
      <c r="A1" s="159" t="s">
        <v>0</v>
      </c>
      <c r="B1" s="159"/>
      <c r="C1" s="159"/>
      <c r="D1" s="159"/>
      <c r="E1" s="159"/>
      <c r="F1" s="159"/>
      <c r="G1" s="159"/>
      <c r="H1" s="159"/>
      <c r="I1" s="158"/>
      <c r="K1" s="105"/>
    </row>
    <row r="3" spans="1:14" ht="15">
      <c r="A3" s="167" t="s">
        <v>137</v>
      </c>
      <c r="B3" s="167"/>
      <c r="C3" s="167"/>
      <c r="D3" s="167"/>
      <c r="E3" s="167"/>
      <c r="F3" s="167"/>
      <c r="G3" s="167"/>
      <c r="H3" s="167"/>
      <c r="I3" s="158"/>
      <c r="J3" s="74"/>
      <c r="K3" s="106"/>
      <c r="L3" s="74"/>
      <c r="M3" s="74"/>
      <c r="N3" s="74"/>
    </row>
    <row r="4" spans="1:9" ht="12.75" customHeight="1">
      <c r="A4" s="148"/>
      <c r="B4" s="148"/>
      <c r="C4" s="148"/>
      <c r="D4" s="148"/>
      <c r="E4" s="148"/>
      <c r="F4" s="148"/>
      <c r="G4" s="148"/>
      <c r="H4" s="148"/>
      <c r="I4" s="148"/>
    </row>
    <row r="5" spans="1:9" ht="12.75">
      <c r="A5" s="76"/>
      <c r="B5" s="77" t="s">
        <v>91</v>
      </c>
      <c r="C5" s="78" t="s">
        <v>98</v>
      </c>
      <c r="D5" s="83"/>
      <c r="E5" s="78"/>
      <c r="F5" s="78" t="s">
        <v>63</v>
      </c>
      <c r="G5" s="78" t="s">
        <v>63</v>
      </c>
      <c r="H5" s="79" t="s">
        <v>63</v>
      </c>
      <c r="I5" s="79" t="s">
        <v>99</v>
      </c>
    </row>
    <row r="6" spans="1:9" ht="12.75">
      <c r="A6" s="76"/>
      <c r="B6" s="77" t="s">
        <v>88</v>
      </c>
      <c r="C6" s="78" t="s">
        <v>100</v>
      </c>
      <c r="D6" s="78" t="s">
        <v>101</v>
      </c>
      <c r="E6" s="78" t="s">
        <v>130</v>
      </c>
      <c r="F6" s="78" t="s">
        <v>102</v>
      </c>
      <c r="G6" s="78" t="s">
        <v>102</v>
      </c>
      <c r="H6" s="79" t="s">
        <v>103</v>
      </c>
      <c r="I6" s="79" t="s">
        <v>104</v>
      </c>
    </row>
    <row r="7" spans="1:9" ht="13.5" thickBot="1">
      <c r="A7" s="76"/>
      <c r="B7" s="77" t="s">
        <v>94</v>
      </c>
      <c r="C7" s="78" t="s">
        <v>94</v>
      </c>
      <c r="D7" s="78" t="s">
        <v>105</v>
      </c>
      <c r="E7" s="78" t="s">
        <v>131</v>
      </c>
      <c r="F7" s="78" t="s">
        <v>10</v>
      </c>
      <c r="G7" s="78" t="s">
        <v>106</v>
      </c>
      <c r="H7" s="79" t="s">
        <v>107</v>
      </c>
      <c r="I7" s="79" t="s">
        <v>108</v>
      </c>
    </row>
    <row r="8" spans="1:9" ht="12.75">
      <c r="A8" s="16" t="s">
        <v>19</v>
      </c>
      <c r="B8" s="80">
        <v>4081</v>
      </c>
      <c r="C8" s="81">
        <v>2096</v>
      </c>
      <c r="D8" s="81">
        <v>1518</v>
      </c>
      <c r="E8" s="81">
        <v>1220</v>
      </c>
      <c r="F8" s="81">
        <v>49045</v>
      </c>
      <c r="G8" s="81">
        <v>5821</v>
      </c>
      <c r="H8" s="82">
        <v>25256</v>
      </c>
      <c r="I8" s="149">
        <v>654261</v>
      </c>
    </row>
    <row r="9" spans="1:9" ht="12.75">
      <c r="A9" s="13" t="s">
        <v>20</v>
      </c>
      <c r="B9" s="83">
        <v>82</v>
      </c>
      <c r="C9" s="84">
        <v>63</v>
      </c>
      <c r="D9" s="84">
        <v>50</v>
      </c>
      <c r="E9" s="84">
        <v>55</v>
      </c>
      <c r="F9" s="84">
        <v>632</v>
      </c>
      <c r="G9" s="84">
        <v>65</v>
      </c>
      <c r="H9" s="85">
        <v>400</v>
      </c>
      <c r="I9" s="112">
        <v>7840</v>
      </c>
    </row>
    <row r="10" spans="1:9" ht="12.75">
      <c r="A10" s="13"/>
      <c r="B10" s="83"/>
      <c r="C10" s="84"/>
      <c r="D10" s="84"/>
      <c r="E10" s="84"/>
      <c r="F10" s="84"/>
      <c r="G10" s="84"/>
      <c r="H10" s="85"/>
      <c r="I10" s="150"/>
    </row>
    <row r="11" spans="1:9" ht="12.75">
      <c r="A11" s="19" t="s">
        <v>144</v>
      </c>
      <c r="B11" s="86"/>
      <c r="C11" s="87"/>
      <c r="D11" s="87"/>
      <c r="E11" s="87"/>
      <c r="F11" s="87"/>
      <c r="G11" s="87"/>
      <c r="H11" s="88"/>
      <c r="I11" s="150"/>
    </row>
    <row r="12" spans="1:9" ht="12.75">
      <c r="A12" s="13" t="s">
        <v>145</v>
      </c>
      <c r="B12" s="89">
        <v>21.4</v>
      </c>
      <c r="C12" s="90">
        <v>24.3</v>
      </c>
      <c r="D12" s="90">
        <v>1.8</v>
      </c>
      <c r="E12" s="90">
        <v>8.5</v>
      </c>
      <c r="F12" s="90">
        <v>30.4</v>
      </c>
      <c r="G12" s="90">
        <v>65</v>
      </c>
      <c r="H12" s="91">
        <v>62.7</v>
      </c>
      <c r="I12" s="113">
        <v>26.7</v>
      </c>
    </row>
    <row r="13" spans="1:9" ht="12.75">
      <c r="A13" s="13" t="s">
        <v>146</v>
      </c>
      <c r="B13" s="90">
        <v>13.9</v>
      </c>
      <c r="C13" s="90">
        <v>13.8</v>
      </c>
      <c r="D13" s="90">
        <v>1.7</v>
      </c>
      <c r="E13" s="90">
        <v>3.8</v>
      </c>
      <c r="F13" s="90">
        <v>24.4</v>
      </c>
      <c r="G13" s="90">
        <v>40.8</v>
      </c>
      <c r="H13" s="91">
        <v>41</v>
      </c>
      <c r="I13" s="113">
        <v>18.9</v>
      </c>
    </row>
    <row r="14" spans="1:16" ht="12.75">
      <c r="A14" s="13" t="s">
        <v>147</v>
      </c>
      <c r="B14" s="90">
        <v>3.8</v>
      </c>
      <c r="C14" s="90">
        <v>1.5</v>
      </c>
      <c r="D14" s="90">
        <v>0.2</v>
      </c>
      <c r="E14" s="90">
        <v>1</v>
      </c>
      <c r="F14" s="90">
        <v>4.3</v>
      </c>
      <c r="G14" s="90">
        <v>1.3</v>
      </c>
      <c r="H14" s="91">
        <v>3.9</v>
      </c>
      <c r="I14" s="113">
        <v>4.3</v>
      </c>
      <c r="J14" s="92"/>
      <c r="K14" s="108"/>
      <c r="L14" s="92"/>
      <c r="M14" s="92"/>
      <c r="N14" s="92"/>
      <c r="O14" s="92"/>
      <c r="P14" s="92"/>
    </row>
    <row r="15" spans="1:16" ht="12.75">
      <c r="A15" s="13" t="s">
        <v>148</v>
      </c>
      <c r="B15" s="90">
        <v>356.1</v>
      </c>
      <c r="C15" s="90">
        <v>288.2</v>
      </c>
      <c r="D15" s="90">
        <v>240.6</v>
      </c>
      <c r="E15" s="90">
        <v>87.8</v>
      </c>
      <c r="F15" s="90">
        <v>2.5</v>
      </c>
      <c r="G15" s="90">
        <v>89.5</v>
      </c>
      <c r="H15" s="91">
        <v>42</v>
      </c>
      <c r="I15" s="113">
        <v>13.3</v>
      </c>
      <c r="J15" s="92"/>
      <c r="K15" s="108"/>
      <c r="L15" s="92"/>
      <c r="M15" s="92"/>
      <c r="N15" s="92"/>
      <c r="O15" s="92"/>
      <c r="P15" s="92"/>
    </row>
    <row r="16" spans="1:16" ht="12.75">
      <c r="A16" s="13" t="s">
        <v>149</v>
      </c>
      <c r="B16" s="90">
        <v>1.2</v>
      </c>
      <c r="C16" s="90">
        <v>1.7</v>
      </c>
      <c r="D16" s="90">
        <v>1.3</v>
      </c>
      <c r="E16" s="90">
        <v>1.3</v>
      </c>
      <c r="F16" s="90">
        <v>1.2</v>
      </c>
      <c r="G16" s="90">
        <v>1.2</v>
      </c>
      <c r="H16" s="91">
        <v>1.1</v>
      </c>
      <c r="I16" s="113">
        <v>1.2</v>
      </c>
      <c r="K16" s="108"/>
      <c r="M16" s="92"/>
      <c r="O16" s="92"/>
      <c r="P16" s="92"/>
    </row>
    <row r="17" spans="1:16" ht="12.75">
      <c r="A17" s="13" t="s">
        <v>150</v>
      </c>
      <c r="B17" s="90">
        <v>0.1</v>
      </c>
      <c r="C17" s="90">
        <v>0.2</v>
      </c>
      <c r="D17" s="90">
        <v>0.1</v>
      </c>
      <c r="E17" s="90">
        <v>0.2</v>
      </c>
      <c r="F17" s="90">
        <v>0.2</v>
      </c>
      <c r="G17" s="90">
        <v>0.1</v>
      </c>
      <c r="H17" s="91">
        <v>0.1</v>
      </c>
      <c r="I17" s="113">
        <v>0.3</v>
      </c>
      <c r="K17" s="108"/>
      <c r="M17" s="92"/>
      <c r="O17" s="92"/>
      <c r="P17" s="92"/>
    </row>
    <row r="18" spans="1:16" ht="12.75">
      <c r="A18" s="13" t="s">
        <v>151</v>
      </c>
      <c r="B18" s="84">
        <v>3713</v>
      </c>
      <c r="C18" s="84">
        <v>7008</v>
      </c>
      <c r="D18" s="84">
        <v>322</v>
      </c>
      <c r="E18" s="84">
        <v>1638</v>
      </c>
      <c r="F18" s="84">
        <v>5748</v>
      </c>
      <c r="G18" s="84">
        <v>8398</v>
      </c>
      <c r="H18" s="85">
        <v>12544</v>
      </c>
      <c r="I18" s="112">
        <v>5844</v>
      </c>
      <c r="J18" s="92"/>
      <c r="K18" s="108"/>
      <c r="M18" s="92"/>
      <c r="O18" s="92"/>
      <c r="P18" s="92"/>
    </row>
    <row r="19" spans="1:16" ht="12.75">
      <c r="A19" s="13" t="s">
        <v>163</v>
      </c>
      <c r="B19" s="84">
        <v>2625</v>
      </c>
      <c r="C19" s="84">
        <v>3275</v>
      </c>
      <c r="D19" s="84">
        <v>138</v>
      </c>
      <c r="E19" s="84">
        <v>861</v>
      </c>
      <c r="F19" s="84">
        <v>3344</v>
      </c>
      <c r="G19" s="84">
        <v>1975</v>
      </c>
      <c r="H19" s="85">
        <v>5802</v>
      </c>
      <c r="I19" s="112">
        <v>2385</v>
      </c>
      <c r="J19" s="92"/>
      <c r="K19" s="108"/>
      <c r="M19" s="92"/>
      <c r="O19" s="92"/>
      <c r="P19" s="92"/>
    </row>
    <row r="20" spans="1:16" ht="12.75">
      <c r="A20" s="13"/>
      <c r="B20" s="84"/>
      <c r="C20" s="84"/>
      <c r="D20" s="84"/>
      <c r="E20" s="84"/>
      <c r="F20" s="84"/>
      <c r="G20" s="84"/>
      <c r="H20" s="85"/>
      <c r="I20" s="150"/>
      <c r="J20" s="92"/>
      <c r="K20" s="108"/>
      <c r="M20" s="92"/>
      <c r="O20" s="92"/>
      <c r="P20" s="92"/>
    </row>
    <row r="21" spans="1:16" ht="12.75">
      <c r="A21" s="19" t="s">
        <v>152</v>
      </c>
      <c r="B21" s="84"/>
      <c r="C21" s="84"/>
      <c r="D21" s="84"/>
      <c r="E21" s="84"/>
      <c r="F21" s="84"/>
      <c r="G21" s="84"/>
      <c r="H21" s="85"/>
      <c r="I21" s="150"/>
      <c r="J21" s="92"/>
      <c r="K21" s="108"/>
      <c r="M21" s="92"/>
      <c r="O21" s="92"/>
      <c r="P21" s="92"/>
    </row>
    <row r="22" spans="1:11" ht="12.75">
      <c r="A22" s="13" t="s">
        <v>21</v>
      </c>
      <c r="B22" s="84">
        <v>12237</v>
      </c>
      <c r="C22" s="84">
        <v>10975</v>
      </c>
      <c r="D22" s="84">
        <v>686</v>
      </c>
      <c r="E22" s="84">
        <v>4032</v>
      </c>
      <c r="F22" s="84">
        <v>23303</v>
      </c>
      <c r="G22" s="84">
        <v>9334</v>
      </c>
      <c r="H22" s="85">
        <v>15128</v>
      </c>
      <c r="I22" s="112">
        <v>20122</v>
      </c>
      <c r="J22" s="92"/>
      <c r="K22" s="108"/>
    </row>
    <row r="23" spans="1:11" ht="12.75">
      <c r="A23" s="13" t="s">
        <v>22</v>
      </c>
      <c r="B23" s="84">
        <v>102570</v>
      </c>
      <c r="C23" s="84">
        <v>208278</v>
      </c>
      <c r="D23" s="84">
        <v>204447</v>
      </c>
      <c r="E23" s="84">
        <v>63942</v>
      </c>
      <c r="F23" s="84">
        <v>1689</v>
      </c>
      <c r="G23" s="84">
        <v>66841</v>
      </c>
      <c r="H23" s="85">
        <v>35569</v>
      </c>
      <c r="I23" s="112">
        <v>10767</v>
      </c>
      <c r="J23" s="92"/>
      <c r="K23" s="108"/>
    </row>
    <row r="24" spans="1:11" ht="12.75">
      <c r="A24" s="13" t="s">
        <v>23</v>
      </c>
      <c r="B24" s="84">
        <v>1655</v>
      </c>
      <c r="C24" s="84">
        <v>3794</v>
      </c>
      <c r="D24" s="84">
        <v>1</v>
      </c>
      <c r="E24" s="84">
        <v>2</v>
      </c>
      <c r="F24" s="84">
        <v>497</v>
      </c>
      <c r="G24" s="84">
        <v>1661</v>
      </c>
      <c r="H24" s="85">
        <v>502</v>
      </c>
      <c r="I24" s="112">
        <v>495</v>
      </c>
      <c r="J24" s="92"/>
      <c r="K24" s="108"/>
    </row>
    <row r="25" spans="1:11" ht="12.75">
      <c r="A25" s="13"/>
      <c r="B25" s="84"/>
      <c r="C25" s="84"/>
      <c r="D25" s="84"/>
      <c r="E25" s="84"/>
      <c r="F25" s="84"/>
      <c r="G25" s="84"/>
      <c r="H25" s="85"/>
      <c r="I25" s="150"/>
      <c r="J25" s="92"/>
      <c r="K25" s="108"/>
    </row>
    <row r="26" spans="1:11" ht="12.75">
      <c r="A26" s="19" t="s">
        <v>153</v>
      </c>
      <c r="B26" s="84"/>
      <c r="C26" s="84"/>
      <c r="D26" s="84"/>
      <c r="E26" s="84"/>
      <c r="F26" s="84"/>
      <c r="G26" s="84"/>
      <c r="H26" s="85"/>
      <c r="I26" s="150"/>
      <c r="J26" s="92"/>
      <c r="K26" s="108"/>
    </row>
    <row r="27" spans="1:11" ht="12.75">
      <c r="A27" s="13" t="s">
        <v>24</v>
      </c>
      <c r="B27" s="84">
        <v>825</v>
      </c>
      <c r="C27" s="84">
        <v>952</v>
      </c>
      <c r="D27" s="84">
        <v>32</v>
      </c>
      <c r="E27" s="84">
        <v>423</v>
      </c>
      <c r="F27" s="84">
        <v>1385</v>
      </c>
      <c r="G27" s="84">
        <v>691</v>
      </c>
      <c r="H27" s="85">
        <v>1493</v>
      </c>
      <c r="I27" s="112">
        <v>1034</v>
      </c>
      <c r="J27" s="92"/>
      <c r="K27" s="108"/>
    </row>
    <row r="28" spans="1:11" ht="12.75">
      <c r="A28" s="13" t="s">
        <v>25</v>
      </c>
      <c r="B28" s="84">
        <v>1181</v>
      </c>
      <c r="C28" s="84">
        <v>1564</v>
      </c>
      <c r="D28" s="84">
        <v>75</v>
      </c>
      <c r="E28" s="84">
        <v>425</v>
      </c>
      <c r="F28" s="84">
        <v>1608</v>
      </c>
      <c r="G28" s="84">
        <v>658</v>
      </c>
      <c r="H28" s="85">
        <v>1720</v>
      </c>
      <c r="I28" s="112">
        <v>1679</v>
      </c>
      <c r="J28" s="92"/>
      <c r="K28" s="108"/>
    </row>
    <row r="29" spans="1:11" ht="12.75">
      <c r="A29" s="13" t="s">
        <v>26</v>
      </c>
      <c r="B29" s="84">
        <v>804</v>
      </c>
      <c r="C29" s="84">
        <v>968</v>
      </c>
      <c r="D29" s="84">
        <v>28</v>
      </c>
      <c r="E29" s="84">
        <v>501</v>
      </c>
      <c r="F29" s="84">
        <v>970</v>
      </c>
      <c r="G29" s="84">
        <v>498</v>
      </c>
      <c r="H29" s="85">
        <v>530</v>
      </c>
      <c r="I29" s="112">
        <v>994</v>
      </c>
      <c r="J29" s="92"/>
      <c r="K29" s="108"/>
    </row>
    <row r="30" spans="1:11" ht="12.75">
      <c r="A30" s="13" t="s">
        <v>27</v>
      </c>
      <c r="B30" s="84">
        <v>28</v>
      </c>
      <c r="C30" s="84">
        <v>31</v>
      </c>
      <c r="D30" s="84">
        <v>1</v>
      </c>
      <c r="E30" s="84">
        <v>40</v>
      </c>
      <c r="F30" s="84">
        <v>146</v>
      </c>
      <c r="G30" s="84">
        <v>98</v>
      </c>
      <c r="H30" s="85">
        <v>71</v>
      </c>
      <c r="I30" s="112">
        <v>268</v>
      </c>
      <c r="J30" s="92"/>
      <c r="K30" s="108"/>
    </row>
    <row r="31" spans="1:11" ht="12.75">
      <c r="A31" s="13" t="s">
        <v>28</v>
      </c>
      <c r="B31" s="84">
        <v>59079</v>
      </c>
      <c r="C31" s="84">
        <v>130143</v>
      </c>
      <c r="D31" s="84">
        <v>145324</v>
      </c>
      <c r="E31" s="84">
        <v>32126</v>
      </c>
      <c r="F31" s="84">
        <v>726</v>
      </c>
      <c r="G31" s="84">
        <v>27576</v>
      </c>
      <c r="H31" s="85">
        <v>12263</v>
      </c>
      <c r="I31" s="112">
        <v>4419</v>
      </c>
      <c r="J31" s="92"/>
      <c r="K31" s="108"/>
    </row>
    <row r="32" spans="1:11" ht="12.75">
      <c r="A32" s="13" t="s">
        <v>29</v>
      </c>
      <c r="B32" s="84">
        <v>103</v>
      </c>
      <c r="C32" s="84">
        <v>367</v>
      </c>
      <c r="D32" s="84">
        <v>1</v>
      </c>
      <c r="E32" s="84">
        <v>300</v>
      </c>
      <c r="F32" s="84">
        <v>107</v>
      </c>
      <c r="G32" s="84">
        <v>3040</v>
      </c>
      <c r="H32" s="85">
        <v>2492</v>
      </c>
      <c r="I32" s="112">
        <v>713</v>
      </c>
      <c r="J32" s="92"/>
      <c r="K32" s="108"/>
    </row>
    <row r="33" spans="1:11" ht="12.75">
      <c r="A33" s="13" t="s">
        <v>30</v>
      </c>
      <c r="B33" s="84">
        <v>5210</v>
      </c>
      <c r="C33" s="84">
        <v>10137</v>
      </c>
      <c r="D33" s="84">
        <v>6332</v>
      </c>
      <c r="E33" s="84">
        <v>3663</v>
      </c>
      <c r="F33" s="84">
        <v>87</v>
      </c>
      <c r="G33" s="84">
        <v>2262</v>
      </c>
      <c r="H33" s="85">
        <v>1544</v>
      </c>
      <c r="I33" s="112">
        <v>491</v>
      </c>
      <c r="J33" s="92"/>
      <c r="K33" s="108"/>
    </row>
    <row r="34" spans="1:11" ht="12.75">
      <c r="A34" s="13" t="s">
        <v>31</v>
      </c>
      <c r="B34" s="84">
        <v>981</v>
      </c>
      <c r="C34" s="84">
        <v>5467</v>
      </c>
      <c r="D34" s="84">
        <v>539</v>
      </c>
      <c r="E34" s="84">
        <v>859</v>
      </c>
      <c r="F34" s="84">
        <v>1082</v>
      </c>
      <c r="G34" s="84">
        <v>1091</v>
      </c>
      <c r="H34" s="85">
        <v>1420</v>
      </c>
      <c r="I34" s="112">
        <v>846</v>
      </c>
      <c r="J34" s="92"/>
      <c r="K34" s="108"/>
    </row>
    <row r="35" spans="1:11" ht="12.75">
      <c r="A35" s="13" t="s">
        <v>32</v>
      </c>
      <c r="B35" s="84">
        <v>2887</v>
      </c>
      <c r="C35" s="84">
        <v>6889</v>
      </c>
      <c r="D35" s="84">
        <v>2012</v>
      </c>
      <c r="E35" s="84">
        <v>1542</v>
      </c>
      <c r="F35" s="84">
        <v>818</v>
      </c>
      <c r="G35" s="84">
        <v>3646</v>
      </c>
      <c r="H35" s="85">
        <v>1388</v>
      </c>
      <c r="I35" s="112">
        <v>801</v>
      </c>
      <c r="J35" s="92"/>
      <c r="K35" s="108"/>
    </row>
    <row r="36" spans="1:11" ht="12.75">
      <c r="A36" s="13" t="s">
        <v>33</v>
      </c>
      <c r="B36" s="84">
        <v>2082</v>
      </c>
      <c r="C36" s="84">
        <v>5759</v>
      </c>
      <c r="D36" s="84">
        <v>5258</v>
      </c>
      <c r="E36" s="84">
        <v>2044</v>
      </c>
      <c r="F36" s="84">
        <v>1323</v>
      </c>
      <c r="G36" s="84">
        <v>2826</v>
      </c>
      <c r="H36" s="85">
        <v>2048</v>
      </c>
      <c r="I36" s="112">
        <v>1281</v>
      </c>
      <c r="J36" s="92"/>
      <c r="K36" s="108"/>
    </row>
    <row r="37" spans="1:11" ht="12.75">
      <c r="A37" s="13" t="s">
        <v>34</v>
      </c>
      <c r="B37" s="84">
        <v>629</v>
      </c>
      <c r="C37" s="84">
        <v>653</v>
      </c>
      <c r="D37" s="84">
        <v>497</v>
      </c>
      <c r="E37" s="84">
        <v>304</v>
      </c>
      <c r="F37" s="84">
        <v>338</v>
      </c>
      <c r="G37" s="84">
        <v>209</v>
      </c>
      <c r="H37" s="85">
        <v>459</v>
      </c>
      <c r="I37" s="112">
        <v>620</v>
      </c>
      <c r="J37" s="92"/>
      <c r="K37" s="108"/>
    </row>
    <row r="38" spans="1:11" ht="12.75">
      <c r="A38" s="13" t="s">
        <v>35</v>
      </c>
      <c r="B38" s="84">
        <v>1107</v>
      </c>
      <c r="C38" s="84">
        <v>1822</v>
      </c>
      <c r="D38" s="84">
        <v>2703</v>
      </c>
      <c r="E38" s="84">
        <v>937</v>
      </c>
      <c r="F38" s="84">
        <v>552</v>
      </c>
      <c r="G38" s="84">
        <v>769</v>
      </c>
      <c r="H38" s="85">
        <v>617</v>
      </c>
      <c r="I38" s="112">
        <v>522</v>
      </c>
      <c r="J38" s="92"/>
      <c r="K38" s="108"/>
    </row>
    <row r="39" spans="1:11" ht="12.75">
      <c r="A39" s="13" t="s">
        <v>36</v>
      </c>
      <c r="B39" s="84">
        <v>5819</v>
      </c>
      <c r="C39" s="84">
        <v>13850</v>
      </c>
      <c r="D39" s="84">
        <v>4735</v>
      </c>
      <c r="E39" s="84">
        <v>4426</v>
      </c>
      <c r="F39" s="84">
        <v>1515</v>
      </c>
      <c r="G39" s="84">
        <v>4122</v>
      </c>
      <c r="H39" s="85">
        <v>2597</v>
      </c>
      <c r="I39" s="112">
        <v>1933</v>
      </c>
      <c r="J39" s="92"/>
      <c r="K39" s="109"/>
    </row>
    <row r="40" spans="1:11" ht="12.75">
      <c r="A40" s="13" t="s">
        <v>37</v>
      </c>
      <c r="B40" s="84">
        <v>945</v>
      </c>
      <c r="C40" s="84">
        <v>2947</v>
      </c>
      <c r="D40" s="84">
        <v>783</v>
      </c>
      <c r="E40" s="84">
        <v>1455</v>
      </c>
      <c r="F40" s="84">
        <v>2669</v>
      </c>
      <c r="G40" s="84">
        <v>1053</v>
      </c>
      <c r="H40" s="85">
        <v>999</v>
      </c>
      <c r="I40" s="112">
        <v>2771</v>
      </c>
      <c r="J40" s="92"/>
      <c r="K40" s="108"/>
    </row>
    <row r="41" spans="1:11" ht="12.75">
      <c r="A41" s="13" t="s">
        <v>38</v>
      </c>
      <c r="B41" s="84">
        <v>385</v>
      </c>
      <c r="C41" s="84">
        <v>2705</v>
      </c>
      <c r="D41" s="84">
        <v>99</v>
      </c>
      <c r="E41" s="84">
        <v>689</v>
      </c>
      <c r="F41" s="84">
        <v>708</v>
      </c>
      <c r="G41" s="84">
        <v>1309</v>
      </c>
      <c r="H41" s="85">
        <v>1418</v>
      </c>
      <c r="I41" s="112">
        <v>731</v>
      </c>
      <c r="J41" s="92"/>
      <c r="K41" s="108"/>
    </row>
    <row r="42" spans="1:11" ht="12.75">
      <c r="A42" s="13" t="s">
        <v>39</v>
      </c>
      <c r="B42" s="84">
        <v>706</v>
      </c>
      <c r="C42" s="84">
        <v>1128</v>
      </c>
      <c r="D42" s="84">
        <v>285</v>
      </c>
      <c r="E42" s="84">
        <v>544</v>
      </c>
      <c r="F42" s="84">
        <v>187</v>
      </c>
      <c r="G42" s="84">
        <v>612</v>
      </c>
      <c r="H42" s="85">
        <v>288</v>
      </c>
      <c r="I42" s="112">
        <v>224</v>
      </c>
      <c r="J42" s="92"/>
      <c r="K42" s="108"/>
    </row>
    <row r="43" spans="1:11" ht="12.75">
      <c r="A43" s="13" t="s">
        <v>40</v>
      </c>
      <c r="B43" s="84">
        <v>290</v>
      </c>
      <c r="C43" s="84">
        <v>260</v>
      </c>
      <c r="D43" s="84">
        <v>127</v>
      </c>
      <c r="E43" s="84">
        <v>403</v>
      </c>
      <c r="F43" s="84">
        <v>243</v>
      </c>
      <c r="G43" s="84">
        <v>232</v>
      </c>
      <c r="H43" s="85">
        <v>201</v>
      </c>
      <c r="I43" s="112">
        <v>207</v>
      </c>
      <c r="J43" s="92"/>
      <c r="K43" s="108"/>
    </row>
    <row r="44" spans="1:11" ht="12.75">
      <c r="A44" s="13" t="s">
        <v>41</v>
      </c>
      <c r="B44" s="84">
        <v>4384</v>
      </c>
      <c r="C44" s="84">
        <v>15168</v>
      </c>
      <c r="D44" s="84">
        <v>3104</v>
      </c>
      <c r="E44" s="84">
        <v>2200</v>
      </c>
      <c r="F44" s="84">
        <v>1142</v>
      </c>
      <c r="G44" s="84">
        <v>7684</v>
      </c>
      <c r="H44" s="85">
        <v>3738</v>
      </c>
      <c r="I44" s="112">
        <v>2314</v>
      </c>
      <c r="J44" s="92"/>
      <c r="K44" s="108"/>
    </row>
    <row r="45" spans="1:11" ht="12.75">
      <c r="A45" s="13"/>
      <c r="B45" s="84"/>
      <c r="C45" s="84"/>
      <c r="D45" s="84"/>
      <c r="E45" s="84"/>
      <c r="F45" s="84"/>
      <c r="G45" s="84"/>
      <c r="H45" s="85"/>
      <c r="I45" s="150"/>
      <c r="J45" s="92"/>
      <c r="K45" s="108"/>
    </row>
    <row r="46" spans="1:11" ht="12.75">
      <c r="A46" s="19" t="s">
        <v>154</v>
      </c>
      <c r="B46" s="84"/>
      <c r="C46" s="84"/>
      <c r="D46" s="84"/>
      <c r="E46" s="84"/>
      <c r="F46" s="84"/>
      <c r="G46" s="84"/>
      <c r="H46" s="85"/>
      <c r="I46" s="150"/>
      <c r="J46" s="92"/>
      <c r="K46" s="108"/>
    </row>
    <row r="47" spans="1:11" ht="12.75">
      <c r="A47" s="13" t="s">
        <v>42</v>
      </c>
      <c r="B47" s="84">
        <v>184490</v>
      </c>
      <c r="C47" s="84">
        <v>195051</v>
      </c>
      <c r="D47" s="84">
        <v>143536</v>
      </c>
      <c r="E47" s="84">
        <v>116620</v>
      </c>
      <c r="F47" s="84">
        <v>121287</v>
      </c>
      <c r="G47" s="84">
        <v>169417</v>
      </c>
      <c r="H47" s="85">
        <v>135333</v>
      </c>
      <c r="I47" s="112">
        <v>109570</v>
      </c>
      <c r="J47" s="92"/>
      <c r="K47" s="108"/>
    </row>
    <row r="48" spans="1:11" ht="12.75">
      <c r="A48" s="13" t="s">
        <v>43</v>
      </c>
      <c r="B48" s="84">
        <v>98035</v>
      </c>
      <c r="C48" s="84">
        <v>48286</v>
      </c>
      <c r="D48" s="84">
        <v>13167</v>
      </c>
      <c r="E48" s="84">
        <v>22458</v>
      </c>
      <c r="F48" s="84">
        <v>95704</v>
      </c>
      <c r="G48" s="84">
        <v>94472</v>
      </c>
      <c r="H48" s="85">
        <v>77151</v>
      </c>
      <c r="I48" s="112">
        <v>74214</v>
      </c>
      <c r="J48" s="92"/>
      <c r="K48" s="108"/>
    </row>
    <row r="49" spans="1:11" ht="12.75">
      <c r="A49" s="13" t="s">
        <v>44</v>
      </c>
      <c r="B49" s="84">
        <v>2611</v>
      </c>
      <c r="C49" s="84">
        <v>581</v>
      </c>
      <c r="D49" s="84">
        <v>119</v>
      </c>
      <c r="E49" s="84">
        <v>448</v>
      </c>
      <c r="F49" s="84">
        <v>7802</v>
      </c>
      <c r="G49" s="84">
        <v>1488</v>
      </c>
      <c r="H49" s="85">
        <v>1741</v>
      </c>
      <c r="I49" s="112">
        <v>5490</v>
      </c>
      <c r="J49" s="92"/>
      <c r="K49" s="108"/>
    </row>
    <row r="50" spans="1:11" ht="12.75">
      <c r="A50" s="13" t="s">
        <v>45</v>
      </c>
      <c r="B50" s="84">
        <v>68028</v>
      </c>
      <c r="C50" s="84">
        <v>94675</v>
      </c>
      <c r="D50" s="84">
        <v>122999</v>
      </c>
      <c r="E50" s="84">
        <v>75531</v>
      </c>
      <c r="F50" s="84">
        <v>8905</v>
      </c>
      <c r="G50" s="84">
        <v>32322</v>
      </c>
      <c r="H50" s="85">
        <v>26419</v>
      </c>
      <c r="I50" s="112">
        <v>16363</v>
      </c>
      <c r="J50" s="92"/>
      <c r="K50" s="108"/>
    </row>
    <row r="51" spans="1:11" ht="12.75">
      <c r="A51" s="13" t="s">
        <v>46</v>
      </c>
      <c r="B51" s="84">
        <v>11845</v>
      </c>
      <c r="C51" s="84">
        <v>22685</v>
      </c>
      <c r="D51" s="84">
        <v>7251</v>
      </c>
      <c r="E51" s="84">
        <v>8845</v>
      </c>
      <c r="F51" s="84">
        <v>8045</v>
      </c>
      <c r="G51" s="84">
        <v>15477</v>
      </c>
      <c r="H51" s="85">
        <v>11165</v>
      </c>
      <c r="I51" s="112">
        <v>7503</v>
      </c>
      <c r="J51" s="92"/>
      <c r="K51" s="108"/>
    </row>
    <row r="52" spans="1:11" ht="12.75">
      <c r="A52" s="13" t="s">
        <v>47</v>
      </c>
      <c r="B52" s="84">
        <v>3971</v>
      </c>
      <c r="C52" s="84">
        <v>28824</v>
      </c>
      <c r="D52" s="84">
        <v>0</v>
      </c>
      <c r="E52" s="84">
        <v>9338</v>
      </c>
      <c r="F52" s="84">
        <v>831</v>
      </c>
      <c r="G52" s="84">
        <v>25658</v>
      </c>
      <c r="H52" s="85">
        <v>18857</v>
      </c>
      <c r="I52" s="112">
        <v>6000</v>
      </c>
      <c r="J52" s="92"/>
      <c r="K52" s="108"/>
    </row>
    <row r="53" spans="1:11" ht="12.75">
      <c r="A53" s="13" t="s">
        <v>48</v>
      </c>
      <c r="B53" s="84">
        <v>1164</v>
      </c>
      <c r="C53" s="84">
        <v>1546</v>
      </c>
      <c r="D53" s="84">
        <v>0</v>
      </c>
      <c r="E53" s="84">
        <v>514</v>
      </c>
      <c r="F53" s="84">
        <v>221</v>
      </c>
      <c r="G53" s="84">
        <v>404</v>
      </c>
      <c r="H53" s="85">
        <v>72</v>
      </c>
      <c r="I53" s="112">
        <v>185</v>
      </c>
      <c r="J53" s="92"/>
      <c r="K53" s="108"/>
    </row>
    <row r="54" spans="1:11" ht="12.75">
      <c r="A54" s="13" t="s">
        <v>49</v>
      </c>
      <c r="B54" s="84">
        <v>105324</v>
      </c>
      <c r="C54" s="84">
        <v>127822</v>
      </c>
      <c r="D54" s="84">
        <v>143779</v>
      </c>
      <c r="E54" s="84">
        <v>65844</v>
      </c>
      <c r="F54" s="84">
        <v>82548</v>
      </c>
      <c r="G54" s="84">
        <v>108653</v>
      </c>
      <c r="H54" s="85">
        <v>102186</v>
      </c>
      <c r="I54" s="112">
        <v>72155</v>
      </c>
      <c r="J54" s="92"/>
      <c r="K54" s="108"/>
    </row>
    <row r="55" spans="1:11" ht="12.75">
      <c r="A55" s="13" t="s">
        <v>50</v>
      </c>
      <c r="B55" s="84">
        <v>263586</v>
      </c>
      <c r="C55" s="84">
        <v>296041</v>
      </c>
      <c r="D55" s="84">
        <v>278588</v>
      </c>
      <c r="E55" s="84">
        <v>174678</v>
      </c>
      <c r="F55" s="84">
        <v>201428</v>
      </c>
      <c r="G55" s="84">
        <v>285220</v>
      </c>
      <c r="H55" s="85">
        <v>258326</v>
      </c>
      <c r="I55" s="112">
        <v>183446</v>
      </c>
      <c r="J55" s="92"/>
      <c r="K55" s="108"/>
    </row>
    <row r="56" spans="1:11" ht="12.75">
      <c r="A56" s="13" t="s">
        <v>51</v>
      </c>
      <c r="B56" s="84">
        <v>26315</v>
      </c>
      <c r="C56" s="84">
        <v>24196</v>
      </c>
      <c r="D56" s="84">
        <v>7514</v>
      </c>
      <c r="E56" s="84">
        <v>7993</v>
      </c>
      <c r="F56" s="84">
        <v>2855</v>
      </c>
      <c r="G56" s="84">
        <v>9858</v>
      </c>
      <c r="H56" s="85">
        <v>6192</v>
      </c>
      <c r="I56" s="112">
        <v>4239</v>
      </c>
      <c r="J56" s="92"/>
      <c r="K56" s="108"/>
    </row>
    <row r="57" spans="1:11" ht="12.75">
      <c r="A57" s="13" t="s">
        <v>52</v>
      </c>
      <c r="B57" s="84">
        <v>379</v>
      </c>
      <c r="C57" s="84">
        <v>6418</v>
      </c>
      <c r="D57" s="84">
        <v>184</v>
      </c>
      <c r="E57" s="84">
        <v>308</v>
      </c>
      <c r="F57" s="84">
        <v>273</v>
      </c>
      <c r="G57" s="84">
        <v>1011</v>
      </c>
      <c r="H57" s="85">
        <v>575</v>
      </c>
      <c r="I57" s="112">
        <v>262</v>
      </c>
      <c r="J57" s="92"/>
      <c r="K57" s="108"/>
    </row>
    <row r="58" spans="1:11" ht="12.75">
      <c r="A58" s="13"/>
      <c r="B58" s="84"/>
      <c r="C58" s="84"/>
      <c r="D58" s="84"/>
      <c r="E58" s="84"/>
      <c r="F58" s="84"/>
      <c r="G58" s="84"/>
      <c r="H58" s="85"/>
      <c r="I58" s="150"/>
      <c r="J58" s="92"/>
      <c r="K58" s="108"/>
    </row>
    <row r="59" spans="1:11" ht="12.75">
      <c r="A59" s="19" t="s">
        <v>155</v>
      </c>
      <c r="B59" s="84"/>
      <c r="C59" s="84"/>
      <c r="D59" s="84"/>
      <c r="E59" s="84"/>
      <c r="F59" s="84"/>
      <c r="G59" s="84"/>
      <c r="H59" s="85"/>
      <c r="I59" s="150"/>
      <c r="J59" s="92"/>
      <c r="K59" s="108"/>
    </row>
    <row r="60" spans="1:11" ht="12.75">
      <c r="A60" s="13" t="s">
        <v>53</v>
      </c>
      <c r="B60" s="84">
        <v>116274</v>
      </c>
      <c r="C60" s="84">
        <v>222482</v>
      </c>
      <c r="D60" s="84">
        <v>205133</v>
      </c>
      <c r="E60" s="84">
        <v>67595</v>
      </c>
      <c r="F60" s="84">
        <v>25375</v>
      </c>
      <c r="G60" s="84">
        <v>74567</v>
      </c>
      <c r="H60" s="85">
        <v>48552</v>
      </c>
      <c r="I60" s="112">
        <v>30521</v>
      </c>
      <c r="J60" s="92"/>
      <c r="K60" s="108"/>
    </row>
    <row r="61" spans="1:11" ht="12.75">
      <c r="A61" s="13" t="s">
        <v>54</v>
      </c>
      <c r="B61" s="84">
        <v>41256</v>
      </c>
      <c r="C61" s="84">
        <v>57998</v>
      </c>
      <c r="D61" s="84">
        <v>38296</v>
      </c>
      <c r="E61" s="84">
        <v>23812</v>
      </c>
      <c r="F61" s="84">
        <v>16104</v>
      </c>
      <c r="G61" s="84">
        <v>33891</v>
      </c>
      <c r="H61" s="85">
        <v>24389</v>
      </c>
      <c r="I61" s="112">
        <v>17509</v>
      </c>
      <c r="J61" s="92"/>
      <c r="K61" s="108"/>
    </row>
    <row r="62" spans="1:11" ht="12.75">
      <c r="A62" s="13" t="s">
        <v>55</v>
      </c>
      <c r="B62" s="84">
        <v>45314</v>
      </c>
      <c r="C62" s="84">
        <v>65006</v>
      </c>
      <c r="D62" s="84">
        <v>38618</v>
      </c>
      <c r="E62" s="84">
        <v>25450</v>
      </c>
      <c r="F62" s="84">
        <v>22268</v>
      </c>
      <c r="G62" s="84">
        <v>42289</v>
      </c>
      <c r="H62" s="85">
        <v>36933</v>
      </c>
      <c r="I62" s="112">
        <v>23414</v>
      </c>
      <c r="J62" s="92"/>
      <c r="K62" s="108"/>
    </row>
    <row r="63" spans="1:11" ht="12.75">
      <c r="A63" s="13" t="s">
        <v>56</v>
      </c>
      <c r="B63" s="84">
        <v>39495</v>
      </c>
      <c r="C63" s="84">
        <v>51156</v>
      </c>
      <c r="D63" s="84">
        <v>33883</v>
      </c>
      <c r="E63" s="84">
        <v>21024</v>
      </c>
      <c r="F63" s="84">
        <v>20753</v>
      </c>
      <c r="G63" s="84">
        <v>38167</v>
      </c>
      <c r="H63" s="85">
        <v>34336</v>
      </c>
      <c r="I63" s="112">
        <v>21481</v>
      </c>
      <c r="J63" s="92"/>
      <c r="K63" s="108"/>
    </row>
    <row r="64" spans="1:11" ht="12.75">
      <c r="A64" s="13" t="s">
        <v>57</v>
      </c>
      <c r="B64" s="84">
        <v>37459</v>
      </c>
      <c r="C64" s="84">
        <v>44376</v>
      </c>
      <c r="D64" s="84">
        <v>32716</v>
      </c>
      <c r="E64" s="84">
        <v>18336</v>
      </c>
      <c r="F64" s="84">
        <v>17189</v>
      </c>
      <c r="G64" s="84">
        <v>35193</v>
      </c>
      <c r="H64" s="85">
        <v>31631</v>
      </c>
      <c r="I64" s="112">
        <v>17755</v>
      </c>
      <c r="J64" s="92"/>
      <c r="K64" s="108"/>
    </row>
    <row r="65" spans="1:11" ht="12.75">
      <c r="A65" s="13"/>
      <c r="B65" s="84"/>
      <c r="C65" s="84"/>
      <c r="D65" s="84"/>
      <c r="E65" s="84"/>
      <c r="F65" s="84"/>
      <c r="G65" s="84"/>
      <c r="H65" s="85"/>
      <c r="I65" s="150"/>
      <c r="J65" s="92"/>
      <c r="K65" s="108"/>
    </row>
    <row r="66" spans="1:11" ht="12.75">
      <c r="A66" s="19" t="s">
        <v>58</v>
      </c>
      <c r="B66" s="84"/>
      <c r="C66" s="84"/>
      <c r="D66" s="84"/>
      <c r="E66" s="84"/>
      <c r="F66" s="84"/>
      <c r="G66" s="84"/>
      <c r="H66" s="85"/>
      <c r="I66" s="150"/>
      <c r="J66" s="92"/>
      <c r="K66" s="108"/>
    </row>
    <row r="67" spans="1:11" ht="12.75">
      <c r="A67" s="13" t="s">
        <v>156</v>
      </c>
      <c r="B67" s="84">
        <v>572</v>
      </c>
      <c r="C67" s="84">
        <v>452</v>
      </c>
      <c r="D67" s="84">
        <v>381</v>
      </c>
      <c r="E67" s="84">
        <v>474</v>
      </c>
      <c r="F67" s="84">
        <v>767</v>
      </c>
      <c r="G67" s="84">
        <v>144</v>
      </c>
      <c r="H67" s="85">
        <v>241</v>
      </c>
      <c r="I67" s="112">
        <v>754</v>
      </c>
      <c r="J67" s="92"/>
      <c r="K67" s="108"/>
    </row>
    <row r="68" spans="1:11" ht="12.75">
      <c r="A68" s="13" t="s">
        <v>157</v>
      </c>
      <c r="B68" s="84">
        <v>288</v>
      </c>
      <c r="C68" s="84">
        <v>723</v>
      </c>
      <c r="D68" s="84">
        <v>850</v>
      </c>
      <c r="E68" s="84">
        <v>728</v>
      </c>
      <c r="F68" s="84">
        <v>676</v>
      </c>
      <c r="G68" s="84">
        <v>747</v>
      </c>
      <c r="H68" s="85">
        <v>847</v>
      </c>
      <c r="I68" s="112">
        <v>810</v>
      </c>
      <c r="J68" s="92"/>
      <c r="K68" s="108"/>
    </row>
    <row r="69" spans="1:11" ht="12.75">
      <c r="A69" s="13" t="s">
        <v>158</v>
      </c>
      <c r="B69" s="84">
        <v>2018</v>
      </c>
      <c r="C69" s="84">
        <v>2160</v>
      </c>
      <c r="D69" s="84">
        <v>2038</v>
      </c>
      <c r="E69" s="84">
        <v>2057</v>
      </c>
      <c r="F69" s="84">
        <v>2011</v>
      </c>
      <c r="G69" s="84">
        <v>2148</v>
      </c>
      <c r="H69" s="85">
        <v>2276</v>
      </c>
      <c r="I69" s="112">
        <v>2024</v>
      </c>
      <c r="J69" s="92"/>
      <c r="K69" s="108"/>
    </row>
    <row r="70" spans="1:11" ht="12.75">
      <c r="A70" s="13" t="s">
        <v>159</v>
      </c>
      <c r="B70" s="84">
        <v>133</v>
      </c>
      <c r="C70" s="84">
        <v>145</v>
      </c>
      <c r="D70" s="84">
        <v>76</v>
      </c>
      <c r="E70" s="84">
        <v>163</v>
      </c>
      <c r="F70" s="84">
        <v>135</v>
      </c>
      <c r="G70" s="84">
        <v>30</v>
      </c>
      <c r="H70" s="85">
        <v>61</v>
      </c>
      <c r="I70" s="112">
        <v>149</v>
      </c>
      <c r="J70" s="92"/>
      <c r="K70" s="108"/>
    </row>
    <row r="71" spans="1:11" ht="12.75">
      <c r="A71" s="13" t="s">
        <v>160</v>
      </c>
      <c r="B71" s="84">
        <v>181</v>
      </c>
      <c r="C71" s="84">
        <v>488</v>
      </c>
      <c r="D71" s="84">
        <v>630</v>
      </c>
      <c r="E71" s="84">
        <v>411</v>
      </c>
      <c r="F71" s="84">
        <v>368</v>
      </c>
      <c r="G71" s="84">
        <v>367</v>
      </c>
      <c r="H71" s="85">
        <v>388</v>
      </c>
      <c r="I71" s="112">
        <v>423</v>
      </c>
      <c r="J71" s="92"/>
      <c r="K71" s="108"/>
    </row>
    <row r="72" spans="1:11" ht="12.75">
      <c r="A72" s="13" t="s">
        <v>161</v>
      </c>
      <c r="B72" s="84">
        <v>32913</v>
      </c>
      <c r="C72" s="84">
        <v>30092</v>
      </c>
      <c r="D72" s="84">
        <v>26064</v>
      </c>
      <c r="E72" s="84">
        <v>16172</v>
      </c>
      <c r="F72" s="84">
        <v>17294</v>
      </c>
      <c r="G72" s="84">
        <v>31806</v>
      </c>
      <c r="H72" s="85">
        <v>31215</v>
      </c>
      <c r="I72" s="112">
        <v>17901</v>
      </c>
      <c r="J72" s="92"/>
      <c r="K72" s="108"/>
    </row>
    <row r="73" spans="1:11" ht="12.75">
      <c r="A73" s="13" t="s">
        <v>59</v>
      </c>
      <c r="B73" s="90">
        <v>32.2</v>
      </c>
      <c r="C73" s="90">
        <v>19.9</v>
      </c>
      <c r="D73" s="90">
        <v>15.9</v>
      </c>
      <c r="E73" s="90">
        <v>27</v>
      </c>
      <c r="F73" s="90">
        <v>67.4</v>
      </c>
      <c r="G73" s="90">
        <v>45.2</v>
      </c>
      <c r="H73" s="91">
        <v>61.8</v>
      </c>
      <c r="I73" s="113">
        <v>56.6</v>
      </c>
      <c r="J73" s="92"/>
      <c r="K73" s="108"/>
    </row>
    <row r="74" spans="1:11" ht="13.5" thickBot="1">
      <c r="A74" s="24" t="s">
        <v>60</v>
      </c>
      <c r="B74" s="93">
        <v>110.6</v>
      </c>
      <c r="C74" s="93">
        <v>174.5</v>
      </c>
      <c r="D74" s="93">
        <v>142.7</v>
      </c>
      <c r="E74" s="93">
        <v>103.2</v>
      </c>
      <c r="F74" s="93">
        <v>30.9</v>
      </c>
      <c r="G74" s="93">
        <v>71.6</v>
      </c>
      <c r="H74" s="94">
        <v>50.1</v>
      </c>
      <c r="I74" s="151">
        <v>43.5</v>
      </c>
      <c r="J74" s="92"/>
      <c r="K74" s="108"/>
    </row>
    <row r="75" spans="1:11" ht="12.75">
      <c r="A75" s="101" t="s">
        <v>116</v>
      </c>
      <c r="I75" s="96"/>
      <c r="J75" s="92"/>
      <c r="K75" s="108"/>
    </row>
    <row r="76" spans="1:11" ht="12.75">
      <c r="A76" s="98" t="s">
        <v>114</v>
      </c>
      <c r="B76" s="95"/>
      <c r="C76" s="95"/>
      <c r="D76" s="95"/>
      <c r="E76" s="95"/>
      <c r="F76" s="95"/>
      <c r="G76" s="95"/>
      <c r="H76" s="95"/>
      <c r="I76" s="96"/>
      <c r="J76" s="92"/>
      <c r="K76" s="108"/>
    </row>
    <row r="77" spans="1:11" ht="12.75">
      <c r="A77" s="98" t="s">
        <v>115</v>
      </c>
      <c r="B77" s="95"/>
      <c r="C77" s="95"/>
      <c r="D77" s="95"/>
      <c r="E77" s="95"/>
      <c r="F77" s="95"/>
      <c r="G77" s="95"/>
      <c r="H77" s="95"/>
      <c r="I77" s="96"/>
      <c r="J77" s="92"/>
      <c r="K77" s="108"/>
    </row>
    <row r="78" spans="1:11" ht="12.75">
      <c r="A78" s="98" t="s">
        <v>117</v>
      </c>
      <c r="B78" s="95"/>
      <c r="C78" s="95"/>
      <c r="D78" s="95"/>
      <c r="E78" s="95"/>
      <c r="F78" s="95"/>
      <c r="G78" s="95"/>
      <c r="H78" s="95"/>
      <c r="I78" s="96"/>
      <c r="J78" s="92"/>
      <c r="K78" s="108"/>
    </row>
    <row r="79" spans="1:22" ht="12.75">
      <c r="A79" s="95"/>
      <c r="B79" s="95"/>
      <c r="C79" s="95"/>
      <c r="D79" s="95"/>
      <c r="E79" s="95"/>
      <c r="F79" s="95"/>
      <c r="G79" s="95"/>
      <c r="H79" s="95"/>
      <c r="I79" s="96"/>
      <c r="J79" s="92"/>
      <c r="K79" s="108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</row>
    <row r="80" spans="1:22" ht="12.75">
      <c r="A80" s="95"/>
      <c r="B80" s="95"/>
      <c r="C80" s="95"/>
      <c r="D80" s="95"/>
      <c r="E80" s="95"/>
      <c r="F80" s="95"/>
      <c r="G80" s="95"/>
      <c r="H80" s="95"/>
      <c r="I80" s="96"/>
      <c r="J80" s="92"/>
      <c r="K80" s="108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</row>
    <row r="81" spans="1:8" ht="12.75">
      <c r="A81" s="97"/>
      <c r="B81" s="96"/>
      <c r="C81" s="96"/>
      <c r="D81" s="95"/>
      <c r="E81" s="95"/>
      <c r="F81" s="95"/>
      <c r="G81" s="95"/>
      <c r="H81" s="95"/>
    </row>
    <row r="82" spans="1:8" ht="12.75">
      <c r="A82" s="95"/>
      <c r="B82" s="96"/>
      <c r="C82" s="95"/>
      <c r="D82" s="95"/>
      <c r="E82" s="95"/>
      <c r="F82" s="95"/>
      <c r="G82" s="95"/>
      <c r="H82" s="95"/>
    </row>
    <row r="83" spans="1:8" ht="12.75">
      <c r="A83" s="95"/>
      <c r="B83" s="96"/>
      <c r="C83" s="96"/>
      <c r="D83" s="96"/>
      <c r="E83" s="96"/>
      <c r="F83" s="96"/>
      <c r="G83" s="96"/>
      <c r="H83" s="96"/>
    </row>
    <row r="84" spans="1:8" ht="12.75">
      <c r="A84" s="95"/>
      <c r="B84" s="96"/>
      <c r="C84" s="96"/>
      <c r="D84" s="96"/>
      <c r="E84" s="96"/>
      <c r="F84" s="96"/>
      <c r="G84" s="96"/>
      <c r="H84" s="96"/>
    </row>
    <row r="85" spans="1:8" ht="12.75">
      <c r="A85" s="95"/>
      <c r="B85" s="96"/>
      <c r="C85" s="95"/>
      <c r="D85" s="95"/>
      <c r="E85" s="95"/>
      <c r="F85" s="95"/>
      <c r="G85" s="95"/>
      <c r="H85" s="95"/>
    </row>
    <row r="86" spans="1:8" ht="12.75">
      <c r="A86" s="95"/>
      <c r="B86" s="95"/>
      <c r="C86" s="95"/>
      <c r="D86" s="95"/>
      <c r="E86" s="95"/>
      <c r="F86" s="95"/>
      <c r="G86" s="95"/>
      <c r="H86" s="95"/>
    </row>
    <row r="87" spans="1:8" ht="12.75">
      <c r="A87" s="95"/>
      <c r="B87" s="95"/>
      <c r="C87" s="95"/>
      <c r="D87" s="95"/>
      <c r="E87" s="95"/>
      <c r="F87" s="95"/>
      <c r="G87" s="95"/>
      <c r="H87" s="95"/>
    </row>
    <row r="88" spans="1:8" ht="12.75">
      <c r="A88" s="95"/>
      <c r="B88" s="95"/>
      <c r="C88" s="95"/>
      <c r="D88" s="95"/>
      <c r="E88" s="95"/>
      <c r="F88" s="95"/>
      <c r="G88" s="95"/>
      <c r="H88" s="95"/>
    </row>
    <row r="89" spans="1:8" ht="12.75">
      <c r="A89" s="95"/>
      <c r="B89" s="95"/>
      <c r="C89" s="95"/>
      <c r="D89" s="95"/>
      <c r="E89" s="95"/>
      <c r="F89" s="95"/>
      <c r="G89" s="95"/>
      <c r="H89" s="95"/>
    </row>
    <row r="90" spans="1:8" ht="12.75">
      <c r="A90" s="95"/>
      <c r="B90" s="95"/>
      <c r="C90" s="95"/>
      <c r="D90" s="95"/>
      <c r="E90" s="95"/>
      <c r="F90" s="95"/>
      <c r="G90" s="95"/>
      <c r="H90" s="95"/>
    </row>
    <row r="91" spans="1:8" ht="12.75">
      <c r="A91" s="95"/>
      <c r="B91" s="95"/>
      <c r="C91" s="95"/>
      <c r="D91" s="95"/>
      <c r="E91" s="95"/>
      <c r="F91" s="95"/>
      <c r="G91" s="95"/>
      <c r="H91" s="95"/>
    </row>
    <row r="92" spans="1:8" ht="12.75">
      <c r="A92" s="95"/>
      <c r="B92" s="95"/>
      <c r="C92" s="95"/>
      <c r="D92" s="95"/>
      <c r="E92" s="95"/>
      <c r="F92" s="95"/>
      <c r="G92" s="95"/>
      <c r="H92" s="95"/>
    </row>
    <row r="93" spans="1:8" ht="12.75">
      <c r="A93" s="95"/>
      <c r="B93" s="95"/>
      <c r="C93" s="95"/>
      <c r="D93" s="95"/>
      <c r="E93" s="95"/>
      <c r="F93" s="95"/>
      <c r="G93" s="95"/>
      <c r="H93" s="95"/>
    </row>
    <row r="94" spans="1:8" ht="12.75">
      <c r="A94" s="95"/>
      <c r="B94" s="95"/>
      <c r="C94" s="95"/>
      <c r="D94" s="95"/>
      <c r="E94" s="95"/>
      <c r="F94" s="95"/>
      <c r="G94" s="95"/>
      <c r="H94" s="95"/>
    </row>
    <row r="95" spans="1:8" ht="12.75">
      <c r="A95" s="95"/>
      <c r="B95" s="95"/>
      <c r="C95" s="95"/>
      <c r="D95" s="95"/>
      <c r="E95" s="95"/>
      <c r="F95" s="95"/>
      <c r="G95" s="95"/>
      <c r="H95" s="95"/>
    </row>
    <row r="96" spans="1:8" ht="12.75">
      <c r="A96" s="95"/>
      <c r="B96" s="95"/>
      <c r="C96" s="95"/>
      <c r="D96" s="95"/>
      <c r="E96" s="95"/>
      <c r="F96" s="95"/>
      <c r="G96" s="95"/>
      <c r="H96" s="95"/>
    </row>
    <row r="97" spans="1:8" ht="12.75">
      <c r="A97" s="95"/>
      <c r="B97" s="95"/>
      <c r="C97" s="95"/>
      <c r="D97" s="95"/>
      <c r="E97" s="95"/>
      <c r="F97" s="95"/>
      <c r="G97" s="95"/>
      <c r="H97" s="95"/>
    </row>
    <row r="98" spans="1:8" ht="12.75">
      <c r="A98" s="95"/>
      <c r="B98" s="95"/>
      <c r="C98" s="95"/>
      <c r="D98" s="95"/>
      <c r="E98" s="95"/>
      <c r="F98" s="95"/>
      <c r="G98" s="95"/>
      <c r="H98" s="95"/>
    </row>
    <row r="99" spans="1:8" ht="12.75">
      <c r="A99" s="95"/>
      <c r="B99" s="95"/>
      <c r="C99" s="95"/>
      <c r="D99" s="95"/>
      <c r="E99" s="95"/>
      <c r="F99" s="95"/>
      <c r="G99" s="95"/>
      <c r="H99" s="95"/>
    </row>
    <row r="100" spans="1:8" ht="12.75">
      <c r="A100" s="95"/>
      <c r="B100" s="95"/>
      <c r="C100" s="95"/>
      <c r="D100" s="95"/>
      <c r="E100" s="95"/>
      <c r="F100" s="95"/>
      <c r="G100" s="95"/>
      <c r="H100" s="95"/>
    </row>
    <row r="101" spans="1:8" ht="12.75">
      <c r="A101" s="95"/>
      <c r="B101" s="95"/>
      <c r="C101" s="95"/>
      <c r="D101" s="95"/>
      <c r="E101" s="95"/>
      <c r="F101" s="95"/>
      <c r="G101" s="95"/>
      <c r="H101" s="95"/>
    </row>
    <row r="102" spans="1:8" ht="12.75">
      <c r="A102" s="95"/>
      <c r="B102" s="95"/>
      <c r="C102" s="95"/>
      <c r="D102" s="95"/>
      <c r="E102" s="95"/>
      <c r="F102" s="95"/>
      <c r="G102" s="95"/>
      <c r="H102" s="95"/>
    </row>
  </sheetData>
  <mergeCells count="2">
    <mergeCell ref="A1:I1"/>
    <mergeCell ref="A3:I3"/>
  </mergeCells>
  <printOptions horizontalCentered="1"/>
  <pageMargins left="0.75" right="0.75" top="0.5905511811023623" bottom="1" header="0" footer="0"/>
  <pageSetup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2004-11-30T11:38:45Z</cp:lastPrinted>
  <dcterms:created xsi:type="dcterms:W3CDTF">2003-05-14T07:10:20Z</dcterms:created>
  <dcterms:modified xsi:type="dcterms:W3CDTF">2004-09-30T10:57:06Z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