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6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'3.1'!$A$1:$J$83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<sst xmlns="http://schemas.openxmlformats.org/spreadsheetml/2006/main" count="663" uniqueCount="155">
  <si>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</si>
  <si>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</si>
  <si>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</si>
  <si>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</si>
  <si>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</si>
  <si>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</si>
  <si>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</si>
  <si>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</si>
  <si>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</si>
  <si>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</si>
  <si>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</si>
  <si>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</si>
  <si>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</si>
  <si>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</si>
  <si>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</si>
  <si>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</si>
  <si>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</si>
  <si>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</si>
  <si>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</si>
  <si>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</si>
  <si>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</si>
  <si>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</si>
  <si>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</si>
  <si>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</si>
  <si>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</si>
  <si>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</si>
  <si>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</si>
  <si>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</si>
  <si>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</si>
  <si>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</si>
  <si>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</si>
  <si>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</si>
  <si>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</si>
  <si>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</si>
  <si>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</si>
  <si>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</si>
  <si>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</si>
  <si>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</si>
  <si>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</si>
  <si>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</si>
  <si>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</si>
  <si>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</si>
  <si>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</si>
  <si>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</si>
  <si>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</si>
  <si>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</si>
  <si>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</si>
  <si>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</si>
  <si>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</si>
  <si>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</si>
  <si>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</si>
  <si>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</si>
  <si>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</si>
  <si>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</si>
  <si>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</si>
  <si>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</si>
  <si>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</si>
  <si>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</si>
  <si>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</si>
  <si>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</si>
  <si>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</si>
  <si>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</si>
  <si>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</si>
  <si>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</si>
  <si>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</si>
  <si>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</si>
  <si>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</si>
  <si>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</si>
  <si>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</si>
  <si>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</si>
  <si>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</si>
  <si>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</si>
  <si>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</si>
  <si>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</si>
  <si>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</si>
  <si>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</si>
  <si>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</si>
  <si>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</si>
  <si>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</si>
  <si>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</si>
  <si>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</si>
  <si>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</si>
  <si>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</si>
  <si>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</si>
  <si>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</si>
  <si>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</si>
  <si>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</si>
  <si>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</si>
  <si>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</si>
  <si>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</si>
  <si>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</si>
  <si>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</si>
  <si>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</si>
  <si>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</si>
  <si>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</si>
  <si>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</si>
  <si>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</si>
  <si>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</si>
  <si>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</si>
  <si>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</si>
  <si>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</si>
  <si>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</si>
  <si>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</si>
  <si>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</si>
  <si>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</si>
  <si>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</si>
  <si>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</si>
  <si>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</si>
  <si>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</si>
  <si>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</si>
  <si>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</si>
  <si>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</si>
  <si>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</si>
  <si>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</si>
  <si>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</si>
  <si>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</si>
  <si>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</si>
  <si>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</si>
  <si>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</si>
  <si>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</si>
  <si>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</si>
  <si>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</si>
  <si>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</si>
  <si>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</si>
  <si>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</si>
  <si>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</si>
  <si>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</si>
  <si>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</si>
  <si>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</si>
  <si>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</si>
  <si>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</si>
  <si>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</si>
  <si>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</si>
  <si>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</si>
  <si>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</si>
  <si>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</si>
  <si>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</si>
  <si>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</si>
  <si>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</si>
  <si>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</si>
  <si>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</si>
  <si>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</si>
  <si>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</si>
  <si>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</si>
  <si>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</si>
  <si>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Provincias y Comunidades Autónomas</t>
  </si>
  <si>
    <t xml:space="preserve">  2008</t>
  </si>
  <si>
    <t>3.2. Estado comparativo de la distribución general de la tierra,  2009-2008 (miles de hectáreas)</t>
  </si>
  <si>
    <t>3.3. Distribución de la superficie según grandes usos y aprovechamientos del suelo, 2009 (hectáreas)</t>
  </si>
  <si>
    <t xml:space="preserve">–   </t>
  </si>
  <si>
    <t>3.4. Distribución de las tierras de cultivo según grandes grupos de cultivo y ocupación principal, 2009 (hectáreas)</t>
  </si>
  <si>
    <t>3.5.1. Distribución de la superficie de prados y pastizales según aprovechamientos, 2009 (hectáreas)</t>
  </si>
  <si>
    <t>3.5.2. Distribución de la superficie de terreno forestal según aprovechamientos, 2009 (hectáreas)</t>
  </si>
  <si>
    <t>3.5.3. Distribución de la superficie no cultivada según usos, 2009 (hectáreas)</t>
  </si>
  <si>
    <t xml:space="preserve">  2009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</si>
</sst>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219" fontId="0" fillId="2" borderId="3" xfId="0" applyNumberFormat="1" applyFont="1" applyFill="1" applyBorder="1" applyAlignment="1" applyProtection="1">
      <alignment horizontal="right"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182" fontId="0" fillId="0" borderId="5" xfId="22" applyNumberFormat="1" applyFont="1" applyBorder="1" applyProtection="1">
      <alignment/>
      <protection/>
    </xf>
    <xf numFmtId="219" fontId="0" fillId="2" borderId="6" xfId="0" applyNumberFormat="1" applyFont="1" applyFill="1" applyBorder="1" applyAlignment="1" applyProtection="1">
      <alignment horizontal="right"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182" fontId="0" fillId="0" borderId="8" xfId="22" applyNumberFormat="1" applyFont="1" applyBorder="1" applyProtection="1">
      <alignment/>
      <protection/>
    </xf>
    <xf numFmtId="219" fontId="0" fillId="2" borderId="9" xfId="0" applyNumberFormat="1" applyFont="1" applyFill="1" applyBorder="1" applyAlignment="1" applyProtection="1">
      <alignment horizontal="right"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182" fontId="0" fillId="0" borderId="11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1" xfId="22" applyNumberFormat="1" applyFont="1" applyBorder="1" applyProtection="1">
      <alignment/>
      <protection/>
    </xf>
    <xf numFmtId="182" fontId="0" fillId="0" borderId="11" xfId="22" applyFont="1" applyBorder="1">
      <alignment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Protection="1">
      <alignment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fill"/>
      <protection/>
    </xf>
    <xf numFmtId="182" fontId="0" fillId="3" borderId="9" xfId="22" applyFont="1" applyFill="1" applyBorder="1">
      <alignment/>
      <protection/>
    </xf>
    <xf numFmtId="182" fontId="0" fillId="3" borderId="9" xfId="22" applyNumberFormat="1" applyFont="1" applyFill="1" applyBorder="1" applyProtection="1">
      <alignment/>
      <protection/>
    </xf>
    <xf numFmtId="182" fontId="0" fillId="3" borderId="10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19" fontId="1" fillId="2" borderId="6" xfId="0" applyNumberFormat="1" applyFont="1" applyFill="1" applyBorder="1" applyAlignment="1" applyProtection="1">
      <alignment horizontal="right"/>
      <protection/>
    </xf>
    <xf numFmtId="219" fontId="1" fillId="2" borderId="7" xfId="0" applyNumberFormat="1" applyFont="1" applyFill="1" applyBorder="1" applyAlignment="1" applyProtection="1">
      <alignment horizontal="right"/>
      <protection/>
    </xf>
    <xf numFmtId="220" fontId="0" fillId="2" borderId="6" xfId="0" applyNumberFormat="1" applyFont="1" applyFill="1" applyBorder="1" applyAlignment="1" applyProtection="1">
      <alignment horizontal="right"/>
      <protection/>
    </xf>
    <xf numFmtId="220" fontId="1" fillId="2" borderId="6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220" fontId="0" fillId="2" borderId="9" xfId="0" applyNumberFormat="1" applyFont="1" applyFill="1" applyBorder="1" applyAlignment="1" applyProtection="1">
      <alignment horizontal="right"/>
      <protection/>
    </xf>
    <xf numFmtId="220" fontId="0" fillId="2" borderId="10" xfId="0" applyNumberFormat="1" applyFont="1" applyFill="1" applyBorder="1" applyAlignment="1" applyProtection="1">
      <alignment horizontal="right"/>
      <protection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3" xfId="0" applyNumberFormat="1" applyFont="1" applyBorder="1" applyAlignment="1">
      <alignment/>
    </xf>
    <xf numFmtId="199" fontId="0" fillId="0" borderId="4" xfId="0" applyNumberFormat="1" applyFont="1" applyBorder="1" applyAlignment="1">
      <alignment/>
    </xf>
    <xf numFmtId="0" fontId="0" fillId="2" borderId="5" xfId="0" applyFont="1" applyFill="1" applyBorder="1" applyAlignment="1">
      <alignment/>
    </xf>
    <xf numFmtId="199" fontId="0" fillId="0" borderId="6" xfId="0" applyNumberFormat="1" applyFont="1" applyBorder="1" applyAlignment="1">
      <alignment/>
    </xf>
    <xf numFmtId="199" fontId="0" fillId="0" borderId="7" xfId="0" applyNumberFormat="1" applyFont="1" applyBorder="1" applyAlignment="1">
      <alignment/>
    </xf>
    <xf numFmtId="199" fontId="1" fillId="0" borderId="6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199" fontId="0" fillId="0" borderId="6" xfId="0" applyNumberFormat="1" applyFont="1" applyBorder="1" applyAlignment="1">
      <alignment horizontal="right"/>
    </xf>
    <xf numFmtId="218" fontId="0" fillId="2" borderId="6" xfId="0" applyNumberFormat="1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>
      <alignment/>
    </xf>
    <xf numFmtId="199" fontId="1" fillId="0" borderId="9" xfId="0" applyNumberFormat="1" applyFont="1" applyBorder="1" applyAlignment="1">
      <alignment/>
    </xf>
    <xf numFmtId="199" fontId="1" fillId="0" borderId="10" xfId="0" applyNumberFormat="1" applyFont="1" applyBorder="1" applyAlignment="1">
      <alignment/>
    </xf>
    <xf numFmtId="199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3" xfId="0" applyNumberFormat="1" applyFont="1" applyFill="1" applyBorder="1" applyAlignment="1" applyProtection="1">
      <alignment horizontal="right"/>
      <protection/>
    </xf>
    <xf numFmtId="199" fontId="0" fillId="0" borderId="3" xfId="0" applyNumberFormat="1" applyFont="1" applyBorder="1" applyAlignment="1" applyProtection="1">
      <alignment horizontal="right"/>
      <protection/>
    </xf>
    <xf numFmtId="220" fontId="0" fillId="2" borderId="3" xfId="0" applyNumberFormat="1" applyFont="1" applyFill="1" applyBorder="1" applyAlignment="1" applyProtection="1">
      <alignment horizontal="right"/>
      <protection/>
    </xf>
    <xf numFmtId="200" fontId="0" fillId="0" borderId="3" xfId="0" applyNumberFormat="1" applyFont="1" applyFill="1" applyBorder="1" applyAlignment="1">
      <alignment horizontal="right"/>
    </xf>
    <xf numFmtId="199" fontId="0" fillId="0" borderId="3" xfId="0" applyNumberFormat="1" applyBorder="1" applyAlignment="1">
      <alignment/>
    </xf>
    <xf numFmtId="199" fontId="0" fillId="0" borderId="4" xfId="0" applyNumberFormat="1" applyBorder="1" applyAlignment="1">
      <alignment/>
    </xf>
    <xf numFmtId="199" fontId="0" fillId="0" borderId="6" xfId="0" applyNumberFormat="1" applyFont="1" applyBorder="1" applyAlignment="1" applyProtection="1">
      <alignment horizontal="right"/>
      <protection/>
    </xf>
    <xf numFmtId="200" fontId="0" fillId="0" borderId="6" xfId="0" applyNumberFormat="1" applyFont="1" applyFill="1" applyBorder="1" applyAlignment="1">
      <alignment horizontal="right"/>
    </xf>
    <xf numFmtId="199" fontId="0" fillId="0" borderId="6" xfId="0" applyNumberFormat="1" applyBorder="1" applyAlignment="1">
      <alignment/>
    </xf>
    <xf numFmtId="199" fontId="0" fillId="0" borderId="7" xfId="0" applyNumberFormat="1" applyBorder="1" applyAlignment="1">
      <alignment/>
    </xf>
    <xf numFmtId="199" fontId="0" fillId="0" borderId="7" xfId="0" applyNumberFormat="1" applyFont="1" applyBorder="1" applyAlignment="1">
      <alignment horizontal="right"/>
    </xf>
    <xf numFmtId="199" fontId="1" fillId="0" borderId="6" xfId="0" applyNumberFormat="1" applyFont="1" applyBorder="1" applyAlignment="1" applyProtection="1">
      <alignment horizontal="right"/>
      <protection/>
    </xf>
    <xf numFmtId="199" fontId="1" fillId="0" borderId="6" xfId="0" applyNumberFormat="1" applyFont="1" applyBorder="1" applyAlignment="1">
      <alignment horizontal="right"/>
    </xf>
    <xf numFmtId="199" fontId="1" fillId="0" borderId="7" xfId="0" applyNumberFormat="1" applyFont="1" applyBorder="1" applyAlignment="1">
      <alignment horizontal="right"/>
    </xf>
    <xf numFmtId="199" fontId="1" fillId="0" borderId="6" xfId="0" applyNumberFormat="1" applyFont="1" applyBorder="1" applyAlignment="1" applyProtection="1" quotePrefix="1">
      <alignment horizontal="right"/>
      <protection/>
    </xf>
    <xf numFmtId="200" fontId="0" fillId="0" borderId="6" xfId="0" applyNumberFormat="1" applyFont="1" applyBorder="1" applyAlignment="1">
      <alignment horizontal="right"/>
    </xf>
    <xf numFmtId="0" fontId="0" fillId="3" borderId="1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99" fontId="0" fillId="0" borderId="3" xfId="0" applyNumberFormat="1" applyFont="1" applyBorder="1" applyAlignment="1">
      <alignment horizontal="right"/>
    </xf>
    <xf numFmtId="199" fontId="0" fillId="0" borderId="4" xfId="0" applyNumberFormat="1" applyFont="1" applyBorder="1" applyAlignment="1">
      <alignment horizontal="right"/>
    </xf>
    <xf numFmtId="199" fontId="0" fillId="0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99" fontId="0" fillId="0" borderId="7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199" fontId="1" fillId="3" borderId="6" xfId="0" applyNumberFormat="1" applyFont="1" applyFill="1" applyBorder="1" applyAlignment="1">
      <alignment/>
    </xf>
    <xf numFmtId="199" fontId="1" fillId="3" borderId="7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99" fontId="1" fillId="3" borderId="6" xfId="0" applyNumberFormat="1" applyFont="1" applyFill="1" applyBorder="1" applyAlignment="1" applyProtection="1">
      <alignment horizontal="right"/>
      <protection/>
    </xf>
    <xf numFmtId="220" fontId="1" fillId="3" borderId="6" xfId="0" applyNumberFormat="1" applyFont="1" applyFill="1" applyBorder="1" applyAlignment="1" applyProtection="1">
      <alignment horizontal="right"/>
      <protection/>
    </xf>
    <xf numFmtId="199" fontId="1" fillId="3" borderId="6" xfId="0" applyNumberFormat="1" applyFont="1" applyFill="1" applyBorder="1" applyAlignment="1">
      <alignment horizontal="right"/>
    </xf>
    <xf numFmtId="199" fontId="1" fillId="3" borderId="7" xfId="0" applyNumberFormat="1" applyFont="1" applyFill="1" applyBorder="1" applyAlignment="1">
      <alignment horizontal="right"/>
    </xf>
    <xf numFmtId="200" fontId="1" fillId="3" borderId="6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199" fontId="1" fillId="3" borderId="9" xfId="0" applyNumberFormat="1" applyFont="1" applyFill="1" applyBorder="1" applyAlignment="1">
      <alignment horizontal="right"/>
    </xf>
    <xf numFmtId="199" fontId="1" fillId="3" borderId="10" xfId="0" applyNumberFormat="1" applyFont="1" applyFill="1" applyBorder="1" applyAlignment="1">
      <alignment horizontal="right"/>
    </xf>
    <xf numFmtId="199" fontId="1" fillId="0" borderId="6" xfId="0" applyNumberFormat="1" applyFont="1" applyFill="1" applyBorder="1" applyAlignment="1">
      <alignment horizontal="right"/>
    </xf>
    <xf numFmtId="199" fontId="1" fillId="0" borderId="7" xfId="0" applyNumberFormat="1" applyFont="1" applyFill="1" applyBorder="1" applyAlignment="1">
      <alignment horizontal="right"/>
    </xf>
    <xf numFmtId="199" fontId="1" fillId="3" borderId="6" xfId="0" applyNumberFormat="1" applyFont="1" applyFill="1" applyBorder="1" applyAlignment="1" applyProtection="1" quotePrefix="1">
      <alignment horizontal="right"/>
      <protection/>
    </xf>
    <xf numFmtId="220" fontId="0" fillId="3" borderId="6" xfId="0" applyNumberFormat="1" applyFont="1" applyFill="1" applyBorder="1" applyAlignment="1" applyProtection="1">
      <alignment horizontal="right"/>
      <protection/>
    </xf>
    <xf numFmtId="182" fontId="0" fillId="3" borderId="4" xfId="22" applyNumberFormat="1" applyFont="1" applyFill="1" applyBorder="1" applyAlignment="1" applyProtection="1">
      <alignment horizontal="center"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distributed"/>
      <protection/>
    </xf>
    <xf numFmtId="182" fontId="0" fillId="3" borderId="5" xfId="22" applyNumberFormat="1" applyFont="1" applyFill="1" applyBorder="1" applyAlignment="1" applyProtection="1">
      <alignment horizontal="center" vertical="distributed"/>
      <protection/>
    </xf>
    <xf numFmtId="182" fontId="0" fillId="3" borderId="8" xfId="22" applyNumberFormat="1" applyFont="1" applyFill="1" applyBorder="1" applyAlignment="1" applyProtection="1">
      <alignment horizontal="center" vertical="distributed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 vertical="center" wrapText="1"/>
      <protection/>
    </xf>
    <xf numFmtId="182" fontId="0" fillId="3" borderId="6" xfId="22" applyNumberFormat="1" applyFont="1" applyFill="1" applyBorder="1" applyAlignment="1" applyProtection="1">
      <alignment horizontal="center" vertical="center" wrapText="1"/>
      <protection/>
    </xf>
    <xf numFmtId="182" fontId="0" fillId="3" borderId="9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8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27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9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4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27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15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3" fontId="0" fillId="3" borderId="4" xfId="0" applyNumberFormat="1" applyFont="1" applyFill="1" applyBorder="1" applyAlignment="1">
      <alignment horizontal="center" vertical="distributed"/>
    </xf>
    <xf numFmtId="3" fontId="0" fillId="3" borderId="15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0" fontId="0" fillId="3" borderId="1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distributed"/>
    </xf>
    <xf numFmtId="0" fontId="0" fillId="3" borderId="9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'3.1'!$A$10:$A$20</c:f>
              <c:strCache/>
            </c:strRef>
          </c:cat>
          <c:val>
            <c:numRef>
              <c:f>'3.1'!$H$10:$H$20</c:f>
              <c:numCache>
                <c:ptCount val="11"/>
                <c:pt idx="0">
                  <c:v>14941.2</c:v>
                </c:pt>
                <c:pt idx="1">
                  <c:v>14896.518</c:v>
                </c:pt>
                <c:pt idx="2">
                  <c:v>14670.793</c:v>
                </c:pt>
                <c:pt idx="3">
                  <c:v>14471.47249764</c:v>
                </c:pt>
                <c:pt idx="4">
                  <c:v>14501.622</c:v>
                </c:pt>
                <c:pt idx="5">
                  <c:v>14285.0503357994</c:v>
                </c:pt>
                <c:pt idx="6">
                  <c:v>14117.0220487272</c:v>
                </c:pt>
                <c:pt idx="7">
                  <c:v>13865.26330946596</c:v>
                </c:pt>
                <c:pt idx="8">
                  <c:v>13707.567467716159</c:v>
                </c:pt>
                <c:pt idx="9">
                  <c:v>13581.206999999999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'3.1'!$A$10:$A$20</c:f>
              <c:strCache/>
            </c:strRef>
          </c:cat>
          <c:val>
            <c:numRef>
              <c:f>'3.1'!$I$10:$I$20</c:f>
              <c:numCache>
                <c:ptCount val="11"/>
                <c:pt idx="0">
                  <c:v>3397.175</c:v>
                </c:pt>
                <c:pt idx="1">
                  <c:v>3407.6850000000004</c:v>
                </c:pt>
                <c:pt idx="2">
                  <c:v>3372.922</c:v>
                </c:pt>
                <c:pt idx="3">
                  <c:v>3472.77616316</c:v>
                </c:pt>
                <c:pt idx="4">
                  <c:v>3479.5</c:v>
                </c:pt>
                <c:pt idx="5">
                  <c:v>3672.778</c:v>
                </c:pt>
                <c:pt idx="6">
                  <c:v>3727.17</c:v>
                </c:pt>
                <c:pt idx="7">
                  <c:v>3713.2650000000003</c:v>
                </c:pt>
                <c:pt idx="8">
                  <c:v>3689.3859999999995</c:v>
                </c:pt>
                <c:pt idx="9">
                  <c:v>3689.7200000000003</c:v>
                </c:pt>
              </c:numCache>
            </c:numRef>
          </c:val>
        </c:ser>
        <c:overlap val="100"/>
        <c:axId val="64753359"/>
        <c:axId val="45909320"/>
      </c:bar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09320"/>
        <c:crosses val="autoZero"/>
        <c:auto val="1"/>
        <c:lblOffset val="100"/>
        <c:noMultiLvlLbl val="0"/>
      </c:catAx>
      <c:valAx>
        <c:axId val="45909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533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28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/>
            </c:strRef>
          </c:cat>
          <c:val>
            <c:numRef>
              <c:f>'3.1'!$H$10:$H$20</c:f>
              <c:numCache>
                <c:ptCount val="11"/>
                <c:pt idx="0">
                  <c:v>14941.2</c:v>
                </c:pt>
                <c:pt idx="1">
                  <c:v>14896.518</c:v>
                </c:pt>
                <c:pt idx="2">
                  <c:v>14670.793</c:v>
                </c:pt>
                <c:pt idx="3">
                  <c:v>14471.47249764</c:v>
                </c:pt>
                <c:pt idx="4">
                  <c:v>14501.622</c:v>
                </c:pt>
                <c:pt idx="5">
                  <c:v>14285.0503357994</c:v>
                </c:pt>
                <c:pt idx="6">
                  <c:v>14117.0220487272</c:v>
                </c:pt>
                <c:pt idx="7">
                  <c:v>13865.26330946596</c:v>
                </c:pt>
                <c:pt idx="8">
                  <c:v>13707.567467716159</c:v>
                </c:pt>
                <c:pt idx="9">
                  <c:v>13581.206999999999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/>
            </c:strRef>
          </c:cat>
          <c:val>
            <c:numRef>
              <c:f>'3.1'!$I$10:$I$20</c:f>
              <c:numCache>
                <c:ptCount val="11"/>
                <c:pt idx="0">
                  <c:v>3397.175</c:v>
                </c:pt>
                <c:pt idx="1">
                  <c:v>3407.6850000000004</c:v>
                </c:pt>
                <c:pt idx="2">
                  <c:v>3372.922</c:v>
                </c:pt>
                <c:pt idx="3">
                  <c:v>3472.77616316</c:v>
                </c:pt>
                <c:pt idx="4">
                  <c:v>3479.5</c:v>
                </c:pt>
                <c:pt idx="5">
                  <c:v>3672.778</c:v>
                </c:pt>
                <c:pt idx="6">
                  <c:v>3727.17</c:v>
                </c:pt>
                <c:pt idx="7">
                  <c:v>3713.2650000000003</c:v>
                </c:pt>
                <c:pt idx="8">
                  <c:v>3689.3859999999995</c:v>
                </c:pt>
                <c:pt idx="9">
                  <c:v>3689.7200000000003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/>
            </c:strRef>
          </c:cat>
          <c:val>
            <c:numRef>
              <c:f>'3.1'!$J$10:$J$20</c:f>
              <c:numCache>
                <c:ptCount val="11"/>
                <c:pt idx="0">
                  <c:v>18338.375</c:v>
                </c:pt>
                <c:pt idx="1">
                  <c:v>18304.203</c:v>
                </c:pt>
                <c:pt idx="2">
                  <c:v>18043.715</c:v>
                </c:pt>
                <c:pt idx="3">
                  <c:v>17944.2486608</c:v>
                </c:pt>
                <c:pt idx="4">
                  <c:v>17981.122</c:v>
                </c:pt>
                <c:pt idx="5">
                  <c:v>17957.8283357994</c:v>
                </c:pt>
                <c:pt idx="6">
                  <c:v>17844.1920487272</c:v>
                </c:pt>
                <c:pt idx="7">
                  <c:v>17578.52830946596</c:v>
                </c:pt>
                <c:pt idx="8">
                  <c:v>17396.953467716157</c:v>
                </c:pt>
                <c:pt idx="9">
                  <c:v>17270.927</c:v>
                </c:pt>
              </c:numCache>
            </c:numRef>
          </c:val>
          <c:smooth val="0"/>
        </c:ser>
        <c:axId val="10530697"/>
        <c:axId val="27667410"/>
      </c:lineChart>
      <c:catAx>
        <c:axId val="1053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67410"/>
        <c:crosses val="autoZero"/>
        <c:auto val="1"/>
        <c:lblOffset val="100"/>
        <c:tickLblSkip val="2"/>
        <c:noMultiLvlLbl val="0"/>
      </c:catAx>
      <c:valAx>
        <c:axId val="27667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306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2008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2009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47</xdr:row>
      <xdr:rowOff>9525</xdr:rowOff>
    </xdr:from>
    <xdr:to>
      <xdr:col>8</xdr:col>
      <xdr:colOff>828675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200025" y="77533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68</xdr:row>
      <xdr:rowOff>38100</xdr:rowOff>
    </xdr:from>
    <xdr:to>
      <xdr:col>9</xdr:col>
      <xdr:colOff>314325</xdr:colOff>
      <xdr:row>82</xdr:row>
      <xdr:rowOff>95250</xdr:rowOff>
    </xdr:to>
    <xdr:graphicFrame>
      <xdr:nvGraphicFramePr>
        <xdr:cNvPr id="2" name="Chart 2"/>
        <xdr:cNvGraphicFramePr/>
      </xdr:nvGraphicFramePr>
      <xdr:xfrm>
        <a:off x="314325" y="111823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45"/>
  <sheetViews>
    <sheetView showGridLines="0" zoomScale="75" zoomScaleNormal="75" workbookViewId="0" topLeftCell="A1">
      <selection activeCell="L30" sqref="L30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71" t="s">
        <v>143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" customHeight="1">
      <c r="A4" s="172" t="s">
        <v>144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50" t="s">
        <v>1</v>
      </c>
      <c r="B6" s="173" t="s">
        <v>0</v>
      </c>
      <c r="C6" s="174"/>
      <c r="D6" s="174"/>
      <c r="E6" s="174"/>
      <c r="F6" s="174"/>
      <c r="G6" s="174"/>
      <c r="H6" s="174"/>
      <c r="I6" s="174"/>
      <c r="J6" s="174"/>
    </row>
    <row r="7" spans="1:10" ht="12.75" customHeight="1">
      <c r="A7" s="151"/>
      <c r="B7" s="177" t="s">
        <v>2</v>
      </c>
      <c r="C7" s="178"/>
      <c r="D7" s="175" t="s">
        <v>3</v>
      </c>
      <c r="E7" s="179"/>
      <c r="F7" s="175" t="s">
        <v>2</v>
      </c>
      <c r="G7" s="176"/>
      <c r="H7" s="166" t="s">
        <v>7</v>
      </c>
      <c r="I7" s="167"/>
      <c r="J7" s="167"/>
    </row>
    <row r="8" spans="1:10" ht="12.75" customHeight="1">
      <c r="A8" s="151"/>
      <c r="B8" s="156" t="s">
        <v>4</v>
      </c>
      <c r="C8" s="157"/>
      <c r="D8" s="158" t="s">
        <v>5</v>
      </c>
      <c r="E8" s="159"/>
      <c r="F8" s="158" t="s">
        <v>6</v>
      </c>
      <c r="G8" s="159"/>
      <c r="H8" s="168"/>
      <c r="I8" s="169"/>
      <c r="J8" s="169"/>
    </row>
    <row r="9" spans="1:10" ht="12.75" customHeight="1" thickBot="1">
      <c r="A9" s="152"/>
      <c r="B9" s="45" t="s">
        <v>8</v>
      </c>
      <c r="C9" s="45" t="s">
        <v>9</v>
      </c>
      <c r="D9" s="45" t="s">
        <v>8</v>
      </c>
      <c r="E9" s="45" t="s">
        <v>9</v>
      </c>
      <c r="F9" s="45" t="s">
        <v>8</v>
      </c>
      <c r="G9" s="45" t="s">
        <v>9</v>
      </c>
      <c r="H9" s="45" t="s">
        <v>8</v>
      </c>
      <c r="I9" s="45" t="s">
        <v>9</v>
      </c>
      <c r="J9" s="46" t="s">
        <v>7</v>
      </c>
    </row>
    <row r="10" spans="1:12" ht="12.75" customHeight="1">
      <c r="A10" s="35" t="s">
        <v>10</v>
      </c>
      <c r="B10" s="36">
        <v>7931.4</v>
      </c>
      <c r="C10" s="36">
        <v>2287.2</v>
      </c>
      <c r="D10" s="36">
        <v>3113.019</v>
      </c>
      <c r="E10" s="36">
        <v>149.269</v>
      </c>
      <c r="F10" s="36">
        <v>3896.828</v>
      </c>
      <c r="G10" s="36">
        <v>960.736</v>
      </c>
      <c r="H10" s="36">
        <v>14941.2</v>
      </c>
      <c r="I10" s="36">
        <v>3397.175</v>
      </c>
      <c r="J10" s="37">
        <v>18338.375</v>
      </c>
      <c r="K10" s="3"/>
      <c r="L10" s="3"/>
    </row>
    <row r="11" spans="1:12" ht="12.75" customHeight="1">
      <c r="A11" s="35" t="s">
        <v>11</v>
      </c>
      <c r="B11" s="36">
        <v>7888.465</v>
      </c>
      <c r="C11" s="36">
        <v>2289.916</v>
      </c>
      <c r="D11" s="36">
        <v>3115.55</v>
      </c>
      <c r="E11" s="36">
        <v>106.476</v>
      </c>
      <c r="F11" s="36">
        <v>3892.503</v>
      </c>
      <c r="G11" s="36">
        <v>1011.293</v>
      </c>
      <c r="H11" s="36">
        <v>14896.518</v>
      </c>
      <c r="I11" s="36">
        <v>3407.6850000000004</v>
      </c>
      <c r="J11" s="37">
        <v>18304.203</v>
      </c>
      <c r="K11" s="3"/>
      <c r="L11" s="3"/>
    </row>
    <row r="12" spans="1:12" ht="12.75" customHeight="1">
      <c r="A12" s="35" t="s">
        <v>27</v>
      </c>
      <c r="B12" s="36">
        <v>7338.059</v>
      </c>
      <c r="C12" s="36">
        <v>2215.83</v>
      </c>
      <c r="D12" s="36">
        <v>3407.875</v>
      </c>
      <c r="E12" s="36">
        <v>102.501</v>
      </c>
      <c r="F12" s="36">
        <v>3924.859</v>
      </c>
      <c r="G12" s="36">
        <v>1054.591</v>
      </c>
      <c r="H12" s="36">
        <v>14670.793</v>
      </c>
      <c r="I12" s="36">
        <v>3372.922</v>
      </c>
      <c r="J12" s="37">
        <v>18043.715</v>
      </c>
      <c r="K12" s="3"/>
      <c r="L12" s="3"/>
    </row>
    <row r="13" spans="1:12" ht="12.75" customHeight="1">
      <c r="A13" s="35" t="s">
        <v>117</v>
      </c>
      <c r="B13" s="36">
        <v>7591.412</v>
      </c>
      <c r="C13" s="36">
        <v>2180.686</v>
      </c>
      <c r="D13" s="36">
        <v>3020.78349764</v>
      </c>
      <c r="E13" s="36">
        <v>174.27616316</v>
      </c>
      <c r="F13" s="36">
        <v>3859.277</v>
      </c>
      <c r="G13" s="36">
        <v>1117.814</v>
      </c>
      <c r="H13" s="36">
        <v>14471.47249764</v>
      </c>
      <c r="I13" s="36">
        <v>3472.77616316</v>
      </c>
      <c r="J13" s="37">
        <v>17944.2486608</v>
      </c>
      <c r="K13" s="3"/>
      <c r="L13" s="3"/>
    </row>
    <row r="14" spans="1:12" ht="12.75" customHeight="1">
      <c r="A14" s="35" t="s">
        <v>118</v>
      </c>
      <c r="B14" s="36">
        <v>7496.967</v>
      </c>
      <c r="C14" s="36">
        <v>2167.3</v>
      </c>
      <c r="D14" s="36">
        <v>3158.504</v>
      </c>
      <c r="E14" s="36">
        <v>194.6</v>
      </c>
      <c r="F14" s="36">
        <v>3846.151</v>
      </c>
      <c r="G14" s="36">
        <v>1117.6</v>
      </c>
      <c r="H14" s="36">
        <v>14501.622</v>
      </c>
      <c r="I14" s="36">
        <v>3479.5</v>
      </c>
      <c r="J14" s="37">
        <v>17981.122</v>
      </c>
      <c r="K14" s="3"/>
      <c r="L14" s="3"/>
    </row>
    <row r="15" spans="1:12" ht="12.75" customHeight="1">
      <c r="A15" s="35" t="s">
        <v>119</v>
      </c>
      <c r="B15" s="36">
        <v>7451.998</v>
      </c>
      <c r="C15" s="36">
        <v>2173.381</v>
      </c>
      <c r="D15" s="36">
        <v>3014.1013357994</v>
      </c>
      <c r="E15" s="36">
        <v>386.35</v>
      </c>
      <c r="F15" s="36">
        <v>3818.951</v>
      </c>
      <c r="G15" s="36">
        <v>1113.047</v>
      </c>
      <c r="H15" s="36">
        <v>14285.0503357994</v>
      </c>
      <c r="I15" s="36">
        <v>3672.778</v>
      </c>
      <c r="J15" s="37">
        <v>17957.8283357994</v>
      </c>
      <c r="K15" s="3"/>
      <c r="L15" s="3"/>
    </row>
    <row r="16" spans="1:12" ht="12.75" customHeight="1">
      <c r="A16" s="35" t="s">
        <v>121</v>
      </c>
      <c r="B16" s="36">
        <v>7278.235</v>
      </c>
      <c r="C16" s="36">
        <v>2135.203</v>
      </c>
      <c r="D16" s="36">
        <v>3056.4770487272</v>
      </c>
      <c r="E16" s="36">
        <v>443.165</v>
      </c>
      <c r="F16" s="36">
        <v>3782.31</v>
      </c>
      <c r="G16" s="36">
        <v>1148.802</v>
      </c>
      <c r="H16" s="36">
        <v>14117.0220487272</v>
      </c>
      <c r="I16" s="36">
        <v>3727.17</v>
      </c>
      <c r="J16" s="37">
        <v>17844.1920487272</v>
      </c>
      <c r="K16" s="3"/>
      <c r="L16" s="3"/>
    </row>
    <row r="17" spans="1:12" ht="12.75" customHeight="1">
      <c r="A17" s="35" t="s">
        <v>127</v>
      </c>
      <c r="B17" s="36">
        <v>6906.464</v>
      </c>
      <c r="C17" s="36">
        <v>2013.762</v>
      </c>
      <c r="D17" s="36">
        <v>3279.38230946596</v>
      </c>
      <c r="E17" s="36">
        <v>520.498</v>
      </c>
      <c r="F17" s="36">
        <v>3679.417</v>
      </c>
      <c r="G17" s="36">
        <v>1179.005</v>
      </c>
      <c r="H17" s="36">
        <v>13865.26330946596</v>
      </c>
      <c r="I17" s="36">
        <v>3713.2650000000003</v>
      </c>
      <c r="J17" s="37">
        <v>17578.52830946596</v>
      </c>
      <c r="K17" s="28"/>
      <c r="L17" s="3"/>
    </row>
    <row r="18" spans="1:12" ht="12.75" customHeight="1">
      <c r="A18" s="35" t="s">
        <v>129</v>
      </c>
      <c r="B18" s="36">
        <f>6698831/1000</f>
        <v>6698.831</v>
      </c>
      <c r="C18" s="36">
        <f>1992706/1000</f>
        <v>1992.706</v>
      </c>
      <c r="D18" s="36">
        <f>3397972.46771616/1000</f>
        <v>3397.9724677161603</v>
      </c>
      <c r="E18" s="36">
        <f>496931/1000</f>
        <v>496.931</v>
      </c>
      <c r="F18" s="36">
        <f>3610764/1000</f>
        <v>3610.764</v>
      </c>
      <c r="G18" s="36">
        <f>1199749/1000</f>
        <v>1199.749</v>
      </c>
      <c r="H18" s="36">
        <v>13707.567467716159</v>
      </c>
      <c r="I18" s="36">
        <f>C18+E18+G18</f>
        <v>3689.3859999999995</v>
      </c>
      <c r="J18" s="37">
        <f>H18+I18</f>
        <v>17396.953467716157</v>
      </c>
      <c r="K18" s="28"/>
      <c r="L18" s="3"/>
    </row>
    <row r="19" spans="1:12" ht="12.75" customHeight="1">
      <c r="A19" s="35" t="s">
        <v>146</v>
      </c>
      <c r="B19" s="36">
        <v>7104.887</v>
      </c>
      <c r="C19" s="36">
        <v>2019.844</v>
      </c>
      <c r="D19" s="36">
        <v>2904.343</v>
      </c>
      <c r="E19" s="36">
        <v>458.294</v>
      </c>
      <c r="F19" s="36">
        <v>3571.977</v>
      </c>
      <c r="G19" s="36">
        <v>1211.582</v>
      </c>
      <c r="H19" s="36">
        <f>B19+D19+F19</f>
        <v>13581.206999999999</v>
      </c>
      <c r="I19" s="36">
        <f>C19+E19+G19</f>
        <v>3689.7200000000003</v>
      </c>
      <c r="J19" s="37">
        <f>H19+I19</f>
        <v>17270.927</v>
      </c>
      <c r="K19" s="28"/>
      <c r="L19" s="3"/>
    </row>
    <row r="20" spans="1:12" ht="12.75" customHeight="1" thickBot="1">
      <c r="A20" s="38" t="s">
        <v>154</v>
      </c>
      <c r="B20" s="39">
        <v>6755.969</v>
      </c>
      <c r="C20" s="39">
        <v>2007.557</v>
      </c>
      <c r="D20" s="39">
        <v>3274.08253817024</v>
      </c>
      <c r="E20" s="39">
        <v>459.338</v>
      </c>
      <c r="F20" s="39">
        <v>3508.981</v>
      </c>
      <c r="G20" s="39">
        <v>1210.363</v>
      </c>
      <c r="H20" s="39">
        <v>13539.03253817024</v>
      </c>
      <c r="I20" s="39">
        <v>3677.258</v>
      </c>
      <c r="J20" s="40">
        <v>17216.29053817024</v>
      </c>
      <c r="K20" s="28"/>
      <c r="L20" s="3"/>
    </row>
    <row r="21" spans="1:12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3"/>
      <c r="L21" s="3"/>
    </row>
    <row r="22" spans="1:1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2.75" customHeight="1"/>
    <row r="24" spans="1:12" ht="12.75" customHeight="1" thickBot="1">
      <c r="A24" s="42"/>
      <c r="B24" s="42"/>
      <c r="C24" s="42"/>
      <c r="D24" s="42"/>
      <c r="E24" s="42"/>
      <c r="F24" s="42"/>
      <c r="G24" s="42"/>
      <c r="H24" s="42"/>
      <c r="I24" s="42"/>
      <c r="J24" s="3"/>
      <c r="K24" s="3"/>
      <c r="L24" s="3"/>
    </row>
    <row r="25" spans="1:12" ht="12.75" customHeight="1">
      <c r="A25" s="150" t="s">
        <v>1</v>
      </c>
      <c r="B25" s="146"/>
      <c r="C25" s="165"/>
      <c r="D25" s="153" t="s">
        <v>18</v>
      </c>
      <c r="E25" s="146"/>
      <c r="F25" s="147"/>
      <c r="G25" s="165"/>
      <c r="H25" s="48"/>
      <c r="I25" s="47" t="s">
        <v>12</v>
      </c>
      <c r="J25" s="3"/>
      <c r="K25" s="3"/>
      <c r="L25" s="3"/>
    </row>
    <row r="26" spans="1:12" ht="12.75" customHeight="1">
      <c r="A26" s="151"/>
      <c r="B26" s="164" t="s">
        <v>13</v>
      </c>
      <c r="C26" s="148"/>
      <c r="D26" s="154"/>
      <c r="E26" s="164" t="s">
        <v>14</v>
      </c>
      <c r="F26" s="149"/>
      <c r="G26" s="148"/>
      <c r="H26" s="50"/>
      <c r="I26" s="49" t="s">
        <v>15</v>
      </c>
      <c r="J26" s="3"/>
      <c r="K26" s="3"/>
      <c r="L26" s="3"/>
    </row>
    <row r="27" spans="1:12" ht="12.75" customHeight="1">
      <c r="A27" s="151"/>
      <c r="B27" s="156"/>
      <c r="C27" s="157"/>
      <c r="D27" s="154"/>
      <c r="E27" s="156"/>
      <c r="F27" s="160"/>
      <c r="G27" s="157"/>
      <c r="H27" s="51" t="s">
        <v>16</v>
      </c>
      <c r="I27" s="49" t="s">
        <v>17</v>
      </c>
      <c r="J27" s="3"/>
      <c r="K27" s="3"/>
      <c r="L27" s="3"/>
    </row>
    <row r="28" spans="1:12" ht="12.75" customHeight="1">
      <c r="A28" s="151"/>
      <c r="B28" s="52"/>
      <c r="C28" s="52"/>
      <c r="D28" s="154"/>
      <c r="E28" s="161" t="s">
        <v>36</v>
      </c>
      <c r="F28" s="161" t="s">
        <v>37</v>
      </c>
      <c r="G28" s="161" t="s">
        <v>38</v>
      </c>
      <c r="H28" s="51" t="s">
        <v>19</v>
      </c>
      <c r="I28" s="49" t="s">
        <v>20</v>
      </c>
      <c r="J28" s="3"/>
      <c r="K28" s="3"/>
      <c r="L28" s="3"/>
    </row>
    <row r="29" spans="1:12" ht="12.75" customHeight="1">
      <c r="A29" s="151"/>
      <c r="B29" s="51" t="s">
        <v>8</v>
      </c>
      <c r="C29" s="51" t="s">
        <v>9</v>
      </c>
      <c r="D29" s="154"/>
      <c r="E29" s="162"/>
      <c r="F29" s="162"/>
      <c r="G29" s="162"/>
      <c r="H29" s="50"/>
      <c r="I29" s="49" t="s">
        <v>21</v>
      </c>
      <c r="J29" s="3"/>
      <c r="K29" s="3"/>
      <c r="L29" s="3"/>
    </row>
    <row r="30" spans="1:12" ht="12.75" customHeight="1" thickBot="1">
      <c r="A30" s="152"/>
      <c r="B30" s="53"/>
      <c r="C30" s="53"/>
      <c r="D30" s="155"/>
      <c r="E30" s="163"/>
      <c r="F30" s="163"/>
      <c r="G30" s="163"/>
      <c r="H30" s="54"/>
      <c r="I30" s="55" t="s">
        <v>22</v>
      </c>
      <c r="J30" s="3"/>
      <c r="K30" s="3"/>
      <c r="L30" s="3"/>
    </row>
    <row r="31" spans="1:21" ht="12.75" customHeight="1">
      <c r="A31" s="35" t="s">
        <v>10</v>
      </c>
      <c r="B31" s="36">
        <v>1199.847</v>
      </c>
      <c r="C31" s="36">
        <v>291.412</v>
      </c>
      <c r="D31" s="36">
        <v>5701.049</v>
      </c>
      <c r="E31" s="36">
        <v>7539.014</v>
      </c>
      <c r="F31" s="36">
        <v>3858.012</v>
      </c>
      <c r="G31" s="36">
        <v>5124.551</v>
      </c>
      <c r="H31" s="36">
        <v>8436.377</v>
      </c>
      <c r="I31" s="37">
        <v>213.104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35" t="s">
        <v>11</v>
      </c>
      <c r="B32" s="36">
        <v>1213.351</v>
      </c>
      <c r="C32" s="36">
        <v>326.885</v>
      </c>
      <c r="D32" s="36">
        <v>5492.832</v>
      </c>
      <c r="E32" s="36">
        <v>7460.255</v>
      </c>
      <c r="F32" s="36">
        <v>3892.65</v>
      </c>
      <c r="G32" s="36">
        <v>5055.187</v>
      </c>
      <c r="H32" s="36">
        <v>8754.294</v>
      </c>
      <c r="I32" s="37">
        <v>207.668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35" t="s">
        <v>27</v>
      </c>
      <c r="B33" s="36">
        <v>1309.524</v>
      </c>
      <c r="C33" s="36">
        <v>353.816</v>
      </c>
      <c r="D33" s="36">
        <v>5547.195</v>
      </c>
      <c r="E33" s="36">
        <v>7661.867</v>
      </c>
      <c r="F33" s="36">
        <v>4045.625</v>
      </c>
      <c r="G33" s="36">
        <v>4752.331</v>
      </c>
      <c r="H33" s="36">
        <v>8788.098</v>
      </c>
      <c r="I33" s="37">
        <v>180.897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35" t="s">
        <v>117</v>
      </c>
      <c r="B34" s="36">
        <v>1261.452</v>
      </c>
      <c r="C34" s="36">
        <v>317.73683684</v>
      </c>
      <c r="D34" s="36">
        <v>5658.65350236</v>
      </c>
      <c r="E34" s="36">
        <v>7557.242</v>
      </c>
      <c r="F34" s="36">
        <v>4297.124</v>
      </c>
      <c r="G34" s="36">
        <v>4638.289</v>
      </c>
      <c r="H34" s="36">
        <v>8857.272</v>
      </c>
      <c r="I34" s="37">
        <v>113.354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35" t="s">
        <v>118</v>
      </c>
      <c r="B35" s="36">
        <v>1253.52</v>
      </c>
      <c r="C35" s="36">
        <v>292.01</v>
      </c>
      <c r="D35" s="36">
        <v>5548.15</v>
      </c>
      <c r="E35" s="36">
        <v>7613.67</v>
      </c>
      <c r="F35" s="36">
        <v>4246.14</v>
      </c>
      <c r="G35" s="36">
        <v>5007.34</v>
      </c>
      <c r="H35" s="36">
        <v>8594.84</v>
      </c>
      <c r="I35" s="37">
        <v>112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35" t="s">
        <v>119</v>
      </c>
      <c r="B36" s="36">
        <v>1280.874</v>
      </c>
      <c r="C36" s="36">
        <v>127.454</v>
      </c>
      <c r="D36" s="36">
        <v>5569.5636642006</v>
      </c>
      <c r="E36" s="36">
        <v>7733.145</v>
      </c>
      <c r="F36" s="36">
        <v>4093.403</v>
      </c>
      <c r="G36" s="36">
        <v>5046.556</v>
      </c>
      <c r="H36" s="36">
        <v>8728.024</v>
      </c>
      <c r="I36" s="37">
        <v>112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>
      <c r="A37" s="35" t="s">
        <v>121</v>
      </c>
      <c r="B37" s="36">
        <v>1279.684</v>
      </c>
      <c r="C37" s="36">
        <v>130.573</v>
      </c>
      <c r="D37" s="36">
        <v>5758.3099512727995</v>
      </c>
      <c r="E37" s="36">
        <v>7634.438</v>
      </c>
      <c r="F37" s="36">
        <v>4168.138</v>
      </c>
      <c r="G37" s="36">
        <v>4987.162</v>
      </c>
      <c r="H37" s="36">
        <v>8734.351</v>
      </c>
      <c r="I37" s="37">
        <v>112.004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>
      <c r="A38" s="35" t="s">
        <v>127</v>
      </c>
      <c r="B38" s="36">
        <v>1425.805</v>
      </c>
      <c r="C38" s="36">
        <v>126.96</v>
      </c>
      <c r="D38" s="36">
        <v>5428.37669053404</v>
      </c>
      <c r="E38" s="36">
        <v>7834.598</v>
      </c>
      <c r="F38" s="36">
        <v>4324.435</v>
      </c>
      <c r="G38" s="36">
        <v>5231.831</v>
      </c>
      <c r="H38" s="36">
        <v>8585.974</v>
      </c>
      <c r="I38" s="37">
        <v>108.06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5" t="s">
        <v>129</v>
      </c>
      <c r="B39" s="36">
        <f>1351803/1000</f>
        <v>1351.803</v>
      </c>
      <c r="C39" s="36">
        <f>125223/1000</f>
        <v>125.223</v>
      </c>
      <c r="D39" s="36">
        <f>5342956.53228384/1000</f>
        <v>5342.95653228384</v>
      </c>
      <c r="E39" s="36">
        <f>8299695/1000</f>
        <v>8299.695</v>
      </c>
      <c r="F39" s="36">
        <f>4414759/1000</f>
        <v>4414.759</v>
      </c>
      <c r="G39" s="36">
        <f>5231082/1000</f>
        <v>5231.082</v>
      </c>
      <c r="H39" s="36">
        <f>8374036/1000</f>
        <v>8374.036</v>
      </c>
      <c r="I39" s="37">
        <v>112.004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5" t="s">
        <v>146</v>
      </c>
      <c r="B40" s="36">
        <v>1365.209</v>
      </c>
      <c r="C40" s="36">
        <v>128.381</v>
      </c>
      <c r="D40" s="36">
        <v>5466.006</v>
      </c>
      <c r="E40" s="36">
        <v>8306.882</v>
      </c>
      <c r="F40" s="36">
        <v>4342.305</v>
      </c>
      <c r="G40" s="36">
        <v>5146.455</v>
      </c>
      <c r="H40" s="36">
        <v>8510.344000000001</v>
      </c>
      <c r="I40" s="37">
        <v>112.004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 thickBot="1">
      <c r="A41" s="38" t="s">
        <v>154</v>
      </c>
      <c r="B41" s="39">
        <v>1306.108</v>
      </c>
      <c r="C41" s="39">
        <v>123.583</v>
      </c>
      <c r="D41" s="39">
        <v>5315.72946182976</v>
      </c>
      <c r="E41" s="39">
        <v>8431.103</v>
      </c>
      <c r="F41" s="39">
        <v>4486.771</v>
      </c>
      <c r="G41" s="39">
        <v>5373.118</v>
      </c>
      <c r="H41" s="39">
        <v>8283.805</v>
      </c>
      <c r="I41" s="40">
        <v>110.532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9" ht="12.75" customHeight="1">
      <c r="A42" s="43" t="s">
        <v>23</v>
      </c>
      <c r="B42" s="43"/>
      <c r="C42" s="43"/>
      <c r="D42" s="43"/>
      <c r="E42" s="43"/>
      <c r="F42" s="44"/>
      <c r="G42" s="44"/>
      <c r="H42" s="44"/>
      <c r="I42" s="44"/>
    </row>
    <row r="43" spans="1:5" ht="12.75" customHeight="1">
      <c r="A43" s="3" t="s">
        <v>24</v>
      </c>
      <c r="B43" s="3"/>
      <c r="C43" s="3"/>
      <c r="D43" s="3"/>
      <c r="E43" s="3"/>
    </row>
    <row r="44" spans="1:5" ht="12.75" customHeight="1">
      <c r="A44" s="3" t="s">
        <v>25</v>
      </c>
      <c r="B44" s="3"/>
      <c r="C44" s="3"/>
      <c r="D44" s="3"/>
      <c r="E44" s="3"/>
    </row>
    <row r="45" spans="1:5" ht="12.75" customHeight="1">
      <c r="A45" s="3" t="s">
        <v>26</v>
      </c>
      <c r="B45" s="3"/>
      <c r="C45" s="3"/>
      <c r="D45" s="3"/>
      <c r="E45" s="3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23">
    <mergeCell ref="A1:J1"/>
    <mergeCell ref="A3:J3"/>
    <mergeCell ref="A4:J4"/>
    <mergeCell ref="B8:C8"/>
    <mergeCell ref="B6:J6"/>
    <mergeCell ref="F7:G7"/>
    <mergeCell ref="A6:A9"/>
    <mergeCell ref="B7:C7"/>
    <mergeCell ref="D7:E7"/>
    <mergeCell ref="E26:G26"/>
    <mergeCell ref="E25:G25"/>
    <mergeCell ref="B25:C25"/>
    <mergeCell ref="H7:J8"/>
    <mergeCell ref="A25:A30"/>
    <mergeCell ref="D25:D30"/>
    <mergeCell ref="B27:C27"/>
    <mergeCell ref="D8:E8"/>
    <mergeCell ref="E27:G27"/>
    <mergeCell ref="F8:G8"/>
    <mergeCell ref="E28:E30"/>
    <mergeCell ref="F28:F30"/>
    <mergeCell ref="G28:G30"/>
    <mergeCell ref="B26:C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M36" sqref="M36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83" t="s">
        <v>132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2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">
      <c r="A3" s="182" t="s">
        <v>147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3.5" thickBot="1">
      <c r="A4" s="56"/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69"/>
      <c r="B5" s="70"/>
      <c r="C5" s="71" t="s">
        <v>8</v>
      </c>
      <c r="D5" s="72"/>
      <c r="E5" s="70"/>
      <c r="F5" s="71" t="s">
        <v>9</v>
      </c>
      <c r="G5" s="72"/>
      <c r="H5" s="70"/>
      <c r="I5" s="71" t="s">
        <v>7</v>
      </c>
      <c r="J5" s="73"/>
    </row>
    <row r="6" spans="1:10" ht="12.75">
      <c r="A6" s="74" t="s">
        <v>28</v>
      </c>
      <c r="B6" s="75">
        <v>2008</v>
      </c>
      <c r="C6" s="75">
        <v>2009</v>
      </c>
      <c r="D6" s="75">
        <v>2009</v>
      </c>
      <c r="E6" s="75">
        <v>2008</v>
      </c>
      <c r="F6" s="75">
        <v>2009</v>
      </c>
      <c r="G6" s="75">
        <v>2009</v>
      </c>
      <c r="H6" s="75">
        <v>2008</v>
      </c>
      <c r="I6" s="75">
        <v>2009</v>
      </c>
      <c r="J6" s="76">
        <v>2009</v>
      </c>
    </row>
    <row r="7" spans="1:10" ht="13.5" thickBot="1">
      <c r="A7" s="77"/>
      <c r="B7" s="78" t="s">
        <v>122</v>
      </c>
      <c r="C7" s="78" t="s">
        <v>122</v>
      </c>
      <c r="D7" s="78" t="s">
        <v>128</v>
      </c>
      <c r="E7" s="78" t="s">
        <v>122</v>
      </c>
      <c r="F7" s="78" t="s">
        <v>122</v>
      </c>
      <c r="G7" s="78" t="s">
        <v>128</v>
      </c>
      <c r="H7" s="78" t="s">
        <v>122</v>
      </c>
      <c r="I7" s="78" t="s">
        <v>122</v>
      </c>
      <c r="J7" s="79" t="s">
        <v>128</v>
      </c>
    </row>
    <row r="8" spans="1:10" ht="12.75">
      <c r="A8" s="59" t="s">
        <v>29</v>
      </c>
      <c r="B8" s="33">
        <v>7104.887</v>
      </c>
      <c r="C8" s="33">
        <v>6755.969</v>
      </c>
      <c r="D8" s="33">
        <v>95.08904223248027</v>
      </c>
      <c r="E8" s="33">
        <v>2019.844</v>
      </c>
      <c r="F8" s="33">
        <v>2007.557</v>
      </c>
      <c r="G8" s="33">
        <v>99.3916856945388</v>
      </c>
      <c r="H8" s="33">
        <v>9124.731</v>
      </c>
      <c r="I8" s="33">
        <v>8763.526</v>
      </c>
      <c r="J8" s="34">
        <v>96.0414723458697</v>
      </c>
    </row>
    <row r="9" spans="1:10" ht="12.75">
      <c r="A9" s="60" t="s">
        <v>30</v>
      </c>
      <c r="B9" s="36">
        <v>2904.343</v>
      </c>
      <c r="C9" s="36">
        <v>3274.08253817024</v>
      </c>
      <c r="D9" s="36">
        <v>112.7305741150491</v>
      </c>
      <c r="E9" s="36">
        <v>458.294</v>
      </c>
      <c r="F9" s="36">
        <v>459.338</v>
      </c>
      <c r="G9" s="36">
        <v>100.22780136768102</v>
      </c>
      <c r="H9" s="36">
        <v>3362.6369999999997</v>
      </c>
      <c r="I9" s="36">
        <v>3733.42053817024</v>
      </c>
      <c r="J9" s="37">
        <v>111.02657046152291</v>
      </c>
    </row>
    <row r="10" spans="1:10" ht="12.75">
      <c r="A10" s="60" t="s">
        <v>31</v>
      </c>
      <c r="B10" s="36">
        <v>3571.977</v>
      </c>
      <c r="C10" s="36">
        <v>3508.981</v>
      </c>
      <c r="D10" s="36">
        <v>98.23638282105401</v>
      </c>
      <c r="E10" s="36">
        <v>1211.582</v>
      </c>
      <c r="F10" s="36">
        <v>1210.363</v>
      </c>
      <c r="G10" s="36">
        <v>99.8993877426373</v>
      </c>
      <c r="H10" s="36">
        <v>4783.559</v>
      </c>
      <c r="I10" s="36">
        <v>4719.344</v>
      </c>
      <c r="J10" s="37">
        <v>98.65758946424619</v>
      </c>
    </row>
    <row r="11" spans="1:10" s="11" customFormat="1" ht="12.75">
      <c r="A11" s="61" t="s">
        <v>32</v>
      </c>
      <c r="B11" s="62">
        <v>13581.206999999999</v>
      </c>
      <c r="C11" s="62">
        <v>13539.032538170239</v>
      </c>
      <c r="D11" s="62">
        <v>99.68946455326277</v>
      </c>
      <c r="E11" s="62">
        <v>3689.72</v>
      </c>
      <c r="F11" s="62">
        <v>3677.258</v>
      </c>
      <c r="G11" s="62">
        <v>99.66225079409818</v>
      </c>
      <c r="H11" s="62">
        <v>17270.927</v>
      </c>
      <c r="I11" s="62">
        <v>17216.29053817024</v>
      </c>
      <c r="J11" s="63">
        <v>99.68365067011308</v>
      </c>
    </row>
    <row r="12" spans="1:10" ht="12.75">
      <c r="A12" s="61"/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12.75">
      <c r="A13" s="60" t="s">
        <v>33</v>
      </c>
      <c r="B13" s="36">
        <v>1365.209</v>
      </c>
      <c r="C13" s="36">
        <v>1306.108</v>
      </c>
      <c r="D13" s="36">
        <v>95.67091925119156</v>
      </c>
      <c r="E13" s="36">
        <v>128.381</v>
      </c>
      <c r="F13" s="36">
        <v>123.583</v>
      </c>
      <c r="G13" s="36">
        <v>96.2626868461844</v>
      </c>
      <c r="H13" s="36">
        <v>1493.59</v>
      </c>
      <c r="I13" s="36">
        <v>1429.691</v>
      </c>
      <c r="J13" s="37">
        <v>95.72178442544472</v>
      </c>
    </row>
    <row r="14" spans="1:12" ht="12.75">
      <c r="A14" s="60" t="s">
        <v>18</v>
      </c>
      <c r="B14" s="36">
        <v>5466.006</v>
      </c>
      <c r="C14" s="36">
        <v>5315.72946182976</v>
      </c>
      <c r="D14" s="36">
        <v>97.25070667375337</v>
      </c>
      <c r="E14" s="64" t="s">
        <v>34</v>
      </c>
      <c r="F14" s="64" t="s">
        <v>34</v>
      </c>
      <c r="G14" s="64" t="s">
        <v>34</v>
      </c>
      <c r="H14" s="36">
        <v>5466.006</v>
      </c>
      <c r="I14" s="36">
        <v>5315.72946182976</v>
      </c>
      <c r="J14" s="37">
        <v>97.25070667375337</v>
      </c>
      <c r="L14" s="24"/>
    </row>
    <row r="15" spans="1:10" s="11" customFormat="1" ht="12.75">
      <c r="A15" s="61" t="s">
        <v>35</v>
      </c>
      <c r="B15" s="62">
        <v>6831.215</v>
      </c>
      <c r="C15" s="62">
        <v>6621.83746182976</v>
      </c>
      <c r="D15" s="62">
        <v>96.93498831217815</v>
      </c>
      <c r="E15" s="62">
        <v>128.381</v>
      </c>
      <c r="F15" s="62">
        <v>123.583</v>
      </c>
      <c r="G15" s="62">
        <v>96.2626868461844</v>
      </c>
      <c r="H15" s="62">
        <v>6959.5960000000005</v>
      </c>
      <c r="I15" s="62">
        <v>6745.42046182976</v>
      </c>
      <c r="J15" s="63">
        <v>96.92258662470867</v>
      </c>
    </row>
    <row r="16" spans="1:12" ht="12.75">
      <c r="A16" s="61"/>
      <c r="B16" s="36"/>
      <c r="C16" s="36"/>
      <c r="D16" s="36"/>
      <c r="E16" s="36"/>
      <c r="F16" s="36"/>
      <c r="G16" s="36"/>
      <c r="H16" s="36"/>
      <c r="I16" s="36"/>
      <c r="J16" s="37"/>
      <c r="L16" s="24"/>
    </row>
    <row r="17" spans="1:10" ht="12.75">
      <c r="A17" s="60" t="s">
        <v>36</v>
      </c>
      <c r="B17" s="36">
        <v>8306.882</v>
      </c>
      <c r="C17" s="36">
        <v>8431.103</v>
      </c>
      <c r="D17" s="36">
        <v>101.49539863452978</v>
      </c>
      <c r="E17" s="64" t="s">
        <v>34</v>
      </c>
      <c r="F17" s="64" t="s">
        <v>34</v>
      </c>
      <c r="G17" s="64" t="s">
        <v>34</v>
      </c>
      <c r="H17" s="36">
        <v>8306.882</v>
      </c>
      <c r="I17" s="36">
        <v>8431.103</v>
      </c>
      <c r="J17" s="37">
        <v>101.49539863452978</v>
      </c>
    </row>
    <row r="18" spans="1:10" ht="12.75">
      <c r="A18" s="60" t="s">
        <v>37</v>
      </c>
      <c r="B18" s="36">
        <v>4342.305</v>
      </c>
      <c r="C18" s="36">
        <v>4486.771</v>
      </c>
      <c r="D18" s="36">
        <v>103.3269427182107</v>
      </c>
      <c r="E18" s="64" t="s">
        <v>34</v>
      </c>
      <c r="F18" s="64" t="s">
        <v>34</v>
      </c>
      <c r="G18" s="64" t="s">
        <v>34</v>
      </c>
      <c r="H18" s="36">
        <v>4342.305</v>
      </c>
      <c r="I18" s="36">
        <v>4486.771</v>
      </c>
      <c r="J18" s="37">
        <v>103.3269427182107</v>
      </c>
    </row>
    <row r="19" spans="1:10" ht="12.75">
      <c r="A19" s="60" t="s">
        <v>38</v>
      </c>
      <c r="B19" s="36">
        <v>5146.455</v>
      </c>
      <c r="C19" s="36">
        <v>5373.118</v>
      </c>
      <c r="D19" s="36">
        <v>104.40425496773994</v>
      </c>
      <c r="E19" s="64" t="s">
        <v>34</v>
      </c>
      <c r="F19" s="64" t="s">
        <v>34</v>
      </c>
      <c r="G19" s="64" t="s">
        <v>34</v>
      </c>
      <c r="H19" s="36">
        <v>5146.455</v>
      </c>
      <c r="I19" s="36">
        <v>5373.118</v>
      </c>
      <c r="J19" s="37">
        <v>104.40425496773994</v>
      </c>
    </row>
    <row r="20" spans="1:12" s="11" customFormat="1" ht="12.75">
      <c r="A20" s="61" t="s">
        <v>39</v>
      </c>
      <c r="B20" s="62">
        <v>17795.642</v>
      </c>
      <c r="C20" s="62">
        <v>18290.992</v>
      </c>
      <c r="D20" s="62">
        <v>102.78354666833597</v>
      </c>
      <c r="E20" s="65" t="s">
        <v>34</v>
      </c>
      <c r="F20" s="65" t="s">
        <v>34</v>
      </c>
      <c r="G20" s="65" t="s">
        <v>34</v>
      </c>
      <c r="H20" s="62">
        <v>17795.642</v>
      </c>
      <c r="I20" s="62">
        <v>18290.992</v>
      </c>
      <c r="J20" s="63">
        <v>102.78354666833597</v>
      </c>
      <c r="L20" s="25"/>
    </row>
    <row r="21" spans="1:10" ht="12.75">
      <c r="A21" s="61"/>
      <c r="B21" s="36"/>
      <c r="C21" s="36"/>
      <c r="D21" s="36"/>
      <c r="E21" s="36"/>
      <c r="F21" s="36"/>
      <c r="G21" s="36"/>
      <c r="H21" s="36"/>
      <c r="I21" s="36"/>
      <c r="J21" s="37"/>
    </row>
    <row r="22" spans="1:10" ht="12.75">
      <c r="A22" s="60" t="s">
        <v>40</v>
      </c>
      <c r="B22" s="36">
        <v>3910.34</v>
      </c>
      <c r="C22" s="36">
        <v>3718.001</v>
      </c>
      <c r="D22" s="36">
        <v>95.08127170527372</v>
      </c>
      <c r="E22" s="64" t="s">
        <v>34</v>
      </c>
      <c r="F22" s="64" t="s">
        <v>34</v>
      </c>
      <c r="G22" s="64" t="s">
        <v>34</v>
      </c>
      <c r="H22" s="36">
        <v>3910.34</v>
      </c>
      <c r="I22" s="36">
        <v>3718.001</v>
      </c>
      <c r="J22" s="37">
        <v>95.08127170527372</v>
      </c>
    </row>
    <row r="23" spans="1:10" ht="12.75">
      <c r="A23" s="60" t="s">
        <v>41</v>
      </c>
      <c r="B23" s="36">
        <v>424.372</v>
      </c>
      <c r="C23" s="36">
        <v>353.268</v>
      </c>
      <c r="D23" s="36">
        <v>83.24488891821325</v>
      </c>
      <c r="E23" s="64" t="s">
        <v>34</v>
      </c>
      <c r="F23" s="64" t="s">
        <v>34</v>
      </c>
      <c r="G23" s="64" t="s">
        <v>34</v>
      </c>
      <c r="H23" s="36">
        <v>424.372</v>
      </c>
      <c r="I23" s="36">
        <v>353.268</v>
      </c>
      <c r="J23" s="37">
        <v>83.24488891821325</v>
      </c>
    </row>
    <row r="24" spans="1:10" ht="12.75">
      <c r="A24" s="60" t="s">
        <v>42</v>
      </c>
      <c r="B24" s="36">
        <v>1224.898</v>
      </c>
      <c r="C24" s="36">
        <v>1148.227</v>
      </c>
      <c r="D24" s="36">
        <v>93.74062166808993</v>
      </c>
      <c r="E24" s="64" t="s">
        <v>34</v>
      </c>
      <c r="F24" s="64" t="s">
        <v>34</v>
      </c>
      <c r="G24" s="64" t="s">
        <v>34</v>
      </c>
      <c r="H24" s="36">
        <v>1224.898</v>
      </c>
      <c r="I24" s="36">
        <v>1148.227</v>
      </c>
      <c r="J24" s="37">
        <v>93.74062166808993</v>
      </c>
    </row>
    <row r="25" spans="1:10" ht="12.75">
      <c r="A25" s="60" t="s">
        <v>43</v>
      </c>
      <c r="B25" s="36">
        <v>2293.278</v>
      </c>
      <c r="C25" s="36">
        <v>2393.707</v>
      </c>
      <c r="D25" s="36">
        <v>104.3792771744202</v>
      </c>
      <c r="E25" s="64" t="s">
        <v>34</v>
      </c>
      <c r="F25" s="64" t="s">
        <v>34</v>
      </c>
      <c r="G25" s="64" t="s">
        <v>34</v>
      </c>
      <c r="H25" s="36">
        <v>2293.278</v>
      </c>
      <c r="I25" s="36">
        <v>2393.707</v>
      </c>
      <c r="J25" s="37">
        <v>104.3792771744202</v>
      </c>
    </row>
    <row r="26" spans="1:13" ht="12.75">
      <c r="A26" s="60" t="s">
        <v>44</v>
      </c>
      <c r="B26" s="36">
        <v>657.456</v>
      </c>
      <c r="C26" s="36">
        <v>670.602</v>
      </c>
      <c r="D26" s="36">
        <v>101.99952544352777</v>
      </c>
      <c r="E26" s="64" t="s">
        <v>34</v>
      </c>
      <c r="F26" s="64" t="s">
        <v>34</v>
      </c>
      <c r="G26" s="64" t="s">
        <v>34</v>
      </c>
      <c r="H26" s="36">
        <v>657.456</v>
      </c>
      <c r="I26" s="36">
        <v>670.602</v>
      </c>
      <c r="J26" s="37">
        <v>101.99952544352777</v>
      </c>
      <c r="M26" s="22"/>
    </row>
    <row r="27" spans="1:10" s="11" customFormat="1" ht="12.75">
      <c r="A27" s="61" t="s">
        <v>45</v>
      </c>
      <c r="B27" s="62">
        <v>8510.344</v>
      </c>
      <c r="C27" s="62">
        <v>8283.805</v>
      </c>
      <c r="D27" s="62">
        <v>97.33807470062315</v>
      </c>
      <c r="E27" s="65" t="s">
        <v>34</v>
      </c>
      <c r="F27" s="65" t="s">
        <v>34</v>
      </c>
      <c r="G27" s="65" t="s">
        <v>34</v>
      </c>
      <c r="H27" s="62">
        <v>8510.344000000001</v>
      </c>
      <c r="I27" s="62">
        <v>8283.805</v>
      </c>
      <c r="J27" s="63">
        <v>97.33807470062314</v>
      </c>
    </row>
    <row r="28" spans="1:10" ht="12.75">
      <c r="A28" s="60"/>
      <c r="B28" s="36"/>
      <c r="C28" s="36"/>
      <c r="D28" s="36"/>
      <c r="E28" s="36"/>
      <c r="F28" s="36"/>
      <c r="G28" s="36"/>
      <c r="H28" s="36"/>
      <c r="I28" s="36"/>
      <c r="J28" s="37"/>
    </row>
    <row r="29" spans="1:11" s="11" customFormat="1" ht="12.75">
      <c r="A29" s="61" t="s">
        <v>133</v>
      </c>
      <c r="B29" s="62">
        <v>46718.407999999996</v>
      </c>
      <c r="C29" s="62">
        <v>46735.666999999994</v>
      </c>
      <c r="D29" s="62">
        <v>100.03694261157186</v>
      </c>
      <c r="E29" s="62">
        <v>3818.101</v>
      </c>
      <c r="F29" s="62">
        <v>3800.841</v>
      </c>
      <c r="G29" s="62">
        <v>99.54794281240856</v>
      </c>
      <c r="H29" s="62">
        <v>50536.509000000005</v>
      </c>
      <c r="I29" s="62">
        <v>50536.507999999994</v>
      </c>
      <c r="J29" s="63">
        <v>99.99999802123251</v>
      </c>
      <c r="K29" s="25"/>
    </row>
    <row r="30" spans="1:10" ht="12.75">
      <c r="A30" s="60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>
      <c r="A31" s="60" t="s">
        <v>46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3.5" thickBot="1">
      <c r="A32" s="66" t="s">
        <v>47</v>
      </c>
      <c r="B32" s="39">
        <v>112.004</v>
      </c>
      <c r="C32" s="39">
        <v>112.004</v>
      </c>
      <c r="D32" s="39">
        <v>100</v>
      </c>
      <c r="E32" s="67" t="s">
        <v>34</v>
      </c>
      <c r="F32" s="67" t="s">
        <v>34</v>
      </c>
      <c r="G32" s="67" t="s">
        <v>34</v>
      </c>
      <c r="H32" s="67" t="s">
        <v>34</v>
      </c>
      <c r="I32" s="67" t="s">
        <v>34</v>
      </c>
      <c r="J32" s="68" t="s">
        <v>34</v>
      </c>
    </row>
    <row r="33" spans="1:10" ht="12.75">
      <c r="A33" s="184" t="s">
        <v>123</v>
      </c>
      <c r="B33" s="184"/>
      <c r="C33" s="184"/>
      <c r="D33" s="184"/>
      <c r="E33" s="184"/>
      <c r="F33" s="184"/>
      <c r="G33" s="184"/>
      <c r="H33" s="184"/>
      <c r="I33" s="184"/>
      <c r="J33" s="184"/>
    </row>
    <row r="34" spans="1:10" ht="12.75">
      <c r="A34" s="180" t="s">
        <v>125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2.75">
      <c r="A35" s="181" t="s">
        <v>124</v>
      </c>
      <c r="B35" s="181"/>
      <c r="C35" s="181"/>
      <c r="D35" s="181"/>
      <c r="E35" s="181"/>
      <c r="F35" s="181"/>
      <c r="G35" s="181"/>
      <c r="H35" s="181"/>
      <c r="I35" s="181"/>
      <c r="J35" s="181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52">
      <selection activeCell="E87" sqref="E87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5" t="s">
        <v>132</v>
      </c>
      <c r="B1" s="185"/>
      <c r="C1" s="185"/>
      <c r="D1" s="185"/>
      <c r="E1" s="185"/>
      <c r="F1" s="185"/>
    </row>
    <row r="2" spans="1:6" ht="12.75">
      <c r="A2" s="8"/>
      <c r="B2" s="8"/>
      <c r="C2" s="8"/>
      <c r="D2" s="8"/>
      <c r="E2" s="8"/>
      <c r="F2" s="8"/>
    </row>
    <row r="3" spans="1:6" ht="15">
      <c r="A3" s="186" t="s">
        <v>148</v>
      </c>
      <c r="B3" s="186"/>
      <c r="C3" s="186"/>
      <c r="D3" s="186"/>
      <c r="E3" s="186"/>
      <c r="F3" s="186"/>
    </row>
    <row r="4" spans="1:6" ht="13.5" thickBot="1">
      <c r="A4" s="187"/>
      <c r="B4" s="187"/>
      <c r="C4" s="187"/>
      <c r="D4" s="187"/>
      <c r="E4" s="187"/>
      <c r="F4" s="187"/>
    </row>
    <row r="5" spans="1:6" ht="26.25" thickBot="1">
      <c r="A5" s="96" t="s">
        <v>145</v>
      </c>
      <c r="B5" s="97" t="s">
        <v>50</v>
      </c>
      <c r="C5" s="97" t="s">
        <v>51</v>
      </c>
      <c r="D5" s="97" t="s">
        <v>52</v>
      </c>
      <c r="E5" s="97" t="s">
        <v>53</v>
      </c>
      <c r="F5" s="98" t="s">
        <v>54</v>
      </c>
    </row>
    <row r="6" spans="1:54" ht="12.75">
      <c r="A6" s="58" t="s">
        <v>55</v>
      </c>
      <c r="B6" s="81">
        <v>146502</v>
      </c>
      <c r="C6" s="81">
        <v>92090</v>
      </c>
      <c r="D6" s="81">
        <v>451765</v>
      </c>
      <c r="E6" s="81">
        <v>104970</v>
      </c>
      <c r="F6" s="82">
        <v>795327</v>
      </c>
      <c r="BB6" s="10"/>
    </row>
    <row r="7" spans="1:54" ht="12.75">
      <c r="A7" s="83" t="s">
        <v>56</v>
      </c>
      <c r="B7" s="84">
        <v>153090</v>
      </c>
      <c r="C7" s="84">
        <v>177308</v>
      </c>
      <c r="D7" s="84">
        <v>583955</v>
      </c>
      <c r="E7" s="84">
        <v>71247</v>
      </c>
      <c r="F7" s="85">
        <v>985600</v>
      </c>
      <c r="G7" s="15"/>
      <c r="BB7" s="10"/>
    </row>
    <row r="8" spans="1:54" ht="12.75">
      <c r="A8" s="83" t="s">
        <v>57</v>
      </c>
      <c r="B8" s="84">
        <v>60255</v>
      </c>
      <c r="C8" s="84">
        <v>139553</v>
      </c>
      <c r="D8" s="84">
        <v>454886</v>
      </c>
      <c r="E8" s="84">
        <v>72647</v>
      </c>
      <c r="F8" s="85">
        <v>727341</v>
      </c>
      <c r="BB8" s="10"/>
    </row>
    <row r="9" spans="1:54" ht="12.75">
      <c r="A9" s="83" t="s">
        <v>58</v>
      </c>
      <c r="B9" s="84">
        <v>55263</v>
      </c>
      <c r="C9" s="84">
        <v>55995</v>
      </c>
      <c r="D9" s="84">
        <v>270021</v>
      </c>
      <c r="E9" s="84">
        <v>68295</v>
      </c>
      <c r="F9" s="85">
        <v>449574</v>
      </c>
      <c r="BB9" s="10"/>
    </row>
    <row r="10" spans="1:54" s="6" customFormat="1" ht="12.75">
      <c r="A10" s="129" t="s">
        <v>59</v>
      </c>
      <c r="B10" s="130">
        <v>415110</v>
      </c>
      <c r="C10" s="130">
        <v>464946</v>
      </c>
      <c r="D10" s="130">
        <v>1760627</v>
      </c>
      <c r="E10" s="130">
        <v>317159</v>
      </c>
      <c r="F10" s="131">
        <v>2957842</v>
      </c>
      <c r="BB10" s="7"/>
    </row>
    <row r="11" spans="1:54" ht="12.75">
      <c r="A11" s="60"/>
      <c r="B11" s="84"/>
      <c r="C11" s="84"/>
      <c r="D11" s="84"/>
      <c r="E11" s="84"/>
      <c r="F11" s="85"/>
      <c r="BB11" s="10"/>
    </row>
    <row r="12" spans="1:54" s="6" customFormat="1" ht="12.75">
      <c r="A12" s="132" t="s">
        <v>60</v>
      </c>
      <c r="B12" s="130">
        <v>20044</v>
      </c>
      <c r="C12" s="130">
        <v>311756</v>
      </c>
      <c r="D12" s="130">
        <v>458490</v>
      </c>
      <c r="E12" s="130">
        <v>270069</v>
      </c>
      <c r="F12" s="131">
        <v>1060359</v>
      </c>
      <c r="BB12" s="7"/>
    </row>
    <row r="13" spans="1:54" ht="12.75">
      <c r="A13" s="83"/>
      <c r="B13" s="84"/>
      <c r="C13" s="84"/>
      <c r="D13" s="84"/>
      <c r="E13" s="84"/>
      <c r="F13" s="85"/>
      <c r="BB13" s="10"/>
    </row>
    <row r="14" spans="1:54" s="6" customFormat="1" ht="12.75">
      <c r="A14" s="132" t="s">
        <v>61</v>
      </c>
      <c r="B14" s="130">
        <v>8671</v>
      </c>
      <c r="C14" s="130">
        <v>331691</v>
      </c>
      <c r="D14" s="130">
        <v>137285</v>
      </c>
      <c r="E14" s="130">
        <v>54487</v>
      </c>
      <c r="F14" s="131">
        <v>532134</v>
      </c>
      <c r="BB14" s="7"/>
    </row>
    <row r="15" spans="1:54" ht="12.75">
      <c r="A15" s="83"/>
      <c r="B15" s="84"/>
      <c r="C15" s="84"/>
      <c r="D15" s="84"/>
      <c r="E15" s="84"/>
      <c r="F15" s="85"/>
      <c r="BB15" s="10"/>
    </row>
    <row r="16" spans="1:54" ht="12.75">
      <c r="A16" s="83" t="s">
        <v>134</v>
      </c>
      <c r="B16" s="84">
        <v>75223</v>
      </c>
      <c r="C16" s="84">
        <v>52161</v>
      </c>
      <c r="D16" s="84">
        <v>133504</v>
      </c>
      <c r="E16" s="84">
        <v>43841</v>
      </c>
      <c r="F16" s="85">
        <v>304729</v>
      </c>
      <c r="BB16" s="10"/>
    </row>
    <row r="17" spans="1:54" ht="12.75">
      <c r="A17" s="83" t="s">
        <v>62</v>
      </c>
      <c r="B17" s="84">
        <v>3974</v>
      </c>
      <c r="C17" s="84">
        <v>47268</v>
      </c>
      <c r="D17" s="84">
        <v>129624</v>
      </c>
      <c r="E17" s="84">
        <v>17781</v>
      </c>
      <c r="F17" s="85">
        <v>198647</v>
      </c>
      <c r="BB17" s="10"/>
    </row>
    <row r="18" spans="1:54" ht="12.75">
      <c r="A18" s="83" t="s">
        <v>63</v>
      </c>
      <c r="B18" s="84">
        <v>5423</v>
      </c>
      <c r="C18" s="84">
        <v>52300</v>
      </c>
      <c r="D18" s="84">
        <v>128817</v>
      </c>
      <c r="E18" s="84">
        <v>35156</v>
      </c>
      <c r="F18" s="85">
        <v>221696</v>
      </c>
      <c r="BB18" s="10"/>
    </row>
    <row r="19" spans="1:54" s="6" customFormat="1" ht="12.75">
      <c r="A19" s="132" t="s">
        <v>135</v>
      </c>
      <c r="B19" s="130">
        <v>84620</v>
      </c>
      <c r="C19" s="130">
        <v>151729</v>
      </c>
      <c r="D19" s="130">
        <v>391945</v>
      </c>
      <c r="E19" s="130">
        <v>96778</v>
      </c>
      <c r="F19" s="131">
        <v>725072</v>
      </c>
      <c r="BB19" s="7"/>
    </row>
    <row r="20" spans="1:54" ht="12.75">
      <c r="A20" s="83"/>
      <c r="B20" s="84"/>
      <c r="C20" s="84"/>
      <c r="D20" s="84"/>
      <c r="E20" s="84"/>
      <c r="F20" s="85"/>
      <c r="BB20" s="10"/>
    </row>
    <row r="21" spans="1:54" s="6" customFormat="1" ht="12.75">
      <c r="A21" s="132" t="s">
        <v>64</v>
      </c>
      <c r="B21" s="130">
        <v>366882</v>
      </c>
      <c r="C21" s="130">
        <v>83229</v>
      </c>
      <c r="D21" s="130">
        <v>524579</v>
      </c>
      <c r="E21" s="130">
        <v>64443</v>
      </c>
      <c r="F21" s="131">
        <v>1039133</v>
      </c>
      <c r="BB21" s="7"/>
    </row>
    <row r="22" spans="1:54" ht="12.75">
      <c r="A22" s="83"/>
      <c r="B22" s="84"/>
      <c r="C22" s="84"/>
      <c r="D22" s="84"/>
      <c r="E22" s="84"/>
      <c r="F22" s="85"/>
      <c r="BB22" s="10"/>
    </row>
    <row r="23" spans="1:54" s="6" customFormat="1" ht="12.75">
      <c r="A23" s="132" t="s">
        <v>65</v>
      </c>
      <c r="B23" s="130">
        <v>157463</v>
      </c>
      <c r="C23" s="130">
        <v>94215</v>
      </c>
      <c r="D23" s="130">
        <v>158092</v>
      </c>
      <c r="E23" s="130">
        <v>93618</v>
      </c>
      <c r="F23" s="131">
        <v>503388</v>
      </c>
      <c r="BB23" s="7"/>
    </row>
    <row r="24" spans="1:54" ht="12.75">
      <c r="A24" s="83"/>
      <c r="B24" s="84"/>
      <c r="C24" s="84"/>
      <c r="D24" s="84"/>
      <c r="E24" s="84"/>
      <c r="F24" s="85"/>
      <c r="BB24" s="10"/>
    </row>
    <row r="25" spans="1:54" ht="12.75">
      <c r="A25" s="83" t="s">
        <v>66</v>
      </c>
      <c r="B25" s="84">
        <v>528633</v>
      </c>
      <c r="C25" s="84">
        <v>100302</v>
      </c>
      <c r="D25" s="84">
        <v>515795</v>
      </c>
      <c r="E25" s="84">
        <v>417563</v>
      </c>
      <c r="F25" s="85">
        <v>1562293</v>
      </c>
      <c r="BB25" s="10"/>
    </row>
    <row r="26" spans="1:54" ht="12.75">
      <c r="A26" s="83" t="s">
        <v>67</v>
      </c>
      <c r="B26" s="84">
        <v>464423</v>
      </c>
      <c r="C26" s="84">
        <v>135898</v>
      </c>
      <c r="D26" s="84">
        <v>468414</v>
      </c>
      <c r="E26" s="84">
        <v>411603</v>
      </c>
      <c r="F26" s="85">
        <v>1480338</v>
      </c>
      <c r="BB26" s="10"/>
    </row>
    <row r="27" spans="1:54" ht="12.75">
      <c r="A27" s="83" t="s">
        <v>68</v>
      </c>
      <c r="B27" s="84">
        <v>801184</v>
      </c>
      <c r="C27" s="84">
        <v>65979</v>
      </c>
      <c r="D27" s="84">
        <v>341098</v>
      </c>
      <c r="E27" s="84">
        <v>519162</v>
      </c>
      <c r="F27" s="85">
        <v>1727423</v>
      </c>
      <c r="BB27" s="10"/>
    </row>
    <row r="28" spans="1:54" s="6" customFormat="1" ht="12.75">
      <c r="A28" s="132" t="s">
        <v>136</v>
      </c>
      <c r="B28" s="130">
        <v>1794240</v>
      </c>
      <c r="C28" s="130">
        <v>302179</v>
      </c>
      <c r="D28" s="130">
        <v>1325307</v>
      </c>
      <c r="E28" s="130">
        <v>1348328</v>
      </c>
      <c r="F28" s="131">
        <v>4770054</v>
      </c>
      <c r="BB28" s="7"/>
    </row>
    <row r="29" spans="1:54" ht="12.75">
      <c r="A29" s="83"/>
      <c r="B29" s="84"/>
      <c r="C29" s="84"/>
      <c r="D29" s="84"/>
      <c r="E29" s="84"/>
      <c r="F29" s="85"/>
      <c r="BB29" s="10"/>
    </row>
    <row r="30" spans="1:54" ht="12.75">
      <c r="A30" s="83" t="s">
        <v>69</v>
      </c>
      <c r="B30" s="84">
        <v>132238</v>
      </c>
      <c r="C30" s="84">
        <v>25785</v>
      </c>
      <c r="D30" s="84">
        <v>462430</v>
      </c>
      <c r="E30" s="84">
        <v>152657</v>
      </c>
      <c r="F30" s="85">
        <v>773110</v>
      </c>
      <c r="BB30" s="10"/>
    </row>
    <row r="31" spans="1:54" ht="12.75">
      <c r="A31" s="83" t="s">
        <v>70</v>
      </c>
      <c r="B31" s="84">
        <v>102926</v>
      </c>
      <c r="C31" s="84">
        <v>36300</v>
      </c>
      <c r="D31" s="84">
        <v>382327</v>
      </c>
      <c r="E31" s="84">
        <v>67427</v>
      </c>
      <c r="F31" s="85">
        <v>588980</v>
      </c>
      <c r="BB31" s="10"/>
    </row>
    <row r="32" spans="1:54" ht="12.75">
      <c r="A32" s="83" t="s">
        <v>71</v>
      </c>
      <c r="B32" s="84">
        <v>381021</v>
      </c>
      <c r="C32" s="84">
        <v>28712</v>
      </c>
      <c r="D32" s="84">
        <v>746165</v>
      </c>
      <c r="E32" s="84">
        <v>58622</v>
      </c>
      <c r="F32" s="85">
        <v>1214520</v>
      </c>
      <c r="BB32" s="10"/>
    </row>
    <row r="33" spans="1:54" ht="12.75">
      <c r="A33" s="83" t="s">
        <v>72</v>
      </c>
      <c r="B33" s="84">
        <v>230619</v>
      </c>
      <c r="C33" s="84">
        <v>12497</v>
      </c>
      <c r="D33" s="84">
        <v>308400</v>
      </c>
      <c r="E33" s="84">
        <v>77654</v>
      </c>
      <c r="F33" s="85">
        <v>629170</v>
      </c>
      <c r="BB33" s="10"/>
    </row>
    <row r="34" spans="1:54" s="6" customFormat="1" ht="12.75">
      <c r="A34" s="132" t="s">
        <v>73</v>
      </c>
      <c r="B34" s="130">
        <v>846804</v>
      </c>
      <c r="C34" s="130">
        <v>103294</v>
      </c>
      <c r="D34" s="130">
        <v>1899322</v>
      </c>
      <c r="E34" s="130">
        <v>356360</v>
      </c>
      <c r="F34" s="131">
        <v>3205780</v>
      </c>
      <c r="BB34" s="7"/>
    </row>
    <row r="35" spans="1:54" ht="12.75">
      <c r="A35" s="83"/>
      <c r="B35" s="84"/>
      <c r="C35" s="84"/>
      <c r="D35" s="84"/>
      <c r="E35" s="84"/>
      <c r="F35" s="85"/>
      <c r="BB35" s="10"/>
    </row>
    <row r="36" spans="1:54" s="6" customFormat="1" ht="12.75">
      <c r="A36" s="132" t="s">
        <v>74</v>
      </c>
      <c r="B36" s="130">
        <v>155798</v>
      </c>
      <c r="C36" s="130">
        <v>13825</v>
      </c>
      <c r="D36" s="130">
        <v>186245</v>
      </c>
      <c r="E36" s="130">
        <v>138334</v>
      </c>
      <c r="F36" s="131">
        <v>494202</v>
      </c>
      <c r="BB36" s="7"/>
    </row>
    <row r="37" spans="1:54" ht="12.75">
      <c r="A37" s="83"/>
      <c r="B37" s="84"/>
      <c r="C37" s="84"/>
      <c r="D37" s="84"/>
      <c r="E37" s="84"/>
      <c r="F37" s="85"/>
      <c r="BB37" s="10"/>
    </row>
    <row r="38" spans="1:54" ht="12.75">
      <c r="A38" s="83" t="s">
        <v>137</v>
      </c>
      <c r="B38" s="84">
        <v>183299</v>
      </c>
      <c r="C38" s="84">
        <v>255190</v>
      </c>
      <c r="D38" s="84">
        <v>245881</v>
      </c>
      <c r="E38" s="84">
        <v>120642</v>
      </c>
      <c r="F38" s="85">
        <v>805012</v>
      </c>
      <c r="BB38" s="10"/>
    </row>
    <row r="39" spans="1:54" ht="12.75">
      <c r="A39" s="83" t="s">
        <v>75</v>
      </c>
      <c r="B39" s="84">
        <v>603143</v>
      </c>
      <c r="C39" s="84">
        <v>379130</v>
      </c>
      <c r="D39" s="84">
        <v>383356</v>
      </c>
      <c r="E39" s="84">
        <v>63583</v>
      </c>
      <c r="F39" s="85">
        <v>1429212</v>
      </c>
      <c r="BB39" s="10"/>
    </row>
    <row r="40" spans="1:54" ht="12.75">
      <c r="A40" s="83" t="s">
        <v>76</v>
      </c>
      <c r="B40" s="84">
        <v>297899</v>
      </c>
      <c r="C40" s="84">
        <v>280044</v>
      </c>
      <c r="D40" s="84">
        <v>740672</v>
      </c>
      <c r="E40" s="84">
        <v>239473</v>
      </c>
      <c r="F40" s="85">
        <v>1558088</v>
      </c>
      <c r="BB40" s="10"/>
    </row>
    <row r="41" spans="1:54" ht="12.75">
      <c r="A41" s="83" t="s">
        <v>77</v>
      </c>
      <c r="B41" s="84">
        <v>468200</v>
      </c>
      <c r="C41" s="84">
        <v>99812</v>
      </c>
      <c r="D41" s="84">
        <v>136242</v>
      </c>
      <c r="E41" s="84">
        <v>99280</v>
      </c>
      <c r="F41" s="85">
        <v>803534</v>
      </c>
      <c r="BB41" s="10"/>
    </row>
    <row r="42" spans="1:54" ht="12.75">
      <c r="A42" s="83" t="s">
        <v>78</v>
      </c>
      <c r="B42" s="84">
        <v>295370</v>
      </c>
      <c r="C42" s="84">
        <v>374340</v>
      </c>
      <c r="D42" s="84">
        <v>467373</v>
      </c>
      <c r="E42" s="84">
        <v>97906</v>
      </c>
      <c r="F42" s="85">
        <v>1234989</v>
      </c>
      <c r="BB42" s="10"/>
    </row>
    <row r="43" spans="1:54" ht="12.75">
      <c r="A43" s="83" t="s">
        <v>79</v>
      </c>
      <c r="B43" s="84">
        <v>265451</v>
      </c>
      <c r="C43" s="84">
        <v>135909</v>
      </c>
      <c r="D43" s="84">
        <v>188553</v>
      </c>
      <c r="E43" s="84">
        <v>102146</v>
      </c>
      <c r="F43" s="85">
        <v>692059</v>
      </c>
      <c r="BB43" s="10"/>
    </row>
    <row r="44" spans="1:54" ht="12.75">
      <c r="A44" s="83" t="s">
        <v>80</v>
      </c>
      <c r="B44" s="84">
        <v>349026</v>
      </c>
      <c r="C44" s="84">
        <v>18257</v>
      </c>
      <c r="D44" s="84">
        <v>440575</v>
      </c>
      <c r="E44" s="84">
        <v>222787</v>
      </c>
      <c r="F44" s="85">
        <v>1030645</v>
      </c>
      <c r="BB44" s="10"/>
    </row>
    <row r="45" spans="1:54" ht="12.75">
      <c r="A45" s="83" t="s">
        <v>81</v>
      </c>
      <c r="B45" s="84">
        <v>579100</v>
      </c>
      <c r="C45" s="84">
        <v>37389</v>
      </c>
      <c r="D45" s="84">
        <v>110963</v>
      </c>
      <c r="E45" s="84">
        <v>83601</v>
      </c>
      <c r="F45" s="85">
        <v>811053</v>
      </c>
      <c r="BB45" s="10"/>
    </row>
    <row r="46" spans="1:54" ht="12.75">
      <c r="A46" s="83" t="s">
        <v>82</v>
      </c>
      <c r="B46" s="84">
        <v>422056</v>
      </c>
      <c r="C46" s="84">
        <v>97941</v>
      </c>
      <c r="D46" s="84">
        <v>240899</v>
      </c>
      <c r="E46" s="84">
        <v>295031</v>
      </c>
      <c r="F46" s="85">
        <v>1055927</v>
      </c>
      <c r="BB46" s="10"/>
    </row>
    <row r="47" spans="1:54" s="6" customFormat="1" ht="12.75">
      <c r="A47" s="132" t="s">
        <v>138</v>
      </c>
      <c r="B47" s="130">
        <v>3463544</v>
      </c>
      <c r="C47" s="130">
        <v>1678012</v>
      </c>
      <c r="D47" s="130">
        <v>2954514</v>
      </c>
      <c r="E47" s="130">
        <v>1324449</v>
      </c>
      <c r="F47" s="131">
        <v>9420519</v>
      </c>
      <c r="BB47" s="7"/>
    </row>
    <row r="48" spans="1:54" ht="12.75">
      <c r="A48" s="83"/>
      <c r="B48" s="84"/>
      <c r="C48" s="84"/>
      <c r="D48" s="84"/>
      <c r="E48" s="84"/>
      <c r="F48" s="85"/>
      <c r="BB48" s="10"/>
    </row>
    <row r="49" spans="1:54" s="6" customFormat="1" ht="12.75">
      <c r="A49" s="132" t="s">
        <v>83</v>
      </c>
      <c r="B49" s="130">
        <v>209784.58377368</v>
      </c>
      <c r="C49" s="130">
        <v>130725.41622632</v>
      </c>
      <c r="D49" s="130">
        <v>193849</v>
      </c>
      <c r="E49" s="130">
        <v>268433</v>
      </c>
      <c r="F49" s="131">
        <v>802792</v>
      </c>
      <c r="BB49" s="7"/>
    </row>
    <row r="50" spans="1:54" ht="12.75">
      <c r="A50" s="83"/>
      <c r="B50" s="84"/>
      <c r="C50" s="84"/>
      <c r="D50" s="84"/>
      <c r="E50" s="84"/>
      <c r="F50" s="85"/>
      <c r="BB50" s="10"/>
    </row>
    <row r="51" spans="1:54" ht="12.75">
      <c r="A51" s="83" t="s">
        <v>84</v>
      </c>
      <c r="B51" s="84">
        <v>658530.6190605877</v>
      </c>
      <c r="C51" s="84">
        <v>176373.38093941225</v>
      </c>
      <c r="D51" s="84">
        <v>348862</v>
      </c>
      <c r="E51" s="84">
        <v>302034</v>
      </c>
      <c r="F51" s="85">
        <v>1485800</v>
      </c>
      <c r="BB51" s="10"/>
    </row>
    <row r="52" spans="1:54" ht="12.75">
      <c r="A52" s="83" t="s">
        <v>85</v>
      </c>
      <c r="B52" s="84">
        <v>1038357.3560104575</v>
      </c>
      <c r="C52" s="84">
        <v>289218.64398954256</v>
      </c>
      <c r="D52" s="84">
        <v>458847</v>
      </c>
      <c r="E52" s="84">
        <v>188460</v>
      </c>
      <c r="F52" s="85">
        <v>1974883</v>
      </c>
      <c r="BB52" s="10"/>
    </row>
    <row r="53" spans="1:54" ht="12.75">
      <c r="A53" s="83" t="s">
        <v>86</v>
      </c>
      <c r="B53" s="84">
        <v>785620.1623987957</v>
      </c>
      <c r="C53" s="84">
        <v>83972.83760120426</v>
      </c>
      <c r="D53" s="84">
        <v>716928</v>
      </c>
      <c r="E53" s="84">
        <v>119487</v>
      </c>
      <c r="F53" s="85">
        <v>1706008</v>
      </c>
      <c r="BB53" s="10"/>
    </row>
    <row r="54" spans="1:54" ht="12.75">
      <c r="A54" s="83" t="s">
        <v>87</v>
      </c>
      <c r="B54" s="84">
        <v>297071.2128761807</v>
      </c>
      <c r="C54" s="84">
        <v>31323.78712381929</v>
      </c>
      <c r="D54" s="84">
        <v>753008</v>
      </c>
      <c r="E54" s="84">
        <v>137637</v>
      </c>
      <c r="F54" s="85">
        <v>1219040</v>
      </c>
      <c r="BB54" s="10"/>
    </row>
    <row r="55" spans="1:54" ht="12.75">
      <c r="A55" s="83" t="s">
        <v>88</v>
      </c>
      <c r="B55" s="84">
        <v>925856.5313970984</v>
      </c>
      <c r="C55" s="84">
        <v>198906.46860290156</v>
      </c>
      <c r="D55" s="84">
        <v>204361</v>
      </c>
      <c r="E55" s="84">
        <v>207861</v>
      </c>
      <c r="F55" s="85">
        <v>1536985</v>
      </c>
      <c r="BB55" s="10"/>
    </row>
    <row r="56" spans="1:54" s="6" customFormat="1" ht="12.75">
      <c r="A56" s="132" t="s">
        <v>89</v>
      </c>
      <c r="B56" s="130">
        <v>3705435.88174312</v>
      </c>
      <c r="C56" s="130">
        <v>779795.11825688</v>
      </c>
      <c r="D56" s="130">
        <v>2482006</v>
      </c>
      <c r="E56" s="130">
        <v>955479</v>
      </c>
      <c r="F56" s="131">
        <v>7922716</v>
      </c>
      <c r="BB56" s="7"/>
    </row>
    <row r="57" spans="1:54" ht="12.75">
      <c r="A57" s="83"/>
      <c r="B57" s="84"/>
      <c r="C57" s="84"/>
      <c r="D57" s="84"/>
      <c r="E57" s="84"/>
      <c r="F57" s="85"/>
      <c r="BB57" s="10"/>
    </row>
    <row r="58" spans="1:54" ht="12.75">
      <c r="A58" s="83" t="s">
        <v>90</v>
      </c>
      <c r="B58" s="84">
        <v>185533</v>
      </c>
      <c r="C58" s="84">
        <v>420</v>
      </c>
      <c r="D58" s="84">
        <v>214779</v>
      </c>
      <c r="E58" s="84">
        <v>181169</v>
      </c>
      <c r="F58" s="85">
        <v>581901</v>
      </c>
      <c r="BB58" s="10"/>
    </row>
    <row r="59" spans="1:54" ht="12.75">
      <c r="A59" s="83" t="s">
        <v>91</v>
      </c>
      <c r="B59" s="84">
        <v>151278</v>
      </c>
      <c r="C59" s="84">
        <v>19795</v>
      </c>
      <c r="D59" s="84">
        <v>379180</v>
      </c>
      <c r="E59" s="84">
        <v>114575</v>
      </c>
      <c r="F59" s="85">
        <v>664828</v>
      </c>
      <c r="BB59" s="10"/>
    </row>
    <row r="60" spans="1:54" ht="12.75">
      <c r="A60" s="83" t="s">
        <v>92</v>
      </c>
      <c r="B60" s="84">
        <v>351571</v>
      </c>
      <c r="C60" s="84">
        <v>1033</v>
      </c>
      <c r="D60" s="84">
        <v>567783</v>
      </c>
      <c r="E60" s="84">
        <v>158860</v>
      </c>
      <c r="F60" s="85">
        <v>1079247</v>
      </c>
      <c r="BB60" s="10"/>
    </row>
    <row r="61" spans="1:54" s="6" customFormat="1" ht="12.75">
      <c r="A61" s="132" t="s">
        <v>93</v>
      </c>
      <c r="B61" s="130">
        <v>688382</v>
      </c>
      <c r="C61" s="130">
        <v>21248</v>
      </c>
      <c r="D61" s="130">
        <v>1161742</v>
      </c>
      <c r="E61" s="130">
        <v>454604</v>
      </c>
      <c r="F61" s="131">
        <v>2325976</v>
      </c>
      <c r="BB61" s="7"/>
    </row>
    <row r="62" spans="1:54" ht="12.75">
      <c r="A62" s="83"/>
      <c r="B62" s="84"/>
      <c r="C62" s="84"/>
      <c r="D62" s="84"/>
      <c r="E62" s="84"/>
      <c r="F62" s="85"/>
      <c r="BB62" s="10"/>
    </row>
    <row r="63" spans="1:54" s="6" customFormat="1" ht="12.75">
      <c r="A63" s="132" t="s">
        <v>94</v>
      </c>
      <c r="B63" s="130">
        <v>483076</v>
      </c>
      <c r="C63" s="130">
        <v>92357</v>
      </c>
      <c r="D63" s="130">
        <v>281581</v>
      </c>
      <c r="E63" s="130">
        <v>274384</v>
      </c>
      <c r="F63" s="131">
        <v>1131398</v>
      </c>
      <c r="BB63" s="7"/>
    </row>
    <row r="64" spans="1:54" ht="12.75">
      <c r="A64" s="83"/>
      <c r="B64" s="84"/>
      <c r="C64" s="84"/>
      <c r="D64" s="84"/>
      <c r="E64" s="84"/>
      <c r="F64" s="85"/>
      <c r="BB64" s="10"/>
    </row>
    <row r="65" spans="1:54" ht="12.75">
      <c r="A65" s="83" t="s">
        <v>95</v>
      </c>
      <c r="B65" s="84">
        <v>900353</v>
      </c>
      <c r="C65" s="84">
        <v>448700</v>
      </c>
      <c r="D65" s="84">
        <v>663400</v>
      </c>
      <c r="E65" s="84">
        <v>164170</v>
      </c>
      <c r="F65" s="85">
        <v>2176623</v>
      </c>
      <c r="BB65" s="10"/>
    </row>
    <row r="66" spans="1:54" ht="12.75">
      <c r="A66" s="83" t="s">
        <v>96</v>
      </c>
      <c r="B66" s="84">
        <v>255548</v>
      </c>
      <c r="C66" s="84">
        <v>598770</v>
      </c>
      <c r="D66" s="84">
        <v>952400</v>
      </c>
      <c r="E66" s="84">
        <v>180100</v>
      </c>
      <c r="F66" s="85">
        <v>1986818</v>
      </c>
      <c r="BB66" s="10"/>
    </row>
    <row r="67" spans="1:54" s="6" customFormat="1" ht="12.75">
      <c r="A67" s="132" t="s">
        <v>97</v>
      </c>
      <c r="B67" s="130">
        <v>1155901</v>
      </c>
      <c r="C67" s="130">
        <v>1047470</v>
      </c>
      <c r="D67" s="130">
        <v>1615800</v>
      </c>
      <c r="E67" s="130">
        <v>344270</v>
      </c>
      <c r="F67" s="131">
        <v>4163441</v>
      </c>
      <c r="BB67" s="7"/>
    </row>
    <row r="68" spans="1:54" ht="12.75">
      <c r="A68" s="83"/>
      <c r="B68" s="84"/>
      <c r="C68" s="84"/>
      <c r="D68" s="84"/>
      <c r="E68" s="84"/>
      <c r="F68" s="85"/>
      <c r="BB68" s="10"/>
    </row>
    <row r="69" spans="1:54" ht="12.75">
      <c r="A69" s="83" t="s">
        <v>98</v>
      </c>
      <c r="B69" s="84">
        <v>211618.1718586135</v>
      </c>
      <c r="C69" s="84">
        <v>85459.8281413865</v>
      </c>
      <c r="D69" s="84">
        <v>182242</v>
      </c>
      <c r="E69" s="84">
        <v>398315</v>
      </c>
      <c r="F69" s="85">
        <v>877635</v>
      </c>
      <c r="BB69" s="10"/>
    </row>
    <row r="70" spans="1:54" ht="12.75">
      <c r="A70" s="83" t="s">
        <v>99</v>
      </c>
      <c r="B70" s="84">
        <v>274737.8595317938</v>
      </c>
      <c r="C70" s="84">
        <v>116635.14046820618</v>
      </c>
      <c r="D70" s="84">
        <v>224048</v>
      </c>
      <c r="E70" s="84">
        <v>123116</v>
      </c>
      <c r="F70" s="85">
        <v>738537</v>
      </c>
      <c r="BB70" s="10"/>
    </row>
    <row r="71" spans="1:54" ht="12.75">
      <c r="A71" s="83" t="s">
        <v>100</v>
      </c>
      <c r="B71" s="84">
        <v>650745.2682190876</v>
      </c>
      <c r="C71" s="84">
        <v>196526.7317809124</v>
      </c>
      <c r="D71" s="84">
        <v>439283</v>
      </c>
      <c r="E71" s="84">
        <v>90576</v>
      </c>
      <c r="F71" s="85">
        <v>1377131</v>
      </c>
      <c r="BB71" s="10"/>
    </row>
    <row r="72" spans="1:54" ht="12.75">
      <c r="A72" s="83" t="s">
        <v>101</v>
      </c>
      <c r="B72" s="84">
        <v>528862.9181186302</v>
      </c>
      <c r="C72" s="84">
        <v>210047.08188136978</v>
      </c>
      <c r="D72" s="84">
        <v>285277</v>
      </c>
      <c r="E72" s="84">
        <v>228948</v>
      </c>
      <c r="F72" s="85">
        <v>1253135</v>
      </c>
      <c r="BB72" s="10"/>
    </row>
    <row r="73" spans="1:54" ht="12.75">
      <c r="A73" s="83" t="s">
        <v>102</v>
      </c>
      <c r="B73" s="84">
        <v>167799.59897562122</v>
      </c>
      <c r="C73" s="84">
        <v>144300.40102437878</v>
      </c>
      <c r="D73" s="84">
        <v>588053</v>
      </c>
      <c r="E73" s="84">
        <v>108320</v>
      </c>
      <c r="F73" s="85">
        <v>1008473</v>
      </c>
      <c r="BB73" s="10"/>
    </row>
    <row r="74" spans="1:54" ht="12.75">
      <c r="A74" s="83" t="s">
        <v>103</v>
      </c>
      <c r="B74" s="84">
        <v>642404.18336838</v>
      </c>
      <c r="C74" s="84">
        <v>182942.81663162005</v>
      </c>
      <c r="D74" s="84">
        <v>398500</v>
      </c>
      <c r="E74" s="84">
        <v>125963</v>
      </c>
      <c r="F74" s="85">
        <v>1349810</v>
      </c>
      <c r="BB74" s="10"/>
    </row>
    <row r="75" spans="1:54" ht="12.75">
      <c r="A75" s="83" t="s">
        <v>104</v>
      </c>
      <c r="B75" s="84">
        <v>283771.07258131367</v>
      </c>
      <c r="C75" s="84">
        <v>45996.927418686304</v>
      </c>
      <c r="D75" s="84">
        <v>196695</v>
      </c>
      <c r="E75" s="84">
        <v>202434</v>
      </c>
      <c r="F75" s="85">
        <v>728897</v>
      </c>
      <c r="BB75" s="10"/>
    </row>
    <row r="76" spans="1:54" ht="12.75">
      <c r="A76" s="83" t="s">
        <v>105</v>
      </c>
      <c r="B76" s="84">
        <v>847877</v>
      </c>
      <c r="C76" s="84">
        <v>127114</v>
      </c>
      <c r="D76" s="84">
        <v>293578</v>
      </c>
      <c r="E76" s="84">
        <v>134865</v>
      </c>
      <c r="F76" s="85">
        <v>1403434</v>
      </c>
      <c r="BB76" s="10"/>
    </row>
    <row r="77" spans="1:54" s="6" customFormat="1" ht="12.75">
      <c r="A77" s="132" t="s">
        <v>139</v>
      </c>
      <c r="B77" s="130">
        <v>3607816.07265344</v>
      </c>
      <c r="C77" s="130">
        <v>1109022.9273465602</v>
      </c>
      <c r="D77" s="130">
        <v>2607676</v>
      </c>
      <c r="E77" s="130">
        <v>1412537</v>
      </c>
      <c r="F77" s="131">
        <v>8737052</v>
      </c>
      <c r="BB77" s="7"/>
    </row>
    <row r="78" spans="1:54" ht="12.75">
      <c r="A78" s="83"/>
      <c r="B78" s="84"/>
      <c r="C78" s="84"/>
      <c r="D78" s="84"/>
      <c r="E78" s="84"/>
      <c r="F78" s="85"/>
      <c r="BB78" s="10"/>
    </row>
    <row r="79" spans="1:54" ht="12.75">
      <c r="A79" s="83" t="s">
        <v>106</v>
      </c>
      <c r="B79" s="84">
        <v>14123</v>
      </c>
      <c r="C79" s="89">
        <v>30</v>
      </c>
      <c r="D79" s="84">
        <v>18290</v>
      </c>
      <c r="E79" s="84">
        <v>374116</v>
      </c>
      <c r="F79" s="85">
        <v>406559</v>
      </c>
      <c r="BB79" s="10"/>
    </row>
    <row r="80" spans="1:54" ht="12.75">
      <c r="A80" s="83" t="s">
        <v>107</v>
      </c>
      <c r="B80" s="84">
        <v>38596</v>
      </c>
      <c r="C80" s="84">
        <v>29896</v>
      </c>
      <c r="D80" s="84">
        <v>133642</v>
      </c>
      <c r="E80" s="84">
        <v>135957</v>
      </c>
      <c r="F80" s="85">
        <v>338091</v>
      </c>
      <c r="BB80" s="10"/>
    </row>
    <row r="81" spans="1:54" s="6" customFormat="1" ht="12.75">
      <c r="A81" s="132" t="s">
        <v>108</v>
      </c>
      <c r="B81" s="130">
        <v>52719</v>
      </c>
      <c r="C81" s="130">
        <v>29926</v>
      </c>
      <c r="D81" s="130">
        <v>151932</v>
      </c>
      <c r="E81" s="130">
        <v>510073</v>
      </c>
      <c r="F81" s="131">
        <v>744650</v>
      </c>
      <c r="BB81" s="7"/>
    </row>
    <row r="82" spans="1:54" s="6" customFormat="1" ht="12.75">
      <c r="A82" s="88"/>
      <c r="B82" s="86"/>
      <c r="C82" s="86"/>
      <c r="D82" s="86"/>
      <c r="E82" s="86"/>
      <c r="F82" s="87"/>
      <c r="BB82" s="7"/>
    </row>
    <row r="83" spans="1:54" s="6" customFormat="1" ht="12.75">
      <c r="A83" s="133" t="s">
        <v>131</v>
      </c>
      <c r="B83" s="86"/>
      <c r="C83" s="86"/>
      <c r="D83" s="86"/>
      <c r="E83" s="86"/>
      <c r="F83" s="87"/>
      <c r="BB83" s="7"/>
    </row>
    <row r="84" spans="1:54" s="6" customFormat="1" ht="12.75">
      <c r="A84" s="83" t="s">
        <v>115</v>
      </c>
      <c r="B84" s="84">
        <v>3</v>
      </c>
      <c r="C84" s="90">
        <v>48</v>
      </c>
      <c r="D84" s="84">
        <v>377</v>
      </c>
      <c r="E84" s="84">
        <v>321</v>
      </c>
      <c r="F84" s="85">
        <v>19</v>
      </c>
      <c r="BB84" s="7"/>
    </row>
    <row r="85" spans="1:54" s="6" customFormat="1" ht="12.75">
      <c r="A85" s="83" t="s">
        <v>116</v>
      </c>
      <c r="B85" s="84">
        <v>25</v>
      </c>
      <c r="C85" s="64" t="s">
        <v>34</v>
      </c>
      <c r="D85" s="84">
        <v>97</v>
      </c>
      <c r="E85" s="84">
        <v>105</v>
      </c>
      <c r="F85" s="85">
        <v>13</v>
      </c>
      <c r="BB85" s="7"/>
    </row>
    <row r="86" spans="1:54" ht="12.75">
      <c r="A86" s="83"/>
      <c r="B86" s="84"/>
      <c r="C86" s="84"/>
      <c r="D86" s="84"/>
      <c r="E86" s="84"/>
      <c r="F86" s="85"/>
      <c r="BB86" s="10"/>
    </row>
    <row r="87" spans="1:54" ht="13.5" thickBot="1">
      <c r="A87" s="91" t="s">
        <v>109</v>
      </c>
      <c r="B87" s="92">
        <v>17216290.53817024</v>
      </c>
      <c r="C87" s="92">
        <v>6745420.46182976</v>
      </c>
      <c r="D87" s="92">
        <v>18290992</v>
      </c>
      <c r="E87" s="92">
        <v>8283805</v>
      </c>
      <c r="F87" s="93">
        <v>50536508</v>
      </c>
      <c r="BB87" s="10"/>
    </row>
    <row r="88" spans="1:6" ht="12.75">
      <c r="A88" s="94" t="s">
        <v>126</v>
      </c>
      <c r="B88" s="95"/>
      <c r="C88" s="95"/>
      <c r="D88" s="95"/>
      <c r="E88" s="95"/>
      <c r="F88" s="95"/>
    </row>
    <row r="89" spans="1:3" ht="14.25">
      <c r="A89" s="29" t="s">
        <v>130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H85" sqref="H85:I85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4" t="s">
        <v>132</v>
      </c>
      <c r="B1" s="194"/>
      <c r="C1" s="194"/>
      <c r="D1" s="194"/>
      <c r="E1" s="194"/>
      <c r="F1" s="194"/>
      <c r="G1" s="194"/>
      <c r="H1" s="194"/>
      <c r="I1" s="194"/>
      <c r="J1" s="12"/>
    </row>
    <row r="3" spans="1:9" ht="15">
      <c r="A3" s="192" t="s">
        <v>150</v>
      </c>
      <c r="B3" s="192"/>
      <c r="C3" s="192"/>
      <c r="D3" s="192"/>
      <c r="E3" s="192"/>
      <c r="F3" s="192"/>
      <c r="G3" s="192"/>
      <c r="H3" s="192"/>
      <c r="I3" s="192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201" t="s">
        <v>145</v>
      </c>
      <c r="B5" s="188" t="s">
        <v>29</v>
      </c>
      <c r="C5" s="195"/>
      <c r="D5" s="197" t="s">
        <v>30</v>
      </c>
      <c r="E5" s="198"/>
      <c r="F5" s="188" t="s">
        <v>31</v>
      </c>
      <c r="G5" s="195"/>
      <c r="H5" s="188" t="s">
        <v>110</v>
      </c>
      <c r="I5" s="189"/>
    </row>
    <row r="6" spans="1:9" ht="12.75">
      <c r="A6" s="202"/>
      <c r="B6" s="190"/>
      <c r="C6" s="196"/>
      <c r="D6" s="199"/>
      <c r="E6" s="200"/>
      <c r="F6" s="190"/>
      <c r="G6" s="196"/>
      <c r="H6" s="190"/>
      <c r="I6" s="191"/>
    </row>
    <row r="7" spans="1:9" ht="13.5" thickBot="1">
      <c r="A7" s="203"/>
      <c r="B7" s="117" t="s">
        <v>8</v>
      </c>
      <c r="C7" s="117" t="s">
        <v>9</v>
      </c>
      <c r="D7" s="118" t="s">
        <v>8</v>
      </c>
      <c r="E7" s="118" t="s">
        <v>9</v>
      </c>
      <c r="F7" s="117" t="s">
        <v>8</v>
      </c>
      <c r="G7" s="117" t="s">
        <v>9</v>
      </c>
      <c r="H7" s="117" t="s">
        <v>8</v>
      </c>
      <c r="I7" s="119" t="s">
        <v>9</v>
      </c>
    </row>
    <row r="8" spans="1:12" ht="12.75">
      <c r="A8" s="58" t="s">
        <v>55</v>
      </c>
      <c r="B8" s="99">
        <v>122121</v>
      </c>
      <c r="C8" s="100">
        <v>4657</v>
      </c>
      <c r="D8" s="100">
        <v>10028</v>
      </c>
      <c r="E8" s="100" t="s">
        <v>149</v>
      </c>
      <c r="F8" s="100">
        <v>8729</v>
      </c>
      <c r="G8" s="102">
        <v>967</v>
      </c>
      <c r="H8" s="103">
        <v>140878</v>
      </c>
      <c r="I8" s="104">
        <v>5624</v>
      </c>
      <c r="J8" s="10"/>
      <c r="K8" s="27"/>
      <c r="L8" s="10"/>
    </row>
    <row r="9" spans="1:12" ht="12.75">
      <c r="A9" s="83" t="s">
        <v>56</v>
      </c>
      <c r="B9" s="90">
        <v>130560</v>
      </c>
      <c r="C9" s="105">
        <v>3931</v>
      </c>
      <c r="D9" s="105">
        <v>6995</v>
      </c>
      <c r="E9" s="105" t="s">
        <v>149</v>
      </c>
      <c r="F9" s="105">
        <v>11040</v>
      </c>
      <c r="G9" s="106">
        <v>564</v>
      </c>
      <c r="H9" s="107">
        <v>148595</v>
      </c>
      <c r="I9" s="108">
        <v>4495</v>
      </c>
      <c r="J9" s="10"/>
      <c r="K9" s="27"/>
      <c r="L9" s="10"/>
    </row>
    <row r="10" spans="1:12" ht="12.75">
      <c r="A10" s="83" t="s">
        <v>57</v>
      </c>
      <c r="B10" s="90">
        <v>23104</v>
      </c>
      <c r="C10" s="105">
        <v>5779</v>
      </c>
      <c r="D10" s="105">
        <v>7887</v>
      </c>
      <c r="E10" s="105" t="s">
        <v>149</v>
      </c>
      <c r="F10" s="105">
        <v>22478</v>
      </c>
      <c r="G10" s="105">
        <v>1007</v>
      </c>
      <c r="H10" s="89">
        <v>53469</v>
      </c>
      <c r="I10" s="109">
        <v>6786</v>
      </c>
      <c r="J10" s="10"/>
      <c r="K10" s="27"/>
      <c r="L10" s="10"/>
    </row>
    <row r="11" spans="1:12" ht="12.75">
      <c r="A11" s="83" t="s">
        <v>58</v>
      </c>
      <c r="B11" s="90">
        <v>31855</v>
      </c>
      <c r="C11" s="105">
        <v>3142</v>
      </c>
      <c r="D11" s="105">
        <v>5020</v>
      </c>
      <c r="E11" s="105" t="s">
        <v>149</v>
      </c>
      <c r="F11" s="105">
        <v>14820</v>
      </c>
      <c r="G11" s="105">
        <v>426</v>
      </c>
      <c r="H11" s="89">
        <v>51695</v>
      </c>
      <c r="I11" s="109">
        <v>3568</v>
      </c>
      <c r="J11" s="10"/>
      <c r="K11" s="27"/>
      <c r="L11" s="10"/>
    </row>
    <row r="12" spans="1:12" s="6" customFormat="1" ht="12.75">
      <c r="A12" s="132" t="s">
        <v>59</v>
      </c>
      <c r="B12" s="134">
        <v>307640</v>
      </c>
      <c r="C12" s="134">
        <v>17509</v>
      </c>
      <c r="D12" s="134">
        <v>29930</v>
      </c>
      <c r="E12" s="134" t="s">
        <v>149</v>
      </c>
      <c r="F12" s="134">
        <v>57067</v>
      </c>
      <c r="G12" s="134">
        <v>2964</v>
      </c>
      <c r="H12" s="136">
        <v>394637</v>
      </c>
      <c r="I12" s="137">
        <v>20473</v>
      </c>
      <c r="J12" s="10"/>
      <c r="K12" s="27"/>
      <c r="L12" s="7"/>
    </row>
    <row r="13" spans="1:12" s="6" customFormat="1" ht="12.75">
      <c r="A13" s="88"/>
      <c r="B13" s="110"/>
      <c r="C13" s="110"/>
      <c r="D13" s="110"/>
      <c r="E13" s="64"/>
      <c r="F13" s="110"/>
      <c r="G13" s="110"/>
      <c r="H13" s="111"/>
      <c r="I13" s="112"/>
      <c r="J13" s="10"/>
      <c r="K13" s="27"/>
      <c r="L13" s="7"/>
    </row>
    <row r="14" spans="1:12" s="6" customFormat="1" ht="12.75">
      <c r="A14" s="129" t="s">
        <v>60</v>
      </c>
      <c r="B14" s="134">
        <v>18435</v>
      </c>
      <c r="C14" s="134">
        <v>312</v>
      </c>
      <c r="D14" s="134" t="s">
        <v>149</v>
      </c>
      <c r="E14" s="134" t="s">
        <v>149</v>
      </c>
      <c r="F14" s="134">
        <v>960</v>
      </c>
      <c r="G14" s="134">
        <v>337</v>
      </c>
      <c r="H14" s="136">
        <v>19395</v>
      </c>
      <c r="I14" s="137">
        <v>649</v>
      </c>
      <c r="J14" s="10"/>
      <c r="K14" s="27"/>
      <c r="L14" s="7"/>
    </row>
    <row r="15" spans="1:12" s="6" customFormat="1" ht="12.75">
      <c r="A15" s="88"/>
      <c r="B15" s="111"/>
      <c r="C15" s="111"/>
      <c r="D15" s="111"/>
      <c r="E15" s="64"/>
      <c r="F15" s="111"/>
      <c r="G15" s="111"/>
      <c r="H15" s="111"/>
      <c r="I15" s="112"/>
      <c r="J15" s="10"/>
      <c r="K15" s="27"/>
      <c r="L15" s="7"/>
    </row>
    <row r="16" spans="1:12" s="6" customFormat="1" ht="12.75">
      <c r="A16" s="132" t="s">
        <v>61</v>
      </c>
      <c r="B16" s="134">
        <v>8039</v>
      </c>
      <c r="C16" s="134">
        <v>6</v>
      </c>
      <c r="D16" s="134">
        <v>245</v>
      </c>
      <c r="E16" s="134" t="s">
        <v>149</v>
      </c>
      <c r="F16" s="134">
        <v>350</v>
      </c>
      <c r="G16" s="134">
        <v>31</v>
      </c>
      <c r="H16" s="136">
        <v>8634</v>
      </c>
      <c r="I16" s="137">
        <v>37</v>
      </c>
      <c r="J16" s="10"/>
      <c r="K16" s="27"/>
      <c r="L16" s="7"/>
    </row>
    <row r="17" spans="1:12" s="6" customFormat="1" ht="12.75">
      <c r="A17" s="88"/>
      <c r="B17" s="110"/>
      <c r="C17" s="110"/>
      <c r="D17" s="110"/>
      <c r="E17" s="64"/>
      <c r="F17" s="110"/>
      <c r="G17" s="110"/>
      <c r="H17" s="111"/>
      <c r="I17" s="112"/>
      <c r="J17" s="10"/>
      <c r="K17" s="27"/>
      <c r="L17" s="7"/>
    </row>
    <row r="18" spans="1:12" ht="12.75">
      <c r="A18" s="83" t="s">
        <v>134</v>
      </c>
      <c r="B18" s="105">
        <v>49302</v>
      </c>
      <c r="C18" s="105">
        <v>5184</v>
      </c>
      <c r="D18" s="105">
        <v>7218</v>
      </c>
      <c r="E18" s="64" t="s">
        <v>149</v>
      </c>
      <c r="F18" s="105">
        <v>10869</v>
      </c>
      <c r="G18" s="105">
        <v>2650</v>
      </c>
      <c r="H18" s="89">
        <v>67389</v>
      </c>
      <c r="I18" s="109">
        <v>7834</v>
      </c>
      <c r="J18" s="10"/>
      <c r="K18" s="27"/>
      <c r="L18" s="10"/>
    </row>
    <row r="19" spans="1:12" ht="12.75">
      <c r="A19" s="83" t="s">
        <v>62</v>
      </c>
      <c r="B19" s="105">
        <v>2894</v>
      </c>
      <c r="C19" s="105">
        <v>239</v>
      </c>
      <c r="D19" s="106" t="s">
        <v>149</v>
      </c>
      <c r="E19" s="64" t="s">
        <v>149</v>
      </c>
      <c r="F19" s="105">
        <v>794</v>
      </c>
      <c r="G19" s="105">
        <v>47</v>
      </c>
      <c r="H19" s="89">
        <v>3688</v>
      </c>
      <c r="I19" s="109">
        <v>286</v>
      </c>
      <c r="J19" s="10"/>
      <c r="K19" s="27"/>
      <c r="L19" s="10"/>
    </row>
    <row r="20" spans="1:12" ht="12.75">
      <c r="A20" s="83" t="s">
        <v>63</v>
      </c>
      <c r="B20" s="105">
        <v>3286</v>
      </c>
      <c r="C20" s="105">
        <v>485</v>
      </c>
      <c r="D20" s="105">
        <v>638</v>
      </c>
      <c r="E20" s="64" t="s">
        <v>149</v>
      </c>
      <c r="F20" s="105">
        <v>925</v>
      </c>
      <c r="G20" s="105">
        <v>89</v>
      </c>
      <c r="H20" s="89">
        <v>4849</v>
      </c>
      <c r="I20" s="109">
        <v>574</v>
      </c>
      <c r="J20" s="10"/>
      <c r="K20" s="27"/>
      <c r="L20" s="10"/>
    </row>
    <row r="21" spans="1:12" s="6" customFormat="1" ht="12.75">
      <c r="A21" s="132" t="s">
        <v>135</v>
      </c>
      <c r="B21" s="134">
        <v>55482</v>
      </c>
      <c r="C21" s="134">
        <v>5908</v>
      </c>
      <c r="D21" s="134">
        <v>7856</v>
      </c>
      <c r="E21" s="135" t="s">
        <v>149</v>
      </c>
      <c r="F21" s="134">
        <v>12588</v>
      </c>
      <c r="G21" s="134">
        <v>2786</v>
      </c>
      <c r="H21" s="136">
        <v>75926</v>
      </c>
      <c r="I21" s="137">
        <v>8694</v>
      </c>
      <c r="J21" s="10"/>
      <c r="K21" s="27"/>
      <c r="L21" s="7"/>
    </row>
    <row r="22" spans="1:12" s="6" customFormat="1" ht="12.75">
      <c r="A22" s="88"/>
      <c r="B22" s="110"/>
      <c r="C22" s="110"/>
      <c r="D22" s="110"/>
      <c r="E22" s="113"/>
      <c r="F22" s="110"/>
      <c r="G22" s="110"/>
      <c r="H22" s="111"/>
      <c r="I22" s="112"/>
      <c r="J22" s="10"/>
      <c r="K22" s="26"/>
      <c r="L22" s="7"/>
    </row>
    <row r="23" spans="1:12" s="6" customFormat="1" ht="12.75">
      <c r="A23" s="132" t="s">
        <v>64</v>
      </c>
      <c r="B23" s="134">
        <v>175763</v>
      </c>
      <c r="C23" s="134">
        <v>68507</v>
      </c>
      <c r="D23" s="134">
        <v>66015</v>
      </c>
      <c r="E23" s="134">
        <v>19896</v>
      </c>
      <c r="F23" s="134">
        <v>17156</v>
      </c>
      <c r="G23" s="134">
        <v>19545</v>
      </c>
      <c r="H23" s="136">
        <v>258934</v>
      </c>
      <c r="I23" s="137">
        <v>107948</v>
      </c>
      <c r="J23" s="10"/>
      <c r="K23" s="26"/>
      <c r="L23" s="7"/>
    </row>
    <row r="24" spans="1:12" s="6" customFormat="1" ht="12.75">
      <c r="A24" s="88"/>
      <c r="B24" s="111"/>
      <c r="C24" s="111"/>
      <c r="D24" s="111"/>
      <c r="E24" s="111"/>
      <c r="F24" s="111"/>
      <c r="G24" s="111"/>
      <c r="H24" s="111"/>
      <c r="I24" s="112"/>
      <c r="J24" s="10"/>
      <c r="K24" s="26"/>
      <c r="L24" s="7"/>
    </row>
    <row r="25" spans="1:12" s="6" customFormat="1" ht="12" customHeight="1">
      <c r="A25" s="132" t="s">
        <v>65</v>
      </c>
      <c r="B25" s="134">
        <v>42463</v>
      </c>
      <c r="C25" s="134">
        <v>17422</v>
      </c>
      <c r="D25" s="134">
        <v>26755</v>
      </c>
      <c r="E25" s="134">
        <v>6141</v>
      </c>
      <c r="F25" s="134">
        <v>45596</v>
      </c>
      <c r="G25" s="134">
        <v>19086</v>
      </c>
      <c r="H25" s="136">
        <v>114814</v>
      </c>
      <c r="I25" s="137">
        <v>42649</v>
      </c>
      <c r="J25" s="10"/>
      <c r="K25" s="26"/>
      <c r="L25" s="7"/>
    </row>
    <row r="26" spans="1:12" s="6" customFormat="1" ht="12.75">
      <c r="A26" s="88"/>
      <c r="B26" s="111"/>
      <c r="C26" s="111"/>
      <c r="D26" s="111"/>
      <c r="E26" s="111"/>
      <c r="F26" s="111"/>
      <c r="G26" s="111"/>
      <c r="H26" s="111"/>
      <c r="I26" s="112"/>
      <c r="J26" s="10"/>
      <c r="K26" s="26"/>
      <c r="L26" s="7"/>
    </row>
    <row r="27" spans="1:12" ht="12.75">
      <c r="A27" s="83" t="s">
        <v>66</v>
      </c>
      <c r="B27" s="105">
        <v>212442</v>
      </c>
      <c r="C27" s="105">
        <v>162839</v>
      </c>
      <c r="D27" s="105">
        <v>86012</v>
      </c>
      <c r="E27" s="105">
        <v>29078</v>
      </c>
      <c r="F27" s="105">
        <v>20028</v>
      </c>
      <c r="G27" s="105">
        <v>18234</v>
      </c>
      <c r="H27" s="89">
        <v>318482</v>
      </c>
      <c r="I27" s="109">
        <v>210151</v>
      </c>
      <c r="J27" s="10"/>
      <c r="K27" s="26"/>
      <c r="L27" s="10"/>
    </row>
    <row r="28" spans="1:12" ht="12.75">
      <c r="A28" s="83" t="s">
        <v>67</v>
      </c>
      <c r="B28" s="105">
        <v>189763</v>
      </c>
      <c r="C28" s="105">
        <v>19848</v>
      </c>
      <c r="D28" s="105">
        <v>190883</v>
      </c>
      <c r="E28" s="105">
        <v>11823</v>
      </c>
      <c r="F28" s="105">
        <v>47046</v>
      </c>
      <c r="G28" s="105">
        <v>5060</v>
      </c>
      <c r="H28" s="89">
        <v>427692</v>
      </c>
      <c r="I28" s="109">
        <v>36731</v>
      </c>
      <c r="J28" s="10"/>
      <c r="K28" s="26"/>
      <c r="L28" s="10"/>
    </row>
    <row r="29" spans="1:12" ht="12.75">
      <c r="A29" s="83" t="s">
        <v>68</v>
      </c>
      <c r="B29" s="105">
        <v>296387</v>
      </c>
      <c r="C29" s="105">
        <v>141406</v>
      </c>
      <c r="D29" s="105">
        <v>233293</v>
      </c>
      <c r="E29" s="105">
        <v>21972</v>
      </c>
      <c r="F29" s="105">
        <v>72599</v>
      </c>
      <c r="G29" s="105">
        <v>35527</v>
      </c>
      <c r="H29" s="89">
        <v>602279</v>
      </c>
      <c r="I29" s="109">
        <v>198905</v>
      </c>
      <c r="J29" s="10"/>
      <c r="K29" s="26"/>
      <c r="L29" s="10"/>
    </row>
    <row r="30" spans="1:12" s="6" customFormat="1" ht="12.75">
      <c r="A30" s="132" t="s">
        <v>136</v>
      </c>
      <c r="B30" s="134">
        <v>698592</v>
      </c>
      <c r="C30" s="134">
        <v>324093</v>
      </c>
      <c r="D30" s="134">
        <v>510188</v>
      </c>
      <c r="E30" s="134">
        <v>62873</v>
      </c>
      <c r="F30" s="134">
        <v>139673</v>
      </c>
      <c r="G30" s="134">
        <v>58821</v>
      </c>
      <c r="H30" s="136">
        <v>1348453</v>
      </c>
      <c r="I30" s="137">
        <v>445787</v>
      </c>
      <c r="J30" s="10"/>
      <c r="K30" s="26"/>
      <c r="L30" s="7"/>
    </row>
    <row r="31" spans="1:12" s="6" customFormat="1" ht="12.75">
      <c r="A31" s="88"/>
      <c r="B31" s="111"/>
      <c r="C31" s="111"/>
      <c r="D31" s="111"/>
      <c r="E31" s="111"/>
      <c r="F31" s="111"/>
      <c r="G31" s="111"/>
      <c r="H31" s="111"/>
      <c r="I31" s="112"/>
      <c r="J31" s="10"/>
      <c r="K31" s="26"/>
      <c r="L31" s="7"/>
    </row>
    <row r="32" spans="1:12" ht="12.75">
      <c r="A32" s="83" t="s">
        <v>69</v>
      </c>
      <c r="B32" s="105">
        <v>82263</v>
      </c>
      <c r="C32" s="105">
        <v>8089</v>
      </c>
      <c r="D32" s="105">
        <v>12874</v>
      </c>
      <c r="E32" s="105">
        <v>1155</v>
      </c>
      <c r="F32" s="105">
        <v>26922</v>
      </c>
      <c r="G32" s="105">
        <v>935</v>
      </c>
      <c r="H32" s="89">
        <v>122059</v>
      </c>
      <c r="I32" s="109">
        <v>10179</v>
      </c>
      <c r="J32" s="10"/>
      <c r="K32" s="26"/>
      <c r="L32" s="10"/>
    </row>
    <row r="33" spans="1:12" ht="12.75">
      <c r="A33" s="83" t="s">
        <v>70</v>
      </c>
      <c r="B33" s="105">
        <v>50828</v>
      </c>
      <c r="C33" s="105">
        <v>27853</v>
      </c>
      <c r="D33" s="105">
        <v>9503</v>
      </c>
      <c r="E33" s="105">
        <v>2599</v>
      </c>
      <c r="F33" s="105">
        <v>7341</v>
      </c>
      <c r="G33" s="105">
        <v>4802</v>
      </c>
      <c r="H33" s="89">
        <v>67672</v>
      </c>
      <c r="I33" s="109">
        <v>35254</v>
      </c>
      <c r="J33" s="10"/>
      <c r="K33" s="26"/>
      <c r="L33" s="10"/>
    </row>
    <row r="34" spans="1:12" ht="12.75">
      <c r="A34" s="83" t="s">
        <v>71</v>
      </c>
      <c r="B34" s="105">
        <v>148915</v>
      </c>
      <c r="C34" s="105">
        <v>91636</v>
      </c>
      <c r="D34" s="105">
        <v>25019</v>
      </c>
      <c r="E34" s="105">
        <v>11833</v>
      </c>
      <c r="F34" s="105">
        <v>56459</v>
      </c>
      <c r="G34" s="105">
        <v>47159</v>
      </c>
      <c r="H34" s="89">
        <v>230393</v>
      </c>
      <c r="I34" s="109">
        <v>150628</v>
      </c>
      <c r="J34" s="10"/>
      <c r="K34" s="26"/>
      <c r="L34" s="10"/>
    </row>
    <row r="35" spans="1:12" ht="12.75">
      <c r="A35" s="83" t="s">
        <v>72</v>
      </c>
      <c r="B35" s="105">
        <v>20752</v>
      </c>
      <c r="C35" s="105">
        <v>27151</v>
      </c>
      <c r="D35" s="105">
        <v>21576</v>
      </c>
      <c r="E35" s="105">
        <v>2400</v>
      </c>
      <c r="F35" s="105">
        <v>123560</v>
      </c>
      <c r="G35" s="105">
        <v>35180</v>
      </c>
      <c r="H35" s="89">
        <v>165888</v>
      </c>
      <c r="I35" s="109">
        <v>64731</v>
      </c>
      <c r="J35" s="10"/>
      <c r="K35" s="26"/>
      <c r="L35" s="10"/>
    </row>
    <row r="36" spans="1:12" s="6" customFormat="1" ht="12.75">
      <c r="A36" s="132" t="s">
        <v>73</v>
      </c>
      <c r="B36" s="134">
        <v>302758</v>
      </c>
      <c r="C36" s="134">
        <v>154729</v>
      </c>
      <c r="D36" s="134">
        <v>68972</v>
      </c>
      <c r="E36" s="134">
        <v>17987</v>
      </c>
      <c r="F36" s="134">
        <v>214282</v>
      </c>
      <c r="G36" s="134">
        <v>88076</v>
      </c>
      <c r="H36" s="136">
        <v>586012</v>
      </c>
      <c r="I36" s="137">
        <v>260792</v>
      </c>
      <c r="J36" s="10"/>
      <c r="K36" s="26"/>
      <c r="L36" s="7"/>
    </row>
    <row r="37" spans="1:12" s="6" customFormat="1" ht="12.75">
      <c r="A37" s="88"/>
      <c r="B37" s="111"/>
      <c r="C37" s="111"/>
      <c r="D37" s="111"/>
      <c r="E37" s="111"/>
      <c r="F37" s="111"/>
      <c r="G37" s="111"/>
      <c r="H37" s="111"/>
      <c r="I37" s="112"/>
      <c r="J37" s="10"/>
      <c r="K37" s="26"/>
      <c r="L37" s="7"/>
    </row>
    <row r="38" spans="1:12" s="6" customFormat="1" ht="12.75">
      <c r="A38" s="132" t="s">
        <v>74</v>
      </c>
      <c r="B38" s="134">
        <v>57048</v>
      </c>
      <c r="C38" s="134">
        <v>8901</v>
      </c>
      <c r="D38" s="134">
        <v>36379</v>
      </c>
      <c r="E38" s="134">
        <v>545</v>
      </c>
      <c r="F38" s="134">
        <v>48784</v>
      </c>
      <c r="G38" s="134">
        <v>4141</v>
      </c>
      <c r="H38" s="136">
        <v>142211</v>
      </c>
      <c r="I38" s="137">
        <v>13587</v>
      </c>
      <c r="J38" s="10"/>
      <c r="K38" s="26"/>
      <c r="L38" s="7"/>
    </row>
    <row r="39" spans="1:12" s="6" customFormat="1" ht="12.75">
      <c r="A39" s="88"/>
      <c r="B39" s="111"/>
      <c r="C39" s="111"/>
      <c r="D39" s="111"/>
      <c r="E39" s="111"/>
      <c r="F39" s="111"/>
      <c r="G39" s="111"/>
      <c r="H39" s="111"/>
      <c r="I39" s="112"/>
      <c r="J39" s="10"/>
      <c r="K39" s="26"/>
      <c r="L39" s="7"/>
    </row>
    <row r="40" spans="1:12" ht="12.75">
      <c r="A40" s="83" t="s">
        <v>137</v>
      </c>
      <c r="B40" s="105">
        <v>113966</v>
      </c>
      <c r="C40" s="105">
        <v>15771</v>
      </c>
      <c r="D40" s="105">
        <v>42600</v>
      </c>
      <c r="E40" s="106">
        <v>3251</v>
      </c>
      <c r="F40" s="105">
        <v>7194</v>
      </c>
      <c r="G40" s="105">
        <v>517</v>
      </c>
      <c r="H40" s="89">
        <v>163760</v>
      </c>
      <c r="I40" s="109">
        <v>19539</v>
      </c>
      <c r="J40" s="10"/>
      <c r="K40" s="26"/>
      <c r="L40" s="10"/>
    </row>
    <row r="41" spans="1:12" ht="12.75">
      <c r="A41" s="83" t="s">
        <v>75</v>
      </c>
      <c r="B41" s="105">
        <v>444480</v>
      </c>
      <c r="C41" s="105">
        <v>23417</v>
      </c>
      <c r="D41" s="105">
        <v>117155</v>
      </c>
      <c r="E41" s="106">
        <v>686</v>
      </c>
      <c r="F41" s="105">
        <v>17219</v>
      </c>
      <c r="G41" s="105">
        <v>186</v>
      </c>
      <c r="H41" s="89">
        <v>578854</v>
      </c>
      <c r="I41" s="109">
        <v>24289</v>
      </c>
      <c r="J41" s="10"/>
      <c r="K41" s="26"/>
      <c r="L41" s="10"/>
    </row>
    <row r="42" spans="1:12" ht="12.75">
      <c r="A42" s="83" t="s">
        <v>76</v>
      </c>
      <c r="B42" s="105">
        <v>88572</v>
      </c>
      <c r="C42" s="105">
        <v>118032</v>
      </c>
      <c r="D42" s="105">
        <v>62696</v>
      </c>
      <c r="E42" s="105">
        <v>15067</v>
      </c>
      <c r="F42" s="105">
        <v>12258</v>
      </c>
      <c r="G42" s="105">
        <v>1274</v>
      </c>
      <c r="H42" s="89">
        <v>163526</v>
      </c>
      <c r="I42" s="109">
        <v>134373</v>
      </c>
      <c r="J42" s="10"/>
      <c r="K42" s="26"/>
      <c r="L42" s="10"/>
    </row>
    <row r="43" spans="1:12" ht="12.75">
      <c r="A43" s="83" t="s">
        <v>77</v>
      </c>
      <c r="B43" s="105">
        <v>342703</v>
      </c>
      <c r="C43" s="105">
        <v>64313</v>
      </c>
      <c r="D43" s="105">
        <v>57758</v>
      </c>
      <c r="E43" s="105">
        <v>2614</v>
      </c>
      <c r="F43" s="114">
        <v>721</v>
      </c>
      <c r="G43" s="105">
        <v>91</v>
      </c>
      <c r="H43" s="89">
        <v>401182</v>
      </c>
      <c r="I43" s="109">
        <v>67018</v>
      </c>
      <c r="J43" s="10"/>
      <c r="K43" s="26"/>
      <c r="L43" s="10"/>
    </row>
    <row r="44" spans="1:12" ht="12.75">
      <c r="A44" s="83" t="s">
        <v>78</v>
      </c>
      <c r="B44" s="105">
        <v>201235</v>
      </c>
      <c r="C44" s="105">
        <v>35990</v>
      </c>
      <c r="D44" s="105">
        <v>48859</v>
      </c>
      <c r="E44" s="105">
        <v>2259</v>
      </c>
      <c r="F44" s="105">
        <v>6954</v>
      </c>
      <c r="G44" s="105">
        <v>73</v>
      </c>
      <c r="H44" s="89">
        <v>257048</v>
      </c>
      <c r="I44" s="109">
        <v>38322</v>
      </c>
      <c r="J44" s="10"/>
      <c r="K44" s="26"/>
      <c r="L44" s="10"/>
    </row>
    <row r="45" spans="1:12" ht="12.75">
      <c r="A45" s="83" t="s">
        <v>79</v>
      </c>
      <c r="B45" s="105">
        <v>188475</v>
      </c>
      <c r="C45" s="105">
        <v>18134</v>
      </c>
      <c r="D45" s="105">
        <v>55857</v>
      </c>
      <c r="E45" s="106">
        <v>1235</v>
      </c>
      <c r="F45" s="105">
        <v>1583</v>
      </c>
      <c r="G45" s="105">
        <v>167</v>
      </c>
      <c r="H45" s="89">
        <v>245915</v>
      </c>
      <c r="I45" s="109">
        <v>19536</v>
      </c>
      <c r="J45" s="10"/>
      <c r="K45" s="26"/>
      <c r="L45" s="10"/>
    </row>
    <row r="46" spans="1:12" ht="12.75">
      <c r="A46" s="83" t="s">
        <v>80</v>
      </c>
      <c r="B46" s="105">
        <v>234003</v>
      </c>
      <c r="C46" s="105">
        <v>13191</v>
      </c>
      <c r="D46" s="105">
        <v>98296</v>
      </c>
      <c r="E46" s="106">
        <v>1785</v>
      </c>
      <c r="F46" s="105">
        <v>1696</v>
      </c>
      <c r="G46" s="105">
        <v>55</v>
      </c>
      <c r="H46" s="89">
        <v>333995</v>
      </c>
      <c r="I46" s="109">
        <v>15031</v>
      </c>
      <c r="J46" s="10"/>
      <c r="K46" s="26"/>
      <c r="L46" s="10"/>
    </row>
    <row r="47" spans="1:12" ht="12.75">
      <c r="A47" s="83" t="s">
        <v>81</v>
      </c>
      <c r="B47" s="105">
        <v>376201</v>
      </c>
      <c r="C47" s="105">
        <v>95445</v>
      </c>
      <c r="D47" s="105">
        <v>76702</v>
      </c>
      <c r="E47" s="105">
        <v>7114</v>
      </c>
      <c r="F47" s="105">
        <v>20942</v>
      </c>
      <c r="G47" s="105">
        <v>2696</v>
      </c>
      <c r="H47" s="89">
        <v>473845</v>
      </c>
      <c r="I47" s="109">
        <v>105255</v>
      </c>
      <c r="J47" s="10"/>
      <c r="K47" s="26"/>
      <c r="L47" s="10"/>
    </row>
    <row r="48" spans="1:12" ht="12.75">
      <c r="A48" s="83" t="s">
        <v>82</v>
      </c>
      <c r="B48" s="105">
        <v>205718</v>
      </c>
      <c r="C48" s="105">
        <v>48592</v>
      </c>
      <c r="D48" s="105">
        <v>142071</v>
      </c>
      <c r="E48" s="105">
        <v>9931</v>
      </c>
      <c r="F48" s="105">
        <v>15094</v>
      </c>
      <c r="G48" s="105">
        <v>650</v>
      </c>
      <c r="H48" s="89">
        <v>362883</v>
      </c>
      <c r="I48" s="109">
        <v>59173</v>
      </c>
      <c r="J48" s="10"/>
      <c r="K48" s="26"/>
      <c r="L48" s="10"/>
    </row>
    <row r="49" spans="1:12" s="6" customFormat="1" ht="12.75">
      <c r="A49" s="132" t="s">
        <v>138</v>
      </c>
      <c r="B49" s="134">
        <v>2195353</v>
      </c>
      <c r="C49" s="134">
        <v>432885</v>
      </c>
      <c r="D49" s="134">
        <v>701994</v>
      </c>
      <c r="E49" s="134">
        <v>43942</v>
      </c>
      <c r="F49" s="134">
        <v>83661</v>
      </c>
      <c r="G49" s="134">
        <v>5709</v>
      </c>
      <c r="H49" s="136">
        <v>2981008</v>
      </c>
      <c r="I49" s="137">
        <v>482536</v>
      </c>
      <c r="J49" s="10"/>
      <c r="K49" s="26"/>
      <c r="L49" s="7"/>
    </row>
    <row r="50" spans="1:12" s="6" customFormat="1" ht="12.75">
      <c r="A50" s="133"/>
      <c r="B50" s="142"/>
      <c r="C50" s="142"/>
      <c r="D50" s="142"/>
      <c r="E50" s="142"/>
      <c r="F50" s="142"/>
      <c r="G50" s="142"/>
      <c r="H50" s="142"/>
      <c r="I50" s="143"/>
      <c r="J50" s="10"/>
      <c r="K50" s="26"/>
      <c r="L50" s="7"/>
    </row>
    <row r="51" spans="1:12" s="6" customFormat="1" ht="12.75">
      <c r="A51" s="132" t="s">
        <v>83</v>
      </c>
      <c r="B51" s="134">
        <v>65440</v>
      </c>
      <c r="C51" s="134">
        <v>18868</v>
      </c>
      <c r="D51" s="134">
        <v>79834.58377368</v>
      </c>
      <c r="E51" s="134">
        <v>8044</v>
      </c>
      <c r="F51" s="134">
        <v>36946</v>
      </c>
      <c r="G51" s="134">
        <v>652</v>
      </c>
      <c r="H51" s="136">
        <v>182220.58377368</v>
      </c>
      <c r="I51" s="137">
        <v>27564</v>
      </c>
      <c r="J51" s="10"/>
      <c r="K51" s="26"/>
      <c r="L51" s="7"/>
    </row>
    <row r="52" spans="1:12" s="6" customFormat="1" ht="12.75">
      <c r="A52" s="88"/>
      <c r="B52" s="111"/>
      <c r="C52" s="111"/>
      <c r="D52" s="111"/>
      <c r="E52" s="111"/>
      <c r="F52" s="111"/>
      <c r="G52" s="111"/>
      <c r="H52" s="111" t="s">
        <v>120</v>
      </c>
      <c r="I52" s="112"/>
      <c r="J52" s="10"/>
      <c r="K52" s="26"/>
      <c r="L52" s="7"/>
    </row>
    <row r="53" spans="1:12" ht="12.75">
      <c r="A53" s="83" t="s">
        <v>84</v>
      </c>
      <c r="B53" s="105">
        <v>230969</v>
      </c>
      <c r="C53" s="105">
        <v>101579</v>
      </c>
      <c r="D53" s="105">
        <v>143336.61906058775</v>
      </c>
      <c r="E53" s="105">
        <v>14392</v>
      </c>
      <c r="F53" s="105">
        <v>125500</v>
      </c>
      <c r="G53" s="105">
        <v>42754</v>
      </c>
      <c r="H53" s="89">
        <v>499805.6190605877</v>
      </c>
      <c r="I53" s="109">
        <v>158725</v>
      </c>
      <c r="J53" s="10"/>
      <c r="K53" s="26"/>
      <c r="L53" s="10"/>
    </row>
    <row r="54" spans="1:12" ht="12.75">
      <c r="A54" s="83" t="s">
        <v>85</v>
      </c>
      <c r="B54" s="105">
        <v>228854</v>
      </c>
      <c r="C54" s="105">
        <v>101857</v>
      </c>
      <c r="D54" s="105">
        <v>322806.35601045744</v>
      </c>
      <c r="E54" s="105">
        <v>68475</v>
      </c>
      <c r="F54" s="105">
        <v>257190</v>
      </c>
      <c r="G54" s="105">
        <v>59175</v>
      </c>
      <c r="H54" s="89">
        <v>808850.3560104575</v>
      </c>
      <c r="I54" s="109">
        <v>229507</v>
      </c>
      <c r="J54" s="10"/>
      <c r="K54" s="26"/>
      <c r="L54" s="10"/>
    </row>
    <row r="55" spans="1:12" ht="12.75">
      <c r="A55" s="83" t="s">
        <v>86</v>
      </c>
      <c r="B55" s="105">
        <v>474669</v>
      </c>
      <c r="C55" s="105">
        <v>26286</v>
      </c>
      <c r="D55" s="105">
        <v>136318.16239879574</v>
      </c>
      <c r="E55" s="105">
        <v>4614</v>
      </c>
      <c r="F55" s="105">
        <v>128782</v>
      </c>
      <c r="G55" s="105">
        <v>14951</v>
      </c>
      <c r="H55" s="89">
        <v>739769.1623987957</v>
      </c>
      <c r="I55" s="109">
        <v>45851</v>
      </c>
      <c r="J55" s="10"/>
      <c r="K55" s="26"/>
      <c r="L55" s="10"/>
    </row>
    <row r="56" spans="1:12" ht="12.75">
      <c r="A56" s="83" t="s">
        <v>87</v>
      </c>
      <c r="B56" s="105">
        <v>195277</v>
      </c>
      <c r="C56" s="105">
        <v>12613</v>
      </c>
      <c r="D56" s="105">
        <v>72663.21287618071</v>
      </c>
      <c r="E56" s="105">
        <v>2075</v>
      </c>
      <c r="F56" s="105">
        <v>14113</v>
      </c>
      <c r="G56" s="105">
        <v>330</v>
      </c>
      <c r="H56" s="89">
        <v>282053.2128761807</v>
      </c>
      <c r="I56" s="109">
        <v>15018</v>
      </c>
      <c r="J56" s="10"/>
      <c r="K56" s="26"/>
      <c r="L56" s="10"/>
    </row>
    <row r="57" spans="1:12" ht="12.75">
      <c r="A57" s="83" t="s">
        <v>88</v>
      </c>
      <c r="B57" s="105">
        <v>295144</v>
      </c>
      <c r="C57" s="105">
        <v>58112</v>
      </c>
      <c r="D57" s="105">
        <v>306515.53139709844</v>
      </c>
      <c r="E57" s="105">
        <v>12308</v>
      </c>
      <c r="F57" s="105">
        <v>219101</v>
      </c>
      <c r="G57" s="105">
        <v>34676</v>
      </c>
      <c r="H57" s="89">
        <v>820760.5313970984</v>
      </c>
      <c r="I57" s="109">
        <v>105096</v>
      </c>
      <c r="J57" s="10"/>
      <c r="K57" s="26"/>
      <c r="L57" s="10"/>
    </row>
    <row r="58" spans="1:12" s="6" customFormat="1" ht="12" customHeight="1">
      <c r="A58" s="132" t="s">
        <v>89</v>
      </c>
      <c r="B58" s="134">
        <v>1424913</v>
      </c>
      <c r="C58" s="134">
        <v>300447</v>
      </c>
      <c r="D58" s="134">
        <v>981639.88174312</v>
      </c>
      <c r="E58" s="134">
        <v>101864</v>
      </c>
      <c r="F58" s="134">
        <v>744686</v>
      </c>
      <c r="G58" s="134">
        <v>151886</v>
      </c>
      <c r="H58" s="136">
        <v>3151238.88174312</v>
      </c>
      <c r="I58" s="137">
        <v>554197</v>
      </c>
      <c r="J58" s="10"/>
      <c r="K58" s="26"/>
      <c r="L58" s="7"/>
    </row>
    <row r="59" spans="1:12" s="6" customFormat="1" ht="12.75">
      <c r="A59" s="88"/>
      <c r="B59" s="111"/>
      <c r="C59" s="111"/>
      <c r="D59" s="111"/>
      <c r="E59" s="111"/>
      <c r="F59" s="111"/>
      <c r="G59" s="111"/>
      <c r="H59" s="111"/>
      <c r="I59" s="112"/>
      <c r="J59" s="10"/>
      <c r="K59" s="26"/>
      <c r="L59" s="7"/>
    </row>
    <row r="60" spans="1:12" ht="12.75">
      <c r="A60" s="83" t="s">
        <v>90</v>
      </c>
      <c r="B60" s="105">
        <v>5644</v>
      </c>
      <c r="C60" s="105">
        <v>16990</v>
      </c>
      <c r="D60" s="105">
        <v>24653</v>
      </c>
      <c r="E60" s="105">
        <v>16503</v>
      </c>
      <c r="F60" s="105">
        <v>56814</v>
      </c>
      <c r="G60" s="105">
        <v>64929</v>
      </c>
      <c r="H60" s="89">
        <v>87111</v>
      </c>
      <c r="I60" s="109">
        <v>98422</v>
      </c>
      <c r="J60" s="10"/>
      <c r="K60" s="26"/>
      <c r="L60" s="10"/>
    </row>
    <row r="61" spans="1:12" ht="12.75">
      <c r="A61" s="83" t="s">
        <v>91</v>
      </c>
      <c r="B61" s="105">
        <v>6177</v>
      </c>
      <c r="C61" s="105">
        <v>4911</v>
      </c>
      <c r="D61" s="105">
        <v>8220</v>
      </c>
      <c r="E61" s="105">
        <v>4504</v>
      </c>
      <c r="F61" s="105">
        <v>82150</v>
      </c>
      <c r="G61" s="105">
        <v>45316</v>
      </c>
      <c r="H61" s="89">
        <v>96547</v>
      </c>
      <c r="I61" s="109">
        <v>54731</v>
      </c>
      <c r="J61" s="10"/>
      <c r="K61" s="26"/>
      <c r="L61" s="10"/>
    </row>
    <row r="62" spans="1:12" ht="12.75">
      <c r="A62" s="83" t="s">
        <v>92</v>
      </c>
      <c r="B62" s="105">
        <v>12390</v>
      </c>
      <c r="C62" s="105">
        <v>24679</v>
      </c>
      <c r="D62" s="105">
        <v>26052</v>
      </c>
      <c r="E62" s="105">
        <v>18299</v>
      </c>
      <c r="F62" s="105">
        <v>130155</v>
      </c>
      <c r="G62" s="105">
        <v>139996</v>
      </c>
      <c r="H62" s="89">
        <v>168597</v>
      </c>
      <c r="I62" s="109">
        <v>182974</v>
      </c>
      <c r="J62" s="10"/>
      <c r="K62" s="26"/>
      <c r="L62" s="10"/>
    </row>
    <row r="63" spans="1:12" s="6" customFormat="1" ht="12.75">
      <c r="A63" s="132" t="s">
        <v>93</v>
      </c>
      <c r="B63" s="134">
        <v>24211</v>
      </c>
      <c r="C63" s="134">
        <v>46580</v>
      </c>
      <c r="D63" s="134">
        <v>58925</v>
      </c>
      <c r="E63" s="134">
        <v>39306</v>
      </c>
      <c r="F63" s="134">
        <v>269119</v>
      </c>
      <c r="G63" s="134">
        <v>250241</v>
      </c>
      <c r="H63" s="136">
        <v>352255</v>
      </c>
      <c r="I63" s="137">
        <v>336127</v>
      </c>
      <c r="J63" s="10"/>
      <c r="K63" s="26"/>
      <c r="L63" s="7"/>
    </row>
    <row r="64" spans="1:12" s="6" customFormat="1" ht="12.75">
      <c r="A64" s="88"/>
      <c r="B64" s="111"/>
      <c r="C64" s="111"/>
      <c r="D64" s="111"/>
      <c r="E64" s="111"/>
      <c r="F64" s="111"/>
      <c r="G64" s="111"/>
      <c r="H64" s="111"/>
      <c r="I64" s="112"/>
      <c r="J64" s="10"/>
      <c r="K64" s="26"/>
      <c r="L64" s="7"/>
    </row>
    <row r="65" spans="1:12" s="6" customFormat="1" ht="12.75">
      <c r="A65" s="132" t="s">
        <v>94</v>
      </c>
      <c r="B65" s="134">
        <v>48550</v>
      </c>
      <c r="C65" s="134">
        <v>51120</v>
      </c>
      <c r="D65" s="134">
        <v>139492</v>
      </c>
      <c r="E65" s="134">
        <v>39761</v>
      </c>
      <c r="F65" s="134">
        <v>107845</v>
      </c>
      <c r="G65" s="134">
        <v>96308</v>
      </c>
      <c r="H65" s="136">
        <v>295887</v>
      </c>
      <c r="I65" s="137">
        <v>187189</v>
      </c>
      <c r="J65" s="10"/>
      <c r="K65" s="26"/>
      <c r="L65" s="7"/>
    </row>
    <row r="66" spans="1:12" s="6" customFormat="1" ht="12.75">
      <c r="A66" s="88"/>
      <c r="B66" s="111"/>
      <c r="C66" s="111"/>
      <c r="D66" s="111"/>
      <c r="E66" s="111"/>
      <c r="F66" s="111"/>
      <c r="G66" s="111"/>
      <c r="H66" s="111"/>
      <c r="I66" s="112"/>
      <c r="J66" s="10"/>
      <c r="K66" s="26"/>
      <c r="L66" s="7"/>
    </row>
    <row r="67" spans="1:12" ht="12.75">
      <c r="A67" s="83" t="s">
        <v>95</v>
      </c>
      <c r="B67" s="105">
        <v>292122</v>
      </c>
      <c r="C67" s="105">
        <v>93380</v>
      </c>
      <c r="D67" s="105">
        <v>239589</v>
      </c>
      <c r="E67" s="64"/>
      <c r="F67" s="105">
        <v>246680</v>
      </c>
      <c r="G67" s="105">
        <v>28582</v>
      </c>
      <c r="H67" s="89">
        <v>778391</v>
      </c>
      <c r="I67" s="109">
        <v>121962</v>
      </c>
      <c r="J67" s="10"/>
      <c r="K67" s="26"/>
      <c r="L67" s="10"/>
    </row>
    <row r="68" spans="1:12" ht="12.75">
      <c r="A68" s="83" t="s">
        <v>96</v>
      </c>
      <c r="B68" s="105">
        <v>40642</v>
      </c>
      <c r="C68" s="105">
        <v>60808</v>
      </c>
      <c r="D68" s="105">
        <v>61891</v>
      </c>
      <c r="E68" s="64" t="s">
        <v>149</v>
      </c>
      <c r="F68" s="105">
        <v>88264</v>
      </c>
      <c r="G68" s="105">
        <v>3943</v>
      </c>
      <c r="H68" s="89">
        <v>190797</v>
      </c>
      <c r="I68" s="109">
        <v>64751</v>
      </c>
      <c r="J68" s="10"/>
      <c r="K68" s="26"/>
      <c r="L68" s="10"/>
    </row>
    <row r="69" spans="1:12" s="6" customFormat="1" ht="12.75">
      <c r="A69" s="132" t="s">
        <v>97</v>
      </c>
      <c r="B69" s="134">
        <v>332764</v>
      </c>
      <c r="C69" s="134">
        <v>154188</v>
      </c>
      <c r="D69" s="134">
        <v>301480</v>
      </c>
      <c r="E69" s="135" t="s">
        <v>149</v>
      </c>
      <c r="F69" s="134">
        <v>334944</v>
      </c>
      <c r="G69" s="134">
        <v>32525</v>
      </c>
      <c r="H69" s="136">
        <v>969188</v>
      </c>
      <c r="I69" s="137">
        <v>186713</v>
      </c>
      <c r="J69" s="10"/>
      <c r="K69" s="26"/>
      <c r="L69" s="7"/>
    </row>
    <row r="70" spans="1:12" s="6" customFormat="1" ht="12.75">
      <c r="A70" s="88"/>
      <c r="B70" s="111"/>
      <c r="C70" s="111"/>
      <c r="D70" s="111"/>
      <c r="E70" s="111"/>
      <c r="F70" s="111"/>
      <c r="G70" s="111"/>
      <c r="H70" s="111"/>
      <c r="I70" s="112"/>
      <c r="J70" s="10"/>
      <c r="K70" s="26"/>
      <c r="L70" s="7"/>
    </row>
    <row r="71" spans="1:12" ht="12.75">
      <c r="A71" s="83" t="s">
        <v>98</v>
      </c>
      <c r="B71" s="105">
        <v>18795</v>
      </c>
      <c r="C71" s="105">
        <v>34641</v>
      </c>
      <c r="D71" s="105">
        <v>36824.1718586135</v>
      </c>
      <c r="E71" s="89">
        <v>17500</v>
      </c>
      <c r="F71" s="105">
        <v>78391</v>
      </c>
      <c r="G71" s="105">
        <v>25467</v>
      </c>
      <c r="H71" s="89">
        <v>134010.1718586135</v>
      </c>
      <c r="I71" s="109">
        <v>77608</v>
      </c>
      <c r="J71" s="10"/>
      <c r="K71" s="26"/>
      <c r="L71" s="10"/>
    </row>
    <row r="72" spans="1:12" ht="12.75">
      <c r="A72" s="83" t="s">
        <v>99</v>
      </c>
      <c r="B72" s="105">
        <v>175990</v>
      </c>
      <c r="C72" s="105">
        <v>52837</v>
      </c>
      <c r="D72" s="105">
        <v>8381.859531793814</v>
      </c>
      <c r="E72" s="106" t="s">
        <v>149</v>
      </c>
      <c r="F72" s="105">
        <v>31176</v>
      </c>
      <c r="G72" s="105">
        <v>6353</v>
      </c>
      <c r="H72" s="89">
        <v>215547.8595317938</v>
      </c>
      <c r="I72" s="109">
        <v>59190</v>
      </c>
      <c r="J72" s="10"/>
      <c r="K72" s="26"/>
      <c r="L72" s="10"/>
    </row>
    <row r="73" spans="1:12" ht="12.75">
      <c r="A73" s="83" t="s">
        <v>100</v>
      </c>
      <c r="B73" s="105">
        <v>196337</v>
      </c>
      <c r="C73" s="105">
        <v>55606</v>
      </c>
      <c r="D73" s="105">
        <v>29535.268219087593</v>
      </c>
      <c r="E73" s="105">
        <v>2181</v>
      </c>
      <c r="F73" s="105">
        <v>335450</v>
      </c>
      <c r="G73" s="105">
        <v>31636</v>
      </c>
      <c r="H73" s="89">
        <v>561322.2682190876</v>
      </c>
      <c r="I73" s="109">
        <v>89423</v>
      </c>
      <c r="J73" s="10"/>
      <c r="K73" s="26"/>
      <c r="L73" s="10"/>
    </row>
    <row r="74" spans="1:12" ht="12.75">
      <c r="A74" s="83" t="s">
        <v>101</v>
      </c>
      <c r="B74" s="105">
        <v>97773</v>
      </c>
      <c r="C74" s="105">
        <v>35029</v>
      </c>
      <c r="D74" s="105">
        <v>59799.918118630216</v>
      </c>
      <c r="E74" s="105">
        <v>66676</v>
      </c>
      <c r="F74" s="105">
        <v>213445</v>
      </c>
      <c r="G74" s="105">
        <v>56140</v>
      </c>
      <c r="H74" s="89">
        <v>371017.9181186302</v>
      </c>
      <c r="I74" s="109">
        <v>157845</v>
      </c>
      <c r="J74" s="10"/>
      <c r="K74" s="26"/>
      <c r="L74" s="10"/>
    </row>
    <row r="75" spans="1:12" ht="12.75">
      <c r="A75" s="83" t="s">
        <v>102</v>
      </c>
      <c r="B75" s="105">
        <v>45901</v>
      </c>
      <c r="C75" s="105">
        <v>11214</v>
      </c>
      <c r="D75" s="105">
        <v>40508.59897562124</v>
      </c>
      <c r="E75" s="105">
        <v>6130</v>
      </c>
      <c r="F75" s="105">
        <v>35543</v>
      </c>
      <c r="G75" s="105">
        <v>28503</v>
      </c>
      <c r="H75" s="89">
        <v>121952.59897562124</v>
      </c>
      <c r="I75" s="109">
        <v>45847</v>
      </c>
      <c r="J75" s="10"/>
      <c r="K75" s="26"/>
      <c r="L75" s="10"/>
    </row>
    <row r="76" spans="1:12" ht="12.75">
      <c r="A76" s="83" t="s">
        <v>103</v>
      </c>
      <c r="B76" s="105">
        <v>26103</v>
      </c>
      <c r="C76" s="105">
        <v>14510</v>
      </c>
      <c r="D76" s="105">
        <v>15081.183368379949</v>
      </c>
      <c r="E76" s="105">
        <v>10527</v>
      </c>
      <c r="F76" s="105">
        <v>397814</v>
      </c>
      <c r="G76" s="105">
        <v>178369</v>
      </c>
      <c r="H76" s="89">
        <v>438998.18336837995</v>
      </c>
      <c r="I76" s="109">
        <v>203406</v>
      </c>
      <c r="J76" s="10"/>
      <c r="K76" s="26"/>
      <c r="L76" s="10"/>
    </row>
    <row r="77" spans="1:12" ht="12.75">
      <c r="A77" s="83" t="s">
        <v>104</v>
      </c>
      <c r="B77" s="105">
        <v>74202</v>
      </c>
      <c r="C77" s="105">
        <v>22420</v>
      </c>
      <c r="D77" s="105">
        <v>15396.072581313692</v>
      </c>
      <c r="E77" s="105">
        <v>3312</v>
      </c>
      <c r="F77" s="105">
        <v>138460</v>
      </c>
      <c r="G77" s="105">
        <v>29981</v>
      </c>
      <c r="H77" s="89">
        <v>228058.0725813137</v>
      </c>
      <c r="I77" s="109">
        <v>55713</v>
      </c>
      <c r="J77" s="10"/>
      <c r="K77" s="26"/>
      <c r="L77" s="10"/>
    </row>
    <row r="78" spans="1:12" ht="12.75">
      <c r="A78" s="83" t="s">
        <v>105</v>
      </c>
      <c r="B78" s="105">
        <v>355772</v>
      </c>
      <c r="C78" s="105">
        <v>170624</v>
      </c>
      <c r="D78" s="105">
        <v>48103</v>
      </c>
      <c r="E78" s="105">
        <v>10126</v>
      </c>
      <c r="F78" s="105">
        <v>157174</v>
      </c>
      <c r="G78" s="105">
        <v>106078</v>
      </c>
      <c r="H78" s="89">
        <v>561049</v>
      </c>
      <c r="I78" s="109">
        <v>286828</v>
      </c>
      <c r="J78" s="10"/>
      <c r="K78" s="26"/>
      <c r="L78" s="10"/>
    </row>
    <row r="79" spans="1:12" s="6" customFormat="1" ht="12.75">
      <c r="A79" s="132" t="s">
        <v>139</v>
      </c>
      <c r="B79" s="134">
        <v>990873</v>
      </c>
      <c r="C79" s="134">
        <v>396881</v>
      </c>
      <c r="D79" s="134">
        <v>253630.07265344</v>
      </c>
      <c r="E79" s="134">
        <v>116452</v>
      </c>
      <c r="F79" s="134">
        <v>1387453</v>
      </c>
      <c r="G79" s="134">
        <v>462527</v>
      </c>
      <c r="H79" s="136">
        <v>2631956.07265344</v>
      </c>
      <c r="I79" s="137">
        <v>975860</v>
      </c>
      <c r="J79" s="10"/>
      <c r="K79" s="26"/>
      <c r="L79" s="7"/>
    </row>
    <row r="80" spans="1:12" s="6" customFormat="1" ht="12.75">
      <c r="A80" s="88"/>
      <c r="B80" s="111"/>
      <c r="C80" s="111"/>
      <c r="D80" s="111"/>
      <c r="E80" s="111"/>
      <c r="F80" s="111"/>
      <c r="G80" s="111"/>
      <c r="H80" s="111"/>
      <c r="I80" s="112"/>
      <c r="J80" s="10"/>
      <c r="K80" s="26"/>
      <c r="L80" s="7"/>
    </row>
    <row r="81" spans="1:12" ht="12.75">
      <c r="A81" s="83" t="s">
        <v>106</v>
      </c>
      <c r="B81" s="105">
        <v>1768</v>
      </c>
      <c r="C81" s="105">
        <v>5275</v>
      </c>
      <c r="D81" s="105">
        <v>330</v>
      </c>
      <c r="E81" s="106">
        <v>682</v>
      </c>
      <c r="F81" s="105">
        <v>2231</v>
      </c>
      <c r="G81" s="105">
        <v>3837</v>
      </c>
      <c r="H81" s="89">
        <v>4329</v>
      </c>
      <c r="I81" s="109">
        <v>9794</v>
      </c>
      <c r="J81" s="10"/>
      <c r="K81" s="26"/>
      <c r="L81" s="10"/>
    </row>
    <row r="82" spans="1:12" ht="12.75">
      <c r="A82" s="83" t="s">
        <v>107</v>
      </c>
      <c r="B82" s="105">
        <v>5877</v>
      </c>
      <c r="C82" s="105">
        <v>3926</v>
      </c>
      <c r="D82" s="105">
        <v>10417</v>
      </c>
      <c r="E82" s="106">
        <v>1845</v>
      </c>
      <c r="F82" s="105">
        <v>5640</v>
      </c>
      <c r="G82" s="105">
        <v>10891</v>
      </c>
      <c r="H82" s="89">
        <v>21934</v>
      </c>
      <c r="I82" s="109">
        <v>16662</v>
      </c>
      <c r="J82" s="10"/>
      <c r="K82" s="26"/>
      <c r="L82" s="10"/>
    </row>
    <row r="83" spans="1:12" s="6" customFormat="1" ht="12.75">
      <c r="A83" s="132" t="s">
        <v>108</v>
      </c>
      <c r="B83" s="134">
        <v>7645</v>
      </c>
      <c r="C83" s="134">
        <v>9201</v>
      </c>
      <c r="D83" s="134">
        <v>10747</v>
      </c>
      <c r="E83" s="138">
        <v>2527</v>
      </c>
      <c r="F83" s="134">
        <v>7871</v>
      </c>
      <c r="G83" s="134">
        <v>14728</v>
      </c>
      <c r="H83" s="136">
        <v>26263</v>
      </c>
      <c r="I83" s="137">
        <v>26456</v>
      </c>
      <c r="J83" s="10"/>
      <c r="K83" s="26"/>
      <c r="L83" s="7"/>
    </row>
    <row r="84" spans="1:12" s="6" customFormat="1" ht="12.75">
      <c r="A84" s="88"/>
      <c r="B84" s="111"/>
      <c r="C84" s="111"/>
      <c r="D84" s="111"/>
      <c r="E84" s="111"/>
      <c r="F84" s="111"/>
      <c r="G84" s="111"/>
      <c r="H84" s="111"/>
      <c r="I84" s="112"/>
      <c r="J84" s="10"/>
      <c r="K84" s="26"/>
      <c r="L84" s="7"/>
    </row>
    <row r="85" spans="1:12" ht="13.5" thickBot="1">
      <c r="A85" s="139" t="s">
        <v>109</v>
      </c>
      <c r="B85" s="140">
        <v>6755969</v>
      </c>
      <c r="C85" s="140">
        <v>2007557</v>
      </c>
      <c r="D85" s="140">
        <v>3274082.53817024</v>
      </c>
      <c r="E85" s="140">
        <v>459338</v>
      </c>
      <c r="F85" s="140">
        <v>3508981</v>
      </c>
      <c r="G85" s="140">
        <v>1210363</v>
      </c>
      <c r="H85" s="140">
        <v>13539032.53817024</v>
      </c>
      <c r="I85" s="141">
        <v>3677258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E84" sqref="E84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5" t="s">
        <v>132</v>
      </c>
      <c r="B1" s="185"/>
      <c r="C1" s="185"/>
      <c r="D1" s="185"/>
      <c r="E1" s="185"/>
      <c r="F1" s="185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6" t="s">
        <v>151</v>
      </c>
      <c r="B3" s="186"/>
      <c r="C3" s="186"/>
      <c r="D3" s="186"/>
      <c r="E3" s="186"/>
      <c r="F3" s="186"/>
      <c r="G3" s="14"/>
      <c r="H3" s="14"/>
      <c r="I3" s="14"/>
    </row>
    <row r="4" spans="1:6" ht="13.5" thickBot="1">
      <c r="A4" s="187"/>
      <c r="B4" s="187"/>
      <c r="C4" s="187"/>
      <c r="D4" s="187"/>
      <c r="E4" s="187"/>
      <c r="F4" s="187"/>
    </row>
    <row r="5" spans="1:9" ht="12.75">
      <c r="A5" s="201" t="s">
        <v>145</v>
      </c>
      <c r="B5" s="204" t="s">
        <v>33</v>
      </c>
      <c r="C5" s="205"/>
      <c r="D5" s="205"/>
      <c r="E5" s="208" t="s">
        <v>18</v>
      </c>
      <c r="F5" s="206" t="s">
        <v>140</v>
      </c>
      <c r="G5" s="15"/>
      <c r="H5" s="15"/>
      <c r="I5" s="15"/>
    </row>
    <row r="6" spans="1:9" ht="13.5" thickBot="1">
      <c r="A6" s="203"/>
      <c r="B6" s="126" t="s">
        <v>8</v>
      </c>
      <c r="C6" s="126" t="s">
        <v>9</v>
      </c>
      <c r="D6" s="126" t="s">
        <v>7</v>
      </c>
      <c r="E6" s="209"/>
      <c r="F6" s="207"/>
      <c r="G6" s="15"/>
      <c r="H6" s="15"/>
      <c r="I6" s="15"/>
    </row>
    <row r="7" spans="1:9" ht="12.75">
      <c r="A7" s="58" t="s">
        <v>55</v>
      </c>
      <c r="B7" s="99">
        <v>55747</v>
      </c>
      <c r="C7" s="100">
        <v>13937</v>
      </c>
      <c r="D7" s="120">
        <v>69684</v>
      </c>
      <c r="E7" s="100">
        <v>22406</v>
      </c>
      <c r="F7" s="121">
        <v>92090</v>
      </c>
      <c r="G7"/>
      <c r="H7"/>
      <c r="I7"/>
    </row>
    <row r="8" spans="1:9" ht="12.75">
      <c r="A8" s="83" t="s">
        <v>56</v>
      </c>
      <c r="B8" s="90">
        <v>98870</v>
      </c>
      <c r="C8" s="105">
        <v>24717</v>
      </c>
      <c r="D8" s="89">
        <v>123587</v>
      </c>
      <c r="E8" s="105">
        <v>53721</v>
      </c>
      <c r="F8" s="109">
        <v>177308</v>
      </c>
      <c r="G8"/>
      <c r="H8"/>
      <c r="I8"/>
    </row>
    <row r="9" spans="1:9" ht="12.75">
      <c r="A9" s="83" t="s">
        <v>57</v>
      </c>
      <c r="B9" s="90">
        <v>45001</v>
      </c>
      <c r="C9" s="122">
        <v>11251</v>
      </c>
      <c r="D9" s="89">
        <v>56252</v>
      </c>
      <c r="E9" s="105">
        <v>83301</v>
      </c>
      <c r="F9" s="109">
        <v>139553</v>
      </c>
      <c r="G9" s="16"/>
      <c r="H9" s="17"/>
      <c r="I9" s="17"/>
    </row>
    <row r="10" spans="1:9" ht="12.75">
      <c r="A10" s="83" t="s">
        <v>58</v>
      </c>
      <c r="B10" s="90">
        <v>27397</v>
      </c>
      <c r="C10" s="105">
        <v>6849</v>
      </c>
      <c r="D10" s="89">
        <v>34246</v>
      </c>
      <c r="E10" s="105">
        <v>21749</v>
      </c>
      <c r="F10" s="109">
        <v>55995</v>
      </c>
      <c r="G10" s="17"/>
      <c r="H10" s="17"/>
      <c r="I10" s="17"/>
    </row>
    <row r="11" spans="1:9" s="6" customFormat="1" ht="12.75">
      <c r="A11" s="129" t="s">
        <v>59</v>
      </c>
      <c r="B11" s="134">
        <v>227015</v>
      </c>
      <c r="C11" s="134">
        <v>56754</v>
      </c>
      <c r="D11" s="136">
        <v>283769</v>
      </c>
      <c r="E11" s="134">
        <v>181177</v>
      </c>
      <c r="F11" s="137">
        <v>464946</v>
      </c>
      <c r="G11" s="16"/>
      <c r="H11" s="16"/>
      <c r="I11" s="16"/>
    </row>
    <row r="12" spans="1:9" s="6" customFormat="1" ht="12.75">
      <c r="A12" s="61"/>
      <c r="B12" s="111"/>
      <c r="C12" s="111"/>
      <c r="D12" s="111"/>
      <c r="E12" s="111"/>
      <c r="F12" s="112"/>
      <c r="G12" s="16"/>
      <c r="H12" s="16"/>
      <c r="I12" s="16"/>
    </row>
    <row r="13" spans="1:9" s="6" customFormat="1" ht="12.75">
      <c r="A13" s="129" t="s">
        <v>60</v>
      </c>
      <c r="B13" s="134">
        <v>210198</v>
      </c>
      <c r="C13" s="134">
        <v>1642</v>
      </c>
      <c r="D13" s="136">
        <v>211840</v>
      </c>
      <c r="E13" s="134">
        <v>99916</v>
      </c>
      <c r="F13" s="137">
        <v>311756</v>
      </c>
      <c r="G13" s="16"/>
      <c r="H13" s="16"/>
      <c r="I13" s="16"/>
    </row>
    <row r="14" spans="1:9" s="6" customFormat="1" ht="12.75">
      <c r="A14" s="88"/>
      <c r="B14" s="111"/>
      <c r="C14" s="111"/>
      <c r="D14" s="111"/>
      <c r="E14" s="111"/>
      <c r="F14" s="112"/>
      <c r="G14" s="16"/>
      <c r="H14" s="16"/>
      <c r="I14" s="16"/>
    </row>
    <row r="15" spans="1:9" s="6" customFormat="1" ht="12.75">
      <c r="A15" s="129" t="s">
        <v>61</v>
      </c>
      <c r="B15" s="134">
        <v>170049</v>
      </c>
      <c r="C15" s="134"/>
      <c r="D15" s="136">
        <v>170049</v>
      </c>
      <c r="E15" s="134">
        <v>161642</v>
      </c>
      <c r="F15" s="137">
        <v>331691</v>
      </c>
      <c r="G15" s="16"/>
      <c r="H15" s="16"/>
      <c r="I15" s="16"/>
    </row>
    <row r="16" spans="1:9" s="6" customFormat="1" ht="12.75">
      <c r="A16" s="88"/>
      <c r="B16" s="111"/>
      <c r="C16" s="111"/>
      <c r="D16" s="111"/>
      <c r="E16" s="111"/>
      <c r="F16" s="112"/>
      <c r="G16" s="16"/>
      <c r="H16" s="16"/>
      <c r="I16" s="16"/>
    </row>
    <row r="17" spans="1:9" ht="12.75">
      <c r="A17" s="83" t="s">
        <v>134</v>
      </c>
      <c r="B17" s="105">
        <v>21286</v>
      </c>
      <c r="C17" s="64" t="s">
        <v>149</v>
      </c>
      <c r="D17" s="89">
        <v>21286</v>
      </c>
      <c r="E17" s="105">
        <v>30875</v>
      </c>
      <c r="F17" s="109">
        <v>52161</v>
      </c>
      <c r="G17" s="17"/>
      <c r="H17" s="17"/>
      <c r="I17" s="17"/>
    </row>
    <row r="18" spans="1:9" ht="12.75">
      <c r="A18" s="83" t="s">
        <v>62</v>
      </c>
      <c r="B18" s="105">
        <v>43542</v>
      </c>
      <c r="C18" s="64" t="s">
        <v>149</v>
      </c>
      <c r="D18" s="89">
        <v>43542</v>
      </c>
      <c r="E18" s="105">
        <v>3726</v>
      </c>
      <c r="F18" s="109">
        <v>47268</v>
      </c>
      <c r="G18" s="17"/>
      <c r="H18" s="17"/>
      <c r="I18" s="17"/>
    </row>
    <row r="19" spans="1:9" ht="12.75">
      <c r="A19" s="83" t="s">
        <v>63</v>
      </c>
      <c r="B19" s="105">
        <v>50690</v>
      </c>
      <c r="C19" s="64" t="s">
        <v>149</v>
      </c>
      <c r="D19" s="89">
        <v>50690</v>
      </c>
      <c r="E19" s="105">
        <v>1610</v>
      </c>
      <c r="F19" s="109">
        <v>52300</v>
      </c>
      <c r="G19" s="17"/>
      <c r="H19" s="17"/>
      <c r="I19" s="17"/>
    </row>
    <row r="20" spans="1:9" s="6" customFormat="1" ht="12.75">
      <c r="A20" s="132" t="s">
        <v>135</v>
      </c>
      <c r="B20" s="134">
        <v>115518</v>
      </c>
      <c r="C20" s="135" t="s">
        <v>149</v>
      </c>
      <c r="D20" s="136">
        <v>115518</v>
      </c>
      <c r="E20" s="134">
        <v>36211</v>
      </c>
      <c r="F20" s="137">
        <v>151729</v>
      </c>
      <c r="G20" s="16"/>
      <c r="H20" s="16"/>
      <c r="I20" s="16"/>
    </row>
    <row r="21" spans="1:9" s="6" customFormat="1" ht="12.75">
      <c r="A21" s="88"/>
      <c r="B21" s="123"/>
      <c r="C21" s="123"/>
      <c r="D21" s="123"/>
      <c r="E21" s="123"/>
      <c r="F21" s="124"/>
      <c r="G21" s="16"/>
      <c r="H21" s="16"/>
      <c r="I21" s="16"/>
    </row>
    <row r="22" spans="1:9" s="6" customFormat="1" ht="12.75">
      <c r="A22" s="132" t="s">
        <v>64</v>
      </c>
      <c r="B22" s="136">
        <v>33538</v>
      </c>
      <c r="C22" s="136">
        <v>820</v>
      </c>
      <c r="D22" s="136">
        <v>34358</v>
      </c>
      <c r="E22" s="136">
        <v>48871</v>
      </c>
      <c r="F22" s="137">
        <v>83229</v>
      </c>
      <c r="G22" s="16"/>
      <c r="H22" s="16"/>
      <c r="I22" s="16"/>
    </row>
    <row r="23" spans="1:9" s="6" customFormat="1" ht="12.75">
      <c r="A23" s="88"/>
      <c r="B23" s="123"/>
      <c r="C23" s="123"/>
      <c r="D23" s="123"/>
      <c r="E23" s="123"/>
      <c r="F23" s="124"/>
      <c r="G23" s="16"/>
      <c r="H23" s="16"/>
      <c r="I23" s="16"/>
    </row>
    <row r="24" spans="1:9" s="6" customFormat="1" ht="12" customHeight="1">
      <c r="A24" s="132" t="s">
        <v>65</v>
      </c>
      <c r="B24" s="136">
        <v>3646</v>
      </c>
      <c r="C24" s="136">
        <v>1276</v>
      </c>
      <c r="D24" s="136">
        <v>4922</v>
      </c>
      <c r="E24" s="136">
        <v>89293</v>
      </c>
      <c r="F24" s="137">
        <v>94215</v>
      </c>
      <c r="G24" s="16"/>
      <c r="H24" s="16"/>
      <c r="I24" s="16"/>
    </row>
    <row r="25" spans="1:9" s="6" customFormat="1" ht="12" customHeight="1">
      <c r="A25" s="88"/>
      <c r="B25" s="110"/>
      <c r="C25" s="110"/>
      <c r="D25" s="111"/>
      <c r="E25" s="110"/>
      <c r="F25" s="112"/>
      <c r="G25" s="16"/>
      <c r="H25" s="16"/>
      <c r="I25" s="16"/>
    </row>
    <row r="26" spans="1:9" s="6" customFormat="1" ht="12.75">
      <c r="A26" s="83" t="s">
        <v>66</v>
      </c>
      <c r="B26" s="89">
        <v>384</v>
      </c>
      <c r="C26" s="89" t="s">
        <v>149</v>
      </c>
      <c r="D26" s="89">
        <v>384</v>
      </c>
      <c r="E26" s="89">
        <v>99918</v>
      </c>
      <c r="F26" s="109">
        <v>100302</v>
      </c>
      <c r="G26" s="16"/>
      <c r="H26" s="16"/>
      <c r="I26" s="16"/>
    </row>
    <row r="27" spans="1:9" ht="12.75">
      <c r="A27" s="83" t="s">
        <v>67</v>
      </c>
      <c r="B27" s="105">
        <v>6857</v>
      </c>
      <c r="C27" s="105" t="s">
        <v>149</v>
      </c>
      <c r="D27" s="89">
        <v>6857</v>
      </c>
      <c r="E27" s="105">
        <v>129041</v>
      </c>
      <c r="F27" s="109">
        <v>135898</v>
      </c>
      <c r="G27" s="17"/>
      <c r="H27" s="17"/>
      <c r="I27" s="17"/>
    </row>
    <row r="28" spans="1:9" ht="12.75">
      <c r="A28" s="83" t="s">
        <v>68</v>
      </c>
      <c r="B28" s="64" t="s">
        <v>149</v>
      </c>
      <c r="C28" s="105" t="s">
        <v>149</v>
      </c>
      <c r="D28" s="89" t="s">
        <v>149</v>
      </c>
      <c r="E28" s="105">
        <v>65979</v>
      </c>
      <c r="F28" s="109">
        <v>65979</v>
      </c>
      <c r="G28" s="17"/>
      <c r="H28" s="17"/>
      <c r="I28" s="17"/>
    </row>
    <row r="29" spans="1:9" ht="12.75">
      <c r="A29" s="132" t="s">
        <v>136</v>
      </c>
      <c r="B29" s="134">
        <v>7241</v>
      </c>
      <c r="C29" s="134" t="s">
        <v>149</v>
      </c>
      <c r="D29" s="136">
        <v>7241</v>
      </c>
      <c r="E29" s="134">
        <v>294938</v>
      </c>
      <c r="F29" s="137">
        <v>302179</v>
      </c>
      <c r="G29" s="17"/>
      <c r="H29" s="17"/>
      <c r="I29" s="17"/>
    </row>
    <row r="30" spans="1:9" s="6" customFormat="1" ht="12.75">
      <c r="A30" s="88"/>
      <c r="B30" s="110"/>
      <c r="C30" s="110"/>
      <c r="D30" s="111"/>
      <c r="E30" s="110"/>
      <c r="F30" s="112"/>
      <c r="G30" s="16"/>
      <c r="H30" s="16"/>
      <c r="I30" s="16"/>
    </row>
    <row r="31" spans="1:9" s="6" customFormat="1" ht="12.75">
      <c r="A31" s="83" t="s">
        <v>69</v>
      </c>
      <c r="B31" s="89">
        <v>3943</v>
      </c>
      <c r="C31" s="89">
        <v>2</v>
      </c>
      <c r="D31" s="89">
        <v>3945</v>
      </c>
      <c r="E31" s="89">
        <v>21840</v>
      </c>
      <c r="F31" s="109">
        <v>25785</v>
      </c>
      <c r="G31" s="16"/>
      <c r="H31" s="16"/>
      <c r="I31" s="16"/>
    </row>
    <row r="32" spans="1:9" ht="12.75">
      <c r="A32" s="83" t="s">
        <v>70</v>
      </c>
      <c r="B32" s="105">
        <v>11498</v>
      </c>
      <c r="C32" s="105">
        <v>1373</v>
      </c>
      <c r="D32" s="89">
        <v>12871</v>
      </c>
      <c r="E32" s="105">
        <v>23429</v>
      </c>
      <c r="F32" s="109">
        <v>36300</v>
      </c>
      <c r="G32" s="17"/>
      <c r="H32" s="17"/>
      <c r="I32" s="17"/>
    </row>
    <row r="33" spans="1:9" ht="12.75">
      <c r="A33" s="83" t="s">
        <v>71</v>
      </c>
      <c r="B33" s="105">
        <v>5089</v>
      </c>
      <c r="C33" s="105">
        <v>3972</v>
      </c>
      <c r="D33" s="89">
        <v>9061</v>
      </c>
      <c r="E33" s="105">
        <v>19651</v>
      </c>
      <c r="F33" s="109">
        <v>28712</v>
      </c>
      <c r="G33" s="17"/>
      <c r="H33" s="17"/>
      <c r="I33" s="17"/>
    </row>
    <row r="34" spans="1:9" ht="12.75">
      <c r="A34" s="83" t="s">
        <v>72</v>
      </c>
      <c r="B34" s="105">
        <v>122</v>
      </c>
      <c r="C34" s="64" t="s">
        <v>149</v>
      </c>
      <c r="D34" s="89">
        <v>122</v>
      </c>
      <c r="E34" s="105">
        <v>12375</v>
      </c>
      <c r="F34" s="109">
        <v>12497</v>
      </c>
      <c r="G34" s="17"/>
      <c r="H34" s="17"/>
      <c r="I34" s="17"/>
    </row>
    <row r="35" spans="1:9" ht="12.75">
      <c r="A35" s="132" t="s">
        <v>73</v>
      </c>
      <c r="B35" s="134">
        <v>20652</v>
      </c>
      <c r="C35" s="134">
        <v>5347</v>
      </c>
      <c r="D35" s="136">
        <v>25999</v>
      </c>
      <c r="E35" s="134">
        <v>77295</v>
      </c>
      <c r="F35" s="137">
        <v>103294</v>
      </c>
      <c r="G35" s="17"/>
      <c r="H35" s="17"/>
      <c r="I35" s="17"/>
    </row>
    <row r="36" spans="1:9" s="6" customFormat="1" ht="12.75">
      <c r="A36" s="88"/>
      <c r="B36" s="110"/>
      <c r="C36" s="110"/>
      <c r="D36" s="111"/>
      <c r="E36" s="110"/>
      <c r="F36" s="112"/>
      <c r="G36" s="16"/>
      <c r="H36" s="16"/>
      <c r="I36" s="16"/>
    </row>
    <row r="37" spans="1:9" s="6" customFormat="1" ht="12.75">
      <c r="A37" s="132" t="s">
        <v>74</v>
      </c>
      <c r="B37" s="135" t="s">
        <v>149</v>
      </c>
      <c r="C37" s="135" t="s">
        <v>149</v>
      </c>
      <c r="D37" s="135" t="s">
        <v>149</v>
      </c>
      <c r="E37" s="136">
        <v>13825</v>
      </c>
      <c r="F37" s="137">
        <v>13825</v>
      </c>
      <c r="G37" s="16"/>
      <c r="H37" s="16"/>
      <c r="I37" s="16"/>
    </row>
    <row r="38" spans="1:9" s="6" customFormat="1" ht="12.75">
      <c r="A38" s="88"/>
      <c r="B38" s="105"/>
      <c r="C38" s="113"/>
      <c r="D38" s="111"/>
      <c r="E38" s="110"/>
      <c r="F38" s="112"/>
      <c r="G38" s="16"/>
      <c r="H38" s="16"/>
      <c r="I38" s="16"/>
    </row>
    <row r="39" spans="1:9" s="6" customFormat="1" ht="12.75">
      <c r="A39" s="83" t="s">
        <v>137</v>
      </c>
      <c r="B39" s="89">
        <v>56978</v>
      </c>
      <c r="C39" s="89">
        <v>17745</v>
      </c>
      <c r="D39" s="89">
        <v>74723</v>
      </c>
      <c r="E39" s="89">
        <v>180467</v>
      </c>
      <c r="F39" s="109">
        <v>255190</v>
      </c>
      <c r="G39" s="16"/>
      <c r="H39" s="16"/>
      <c r="I39" s="16"/>
    </row>
    <row r="40" spans="1:9" ht="12.75">
      <c r="A40" s="83" t="s">
        <v>75</v>
      </c>
      <c r="B40" s="105">
        <v>109521</v>
      </c>
      <c r="C40" s="105">
        <v>330</v>
      </c>
      <c r="D40" s="89">
        <v>109851</v>
      </c>
      <c r="E40" s="105">
        <v>269279</v>
      </c>
      <c r="F40" s="109">
        <v>379130</v>
      </c>
      <c r="G40" s="17"/>
      <c r="H40" s="17"/>
      <c r="I40" s="17"/>
    </row>
    <row r="41" spans="1:9" ht="12.75">
      <c r="A41" s="83" t="s">
        <v>76</v>
      </c>
      <c r="B41" s="105">
        <v>35493</v>
      </c>
      <c r="C41" s="105">
        <v>25972</v>
      </c>
      <c r="D41" s="89">
        <v>61465</v>
      </c>
      <c r="E41" s="105">
        <v>218579</v>
      </c>
      <c r="F41" s="109">
        <v>280044</v>
      </c>
      <c r="G41" s="17"/>
      <c r="H41" s="17"/>
      <c r="I41" s="17"/>
    </row>
    <row r="42" spans="1:9" ht="12.75">
      <c r="A42" s="83" t="s">
        <v>77</v>
      </c>
      <c r="B42" s="105">
        <v>6961</v>
      </c>
      <c r="C42" s="105">
        <v>2055</v>
      </c>
      <c r="D42" s="89">
        <v>9016</v>
      </c>
      <c r="E42" s="105">
        <v>90796</v>
      </c>
      <c r="F42" s="109">
        <v>99812</v>
      </c>
      <c r="G42" s="17"/>
      <c r="H42" s="17"/>
      <c r="I42" s="17"/>
    </row>
    <row r="43" spans="1:9" ht="12.75">
      <c r="A43" s="83" t="s">
        <v>78</v>
      </c>
      <c r="B43" s="105">
        <v>134172</v>
      </c>
      <c r="C43" s="105">
        <v>865</v>
      </c>
      <c r="D43" s="89">
        <v>135037</v>
      </c>
      <c r="E43" s="105">
        <v>239303</v>
      </c>
      <c r="F43" s="109">
        <v>374340</v>
      </c>
      <c r="G43" s="17"/>
      <c r="H43" s="17"/>
      <c r="I43" s="17"/>
    </row>
    <row r="44" spans="1:9" ht="12.75">
      <c r="A44" s="83" t="s">
        <v>79</v>
      </c>
      <c r="B44" s="105">
        <v>23550</v>
      </c>
      <c r="C44" s="105">
        <v>597</v>
      </c>
      <c r="D44" s="89">
        <v>24147</v>
      </c>
      <c r="E44" s="105">
        <v>111762</v>
      </c>
      <c r="F44" s="109">
        <v>135909</v>
      </c>
      <c r="G44" s="17"/>
      <c r="H44" s="17"/>
      <c r="I44" s="17"/>
    </row>
    <row r="45" spans="1:9" ht="12.75">
      <c r="A45" s="83" t="s">
        <v>80</v>
      </c>
      <c r="B45" s="105">
        <v>589</v>
      </c>
      <c r="C45" s="105" t="s">
        <v>149</v>
      </c>
      <c r="D45" s="89">
        <v>589</v>
      </c>
      <c r="E45" s="105">
        <v>17668</v>
      </c>
      <c r="F45" s="109">
        <v>18257</v>
      </c>
      <c r="G45" s="17"/>
      <c r="H45" s="17"/>
      <c r="I45" s="17"/>
    </row>
    <row r="46" spans="1:9" ht="12.75">
      <c r="A46" s="83" t="s">
        <v>81</v>
      </c>
      <c r="B46" s="105">
        <v>4776</v>
      </c>
      <c r="C46" s="105">
        <v>663</v>
      </c>
      <c r="D46" s="89">
        <v>5439</v>
      </c>
      <c r="E46" s="105">
        <v>31950</v>
      </c>
      <c r="F46" s="109">
        <v>37389</v>
      </c>
      <c r="G46" s="17"/>
      <c r="H46" s="17"/>
      <c r="I46" s="17"/>
    </row>
    <row r="47" spans="1:9" ht="12.75">
      <c r="A47" s="83" t="s">
        <v>82</v>
      </c>
      <c r="B47" s="105">
        <v>55796</v>
      </c>
      <c r="C47" s="105">
        <v>5085</v>
      </c>
      <c r="D47" s="89">
        <v>60881</v>
      </c>
      <c r="E47" s="105">
        <v>37060</v>
      </c>
      <c r="F47" s="109">
        <v>97941</v>
      </c>
      <c r="G47" s="17"/>
      <c r="H47" s="17"/>
      <c r="I47" s="17"/>
    </row>
    <row r="48" spans="1:9" ht="12.75">
      <c r="A48" s="132" t="s">
        <v>138</v>
      </c>
      <c r="B48" s="134">
        <v>427836</v>
      </c>
      <c r="C48" s="134">
        <v>53312</v>
      </c>
      <c r="D48" s="136">
        <v>481148</v>
      </c>
      <c r="E48" s="134">
        <v>1196864</v>
      </c>
      <c r="F48" s="137">
        <v>1678012</v>
      </c>
      <c r="G48" s="17"/>
      <c r="H48" s="17"/>
      <c r="I48" s="17"/>
    </row>
    <row r="49" spans="1:9" s="6" customFormat="1" ht="12.75">
      <c r="A49" s="88"/>
      <c r="B49" s="110"/>
      <c r="C49" s="110"/>
      <c r="D49" s="111"/>
      <c r="E49" s="110"/>
      <c r="F49" s="112"/>
      <c r="G49" s="16"/>
      <c r="H49" s="16"/>
      <c r="I49" s="16"/>
    </row>
    <row r="50" spans="1:9" s="6" customFormat="1" ht="12.75">
      <c r="A50" s="132" t="s">
        <v>83</v>
      </c>
      <c r="B50" s="136">
        <v>21935</v>
      </c>
      <c r="C50" s="136">
        <v>1034</v>
      </c>
      <c r="D50" s="136">
        <v>22969</v>
      </c>
      <c r="E50" s="136">
        <v>107756.41622632</v>
      </c>
      <c r="F50" s="137">
        <v>130725.41622632</v>
      </c>
      <c r="G50" s="16"/>
      <c r="H50" s="16"/>
      <c r="I50" s="16"/>
    </row>
    <row r="51" spans="1:9" s="6" customFormat="1" ht="12.75">
      <c r="A51" s="88"/>
      <c r="B51" s="110"/>
      <c r="C51" s="110"/>
      <c r="D51" s="111"/>
      <c r="E51" s="110"/>
      <c r="F51" s="112"/>
      <c r="G51" s="16"/>
      <c r="H51" s="16"/>
      <c r="I51" s="16"/>
    </row>
    <row r="52" spans="1:9" s="6" customFormat="1" ht="12.75">
      <c r="A52" s="83" t="s">
        <v>84</v>
      </c>
      <c r="B52" s="89">
        <v>1013</v>
      </c>
      <c r="C52" s="89">
        <v>75</v>
      </c>
      <c r="D52" s="89">
        <v>1088</v>
      </c>
      <c r="E52" s="89">
        <v>175285.38093941225</v>
      </c>
      <c r="F52" s="109">
        <v>176373.38093941225</v>
      </c>
      <c r="G52" s="16"/>
      <c r="H52" s="16"/>
      <c r="I52" s="16"/>
    </row>
    <row r="53" spans="1:9" ht="12.75">
      <c r="A53" s="83" t="s">
        <v>85</v>
      </c>
      <c r="B53" s="64" t="s">
        <v>149</v>
      </c>
      <c r="C53" s="64" t="s">
        <v>149</v>
      </c>
      <c r="D53" s="64" t="s">
        <v>149</v>
      </c>
      <c r="E53" s="105">
        <v>289218.64398954256</v>
      </c>
      <c r="F53" s="109">
        <v>289218.64398954256</v>
      </c>
      <c r="G53" s="17"/>
      <c r="H53" s="17"/>
      <c r="I53" s="17"/>
    </row>
    <row r="54" spans="1:9" ht="12.75">
      <c r="A54" s="83" t="s">
        <v>86</v>
      </c>
      <c r="B54" s="64" t="s">
        <v>149</v>
      </c>
      <c r="C54" s="64" t="s">
        <v>149</v>
      </c>
      <c r="D54" s="64" t="s">
        <v>149</v>
      </c>
      <c r="E54" s="105">
        <v>83972.83760120426</v>
      </c>
      <c r="F54" s="109">
        <v>83972.83760120426</v>
      </c>
      <c r="G54" s="17"/>
      <c r="H54" s="17"/>
      <c r="I54" s="17"/>
    </row>
    <row r="55" spans="1:9" ht="12.75">
      <c r="A55" s="83" t="s">
        <v>87</v>
      </c>
      <c r="B55" s="64">
        <v>139</v>
      </c>
      <c r="C55" s="105">
        <v>4</v>
      </c>
      <c r="D55" s="89">
        <v>143</v>
      </c>
      <c r="E55" s="105">
        <v>31180.78712381929</v>
      </c>
      <c r="F55" s="109">
        <v>31323.78712381929</v>
      </c>
      <c r="G55" s="17"/>
      <c r="H55" s="17"/>
      <c r="I55" s="17"/>
    </row>
    <row r="56" spans="1:9" ht="12.75">
      <c r="A56" s="83" t="s">
        <v>88</v>
      </c>
      <c r="B56" s="105">
        <v>20963</v>
      </c>
      <c r="C56" s="105">
        <v>523</v>
      </c>
      <c r="D56" s="89">
        <v>21486</v>
      </c>
      <c r="E56" s="105">
        <v>177420.46860290156</v>
      </c>
      <c r="F56" s="109">
        <v>198906.46860290156</v>
      </c>
      <c r="G56" s="17"/>
      <c r="H56" s="17"/>
      <c r="I56" s="17"/>
    </row>
    <row r="57" spans="1:9" ht="12.75">
      <c r="A57" s="132" t="s">
        <v>89</v>
      </c>
      <c r="B57" s="134">
        <v>22115</v>
      </c>
      <c r="C57" s="134">
        <v>602</v>
      </c>
      <c r="D57" s="136">
        <v>22717</v>
      </c>
      <c r="E57" s="134">
        <v>757078.11825688</v>
      </c>
      <c r="F57" s="137">
        <v>779795.11825688</v>
      </c>
      <c r="G57" s="17"/>
      <c r="H57" s="17"/>
      <c r="I57" s="17"/>
    </row>
    <row r="58" spans="1:9" s="6" customFormat="1" ht="12" customHeight="1">
      <c r="A58" s="88"/>
      <c r="B58" s="110"/>
      <c r="C58" s="110"/>
      <c r="D58" s="111"/>
      <c r="E58" s="110"/>
      <c r="F58" s="112"/>
      <c r="G58" s="16"/>
      <c r="H58" s="16"/>
      <c r="I58" s="16"/>
    </row>
    <row r="59" spans="1:9" s="6" customFormat="1" ht="12.75">
      <c r="A59" s="83" t="s">
        <v>90</v>
      </c>
      <c r="B59" s="64" t="s">
        <v>149</v>
      </c>
      <c r="C59" s="64" t="s">
        <v>149</v>
      </c>
      <c r="D59" s="64" t="s">
        <v>149</v>
      </c>
      <c r="E59" s="89">
        <v>420</v>
      </c>
      <c r="F59" s="109">
        <v>420</v>
      </c>
      <c r="G59" s="16"/>
      <c r="H59" s="16"/>
      <c r="I59" s="16"/>
    </row>
    <row r="60" spans="1:9" ht="12.75">
      <c r="A60" s="83" t="s">
        <v>91</v>
      </c>
      <c r="B60" s="105">
        <v>1052</v>
      </c>
      <c r="C60" s="64" t="s">
        <v>149</v>
      </c>
      <c r="D60" s="89">
        <v>1052</v>
      </c>
      <c r="E60" s="105">
        <v>18743</v>
      </c>
      <c r="F60" s="109">
        <v>19795</v>
      </c>
      <c r="G60" s="17"/>
      <c r="H60" s="17"/>
      <c r="I60" s="17"/>
    </row>
    <row r="61" spans="1:9" ht="12.75">
      <c r="A61" s="83" t="s">
        <v>92</v>
      </c>
      <c r="B61" s="105">
        <v>47</v>
      </c>
      <c r="C61" s="105">
        <v>20</v>
      </c>
      <c r="D61" s="89">
        <v>67</v>
      </c>
      <c r="E61" s="105">
        <v>966</v>
      </c>
      <c r="F61" s="109">
        <v>1033</v>
      </c>
      <c r="G61" s="17"/>
      <c r="H61" s="17"/>
      <c r="I61" s="17"/>
    </row>
    <row r="62" spans="1:9" ht="12.75">
      <c r="A62" s="132" t="s">
        <v>93</v>
      </c>
      <c r="B62" s="134">
        <v>1099</v>
      </c>
      <c r="C62" s="144">
        <v>20</v>
      </c>
      <c r="D62" s="136">
        <v>1119</v>
      </c>
      <c r="E62" s="134">
        <v>20129</v>
      </c>
      <c r="F62" s="137">
        <v>21248</v>
      </c>
      <c r="G62" s="17"/>
      <c r="H62" s="17"/>
      <c r="I62" s="17"/>
    </row>
    <row r="63" spans="1:9" s="6" customFormat="1" ht="12.75">
      <c r="A63" s="88"/>
      <c r="B63" s="110"/>
      <c r="C63" s="110"/>
      <c r="D63" s="111"/>
      <c r="E63" s="110"/>
      <c r="F63" s="112"/>
      <c r="G63" s="16"/>
      <c r="H63" s="16"/>
      <c r="I63" s="16"/>
    </row>
    <row r="64" spans="1:9" s="6" customFormat="1" ht="12.75">
      <c r="A64" s="132" t="s">
        <v>94</v>
      </c>
      <c r="B64" s="135" t="s">
        <v>149</v>
      </c>
      <c r="C64" s="135" t="s">
        <v>149</v>
      </c>
      <c r="D64" s="135" t="s">
        <v>149</v>
      </c>
      <c r="E64" s="136">
        <v>92357</v>
      </c>
      <c r="F64" s="137">
        <v>92357</v>
      </c>
      <c r="G64" s="16"/>
      <c r="H64" s="16"/>
      <c r="I64" s="16"/>
    </row>
    <row r="65" spans="1:9" s="6" customFormat="1" ht="12.75">
      <c r="A65" s="88"/>
      <c r="B65" s="105"/>
      <c r="C65" s="110"/>
      <c r="D65" s="111"/>
      <c r="E65" s="110"/>
      <c r="F65" s="112"/>
      <c r="G65" s="16"/>
      <c r="H65" s="16"/>
      <c r="I65" s="16"/>
    </row>
    <row r="66" spans="1:9" s="6" customFormat="1" ht="12.75">
      <c r="A66" s="83" t="s">
        <v>95</v>
      </c>
      <c r="B66" s="64" t="s">
        <v>149</v>
      </c>
      <c r="C66" s="64" t="s">
        <v>149</v>
      </c>
      <c r="D66" s="64" t="s">
        <v>149</v>
      </c>
      <c r="E66" s="89">
        <v>448700</v>
      </c>
      <c r="F66" s="109">
        <v>448700</v>
      </c>
      <c r="G66" s="16"/>
      <c r="H66" s="16"/>
      <c r="I66" s="16"/>
    </row>
    <row r="67" spans="1:9" ht="12.75">
      <c r="A67" s="83" t="s">
        <v>96</v>
      </c>
      <c r="B67" s="105">
        <v>13000</v>
      </c>
      <c r="C67" s="105">
        <v>1500</v>
      </c>
      <c r="D67" s="105">
        <v>14500</v>
      </c>
      <c r="E67" s="105">
        <v>584270</v>
      </c>
      <c r="F67" s="109">
        <v>598770</v>
      </c>
      <c r="G67" s="17"/>
      <c r="H67" s="17"/>
      <c r="I67" s="17"/>
    </row>
    <row r="68" spans="1:9" ht="12.75">
      <c r="A68" s="132" t="s">
        <v>97</v>
      </c>
      <c r="B68" s="134">
        <v>13000</v>
      </c>
      <c r="C68" s="134">
        <v>1500</v>
      </c>
      <c r="D68" s="136">
        <v>14500</v>
      </c>
      <c r="E68" s="134">
        <v>1032970</v>
      </c>
      <c r="F68" s="137">
        <v>1047470</v>
      </c>
      <c r="G68" s="17"/>
      <c r="H68" s="17"/>
      <c r="I68" s="17"/>
    </row>
    <row r="69" spans="1:9" s="6" customFormat="1" ht="12.75">
      <c r="A69" s="88"/>
      <c r="B69" s="110"/>
      <c r="C69" s="110"/>
      <c r="D69" s="111"/>
      <c r="E69" s="110"/>
      <c r="F69" s="112"/>
      <c r="G69" s="16"/>
      <c r="H69" s="16"/>
      <c r="I69" s="16"/>
    </row>
    <row r="70" spans="1:9" s="6" customFormat="1" ht="12.75">
      <c r="A70" s="83" t="s">
        <v>98</v>
      </c>
      <c r="B70" s="89">
        <v>522</v>
      </c>
      <c r="C70" s="122">
        <v>2</v>
      </c>
      <c r="D70" s="89">
        <v>524</v>
      </c>
      <c r="E70" s="89">
        <v>84935.8281413865</v>
      </c>
      <c r="F70" s="109">
        <v>85459.8281413865</v>
      </c>
      <c r="G70" s="16"/>
      <c r="H70" s="16"/>
      <c r="I70" s="16"/>
    </row>
    <row r="71" spans="1:9" ht="12.75">
      <c r="A71" s="83" t="s">
        <v>99</v>
      </c>
      <c r="B71" s="105" t="s">
        <v>149</v>
      </c>
      <c r="C71" s="122" t="s">
        <v>149</v>
      </c>
      <c r="D71" s="89" t="s">
        <v>149</v>
      </c>
      <c r="E71" s="105">
        <v>116635.14046820618</v>
      </c>
      <c r="F71" s="109">
        <v>116635.14046820618</v>
      </c>
      <c r="G71" s="17"/>
      <c r="H71" s="17"/>
      <c r="I71" s="17"/>
    </row>
    <row r="72" spans="1:9" ht="12.75">
      <c r="A72" s="83" t="s">
        <v>100</v>
      </c>
      <c r="B72" s="105">
        <v>269</v>
      </c>
      <c r="C72" s="105">
        <v>31</v>
      </c>
      <c r="D72" s="89">
        <v>300</v>
      </c>
      <c r="E72" s="105">
        <v>196226.7317809124</v>
      </c>
      <c r="F72" s="109">
        <v>196526.7317809124</v>
      </c>
      <c r="G72" s="17"/>
      <c r="H72" s="17"/>
      <c r="I72" s="17"/>
    </row>
    <row r="73" spans="1:9" ht="12.75">
      <c r="A73" s="83" t="s">
        <v>101</v>
      </c>
      <c r="B73" s="105">
        <v>6895</v>
      </c>
      <c r="C73" s="105">
        <v>1045</v>
      </c>
      <c r="D73" s="89">
        <v>7940</v>
      </c>
      <c r="E73" s="105">
        <v>202107.08188136978</v>
      </c>
      <c r="F73" s="109">
        <v>210047.08188136978</v>
      </c>
      <c r="G73" s="17"/>
      <c r="H73" s="17"/>
      <c r="I73" s="17"/>
    </row>
    <row r="74" spans="1:9" ht="12.75">
      <c r="A74" s="83" t="s">
        <v>102</v>
      </c>
      <c r="B74" s="105">
        <v>375</v>
      </c>
      <c r="C74" s="64" t="s">
        <v>149</v>
      </c>
      <c r="D74" s="89">
        <v>375</v>
      </c>
      <c r="E74" s="105">
        <v>143925.40102437878</v>
      </c>
      <c r="F74" s="109">
        <v>144300.40102437878</v>
      </c>
      <c r="G74" s="17"/>
      <c r="H74" s="17"/>
      <c r="I74" s="17"/>
    </row>
    <row r="75" spans="1:9" ht="12.75">
      <c r="A75" s="83" t="s">
        <v>103</v>
      </c>
      <c r="B75" s="105">
        <v>18361</v>
      </c>
      <c r="C75" s="105">
        <v>168</v>
      </c>
      <c r="D75" s="89">
        <v>18529</v>
      </c>
      <c r="E75" s="105">
        <v>164413.81663162005</v>
      </c>
      <c r="F75" s="109">
        <v>182942.81663162005</v>
      </c>
      <c r="G75" s="17"/>
      <c r="H75" s="17"/>
      <c r="I75" s="17"/>
    </row>
    <row r="76" spans="1:9" ht="12.75">
      <c r="A76" s="83" t="s">
        <v>104</v>
      </c>
      <c r="B76" s="122">
        <v>2504</v>
      </c>
      <c r="C76" s="122">
        <v>19</v>
      </c>
      <c r="D76" s="122">
        <v>2523</v>
      </c>
      <c r="E76" s="105">
        <v>43473.927418686304</v>
      </c>
      <c r="F76" s="109">
        <v>45996.927418686304</v>
      </c>
      <c r="G76" s="17"/>
      <c r="H76" s="17"/>
      <c r="I76" s="17"/>
    </row>
    <row r="77" spans="1:9" ht="12.75">
      <c r="A77" s="83" t="s">
        <v>105</v>
      </c>
      <c r="B77" s="105">
        <v>1340</v>
      </c>
      <c r="C77" s="105">
        <v>11</v>
      </c>
      <c r="D77" s="105">
        <v>1351</v>
      </c>
      <c r="E77" s="105">
        <v>125763</v>
      </c>
      <c r="F77" s="109">
        <v>127114</v>
      </c>
      <c r="G77" s="17"/>
      <c r="H77" s="17"/>
      <c r="I77" s="17"/>
    </row>
    <row r="78" spans="1:9" ht="12.75">
      <c r="A78" s="132" t="s">
        <v>139</v>
      </c>
      <c r="B78" s="134">
        <v>30266</v>
      </c>
      <c r="C78" s="144">
        <v>1276</v>
      </c>
      <c r="D78" s="136">
        <v>31542</v>
      </c>
      <c r="E78" s="134">
        <v>1077480.92734656</v>
      </c>
      <c r="F78" s="137">
        <v>1109022.9273465602</v>
      </c>
      <c r="G78" s="17"/>
      <c r="H78" s="17"/>
      <c r="I78" s="17"/>
    </row>
    <row r="79" spans="1:9" s="6" customFormat="1" ht="12.75">
      <c r="A79" s="88"/>
      <c r="B79" s="110"/>
      <c r="C79" s="110"/>
      <c r="D79" s="111"/>
      <c r="E79" s="110"/>
      <c r="F79" s="112"/>
      <c r="G79" s="18"/>
      <c r="H79" s="18"/>
      <c r="I79" s="18"/>
    </row>
    <row r="80" spans="1:9" s="6" customFormat="1" ht="12.75">
      <c r="A80" s="83" t="s">
        <v>106</v>
      </c>
      <c r="B80" s="64" t="s">
        <v>149</v>
      </c>
      <c r="C80" s="64" t="s">
        <v>149</v>
      </c>
      <c r="D80" s="64" t="s">
        <v>149</v>
      </c>
      <c r="E80" s="122">
        <v>30</v>
      </c>
      <c r="F80" s="125">
        <v>30</v>
      </c>
      <c r="G80" s="18"/>
      <c r="H80" s="18"/>
      <c r="I80" s="18"/>
    </row>
    <row r="81" spans="1:9" ht="12.75">
      <c r="A81" s="83" t="s">
        <v>107</v>
      </c>
      <c r="B81" s="105">
        <v>2000</v>
      </c>
      <c r="C81" s="64" t="s">
        <v>149</v>
      </c>
      <c r="D81" s="89">
        <v>2000</v>
      </c>
      <c r="E81" s="105">
        <v>27896</v>
      </c>
      <c r="F81" s="109">
        <v>29896</v>
      </c>
      <c r="G81" s="19"/>
      <c r="H81" s="19"/>
      <c r="I81" s="19"/>
    </row>
    <row r="82" spans="1:9" ht="12.75">
      <c r="A82" s="132" t="s">
        <v>108</v>
      </c>
      <c r="B82" s="144">
        <v>2000</v>
      </c>
      <c r="C82" s="145" t="s">
        <v>149</v>
      </c>
      <c r="D82" s="136">
        <v>2000</v>
      </c>
      <c r="E82" s="134">
        <v>27926</v>
      </c>
      <c r="F82" s="137">
        <v>29926</v>
      </c>
      <c r="G82" s="19"/>
      <c r="H82" s="19"/>
      <c r="I82" s="19"/>
    </row>
    <row r="83" spans="1:9" s="6" customFormat="1" ht="12.75">
      <c r="A83" s="88"/>
      <c r="B83" s="123"/>
      <c r="C83" s="123"/>
      <c r="D83" s="123"/>
      <c r="E83" s="123"/>
      <c r="F83" s="124"/>
      <c r="G83" s="18"/>
      <c r="H83" s="18"/>
      <c r="I83" s="18"/>
    </row>
    <row r="84" spans="1:9" s="6" customFormat="1" ht="13.5" thickBot="1">
      <c r="A84" s="139" t="s">
        <v>109</v>
      </c>
      <c r="B84" s="140">
        <v>1306108</v>
      </c>
      <c r="C84" s="140">
        <v>123583</v>
      </c>
      <c r="D84" s="140">
        <v>1429691</v>
      </c>
      <c r="E84" s="140">
        <v>5315729.46182976</v>
      </c>
      <c r="F84" s="141">
        <v>6745420.46182976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52">
      <selection activeCell="F85" sqref="F85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5" t="s">
        <v>132</v>
      </c>
      <c r="B1" s="185"/>
      <c r="C1" s="185"/>
      <c r="D1" s="185"/>
      <c r="E1" s="185"/>
      <c r="F1" s="185"/>
      <c r="G1" s="4"/>
      <c r="H1" s="4"/>
      <c r="I1" s="4"/>
      <c r="J1" s="12"/>
    </row>
    <row r="3" spans="1:9" ht="15">
      <c r="A3" s="186" t="s">
        <v>152</v>
      </c>
      <c r="B3" s="186"/>
      <c r="C3" s="186"/>
      <c r="D3" s="186"/>
      <c r="E3" s="186"/>
      <c r="F3" s="186"/>
      <c r="G3" s="14"/>
      <c r="H3" s="14"/>
      <c r="I3" s="14"/>
    </row>
    <row r="4" spans="1:6" ht="13.5" thickBot="1">
      <c r="A4" s="187"/>
      <c r="B4" s="187"/>
      <c r="C4" s="187"/>
      <c r="D4" s="187"/>
      <c r="E4" s="187"/>
      <c r="F4" s="187"/>
    </row>
    <row r="5" spans="1:9" ht="12.75">
      <c r="A5" s="201" t="s">
        <v>145</v>
      </c>
      <c r="B5" s="204" t="s">
        <v>52</v>
      </c>
      <c r="C5" s="205"/>
      <c r="D5" s="205"/>
      <c r="E5" s="205"/>
      <c r="F5" s="206" t="s">
        <v>141</v>
      </c>
      <c r="G5" s="15"/>
      <c r="H5" s="15"/>
      <c r="I5" s="15"/>
    </row>
    <row r="6" spans="1:9" ht="12.75">
      <c r="A6" s="202"/>
      <c r="B6" s="210" t="s">
        <v>36</v>
      </c>
      <c r="C6" s="210" t="s">
        <v>37</v>
      </c>
      <c r="D6" s="210" t="s">
        <v>38</v>
      </c>
      <c r="E6" s="210" t="s">
        <v>142</v>
      </c>
      <c r="F6" s="211"/>
      <c r="G6" s="15"/>
      <c r="H6" s="15"/>
      <c r="I6" s="15"/>
    </row>
    <row r="7" spans="1:9" ht="13.5" thickBot="1">
      <c r="A7" s="203"/>
      <c r="B7" s="209"/>
      <c r="C7" s="209"/>
      <c r="D7" s="209"/>
      <c r="E7" s="209"/>
      <c r="F7" s="207"/>
      <c r="G7"/>
      <c r="H7"/>
      <c r="I7" s="30"/>
    </row>
    <row r="8" spans="1:9" ht="12.75">
      <c r="A8" s="58" t="s">
        <v>55</v>
      </c>
      <c r="B8" s="99">
        <v>365518</v>
      </c>
      <c r="C8" s="100">
        <v>26004</v>
      </c>
      <c r="D8" s="120">
        <v>60243</v>
      </c>
      <c r="E8" s="100">
        <v>451765</v>
      </c>
      <c r="F8" s="121" t="s">
        <v>149</v>
      </c>
      <c r="G8"/>
      <c r="H8"/>
      <c r="I8" s="31"/>
    </row>
    <row r="9" spans="1:9" ht="12.75">
      <c r="A9" s="83" t="s">
        <v>56</v>
      </c>
      <c r="B9" s="90">
        <v>382400</v>
      </c>
      <c r="C9" s="105">
        <v>69187</v>
      </c>
      <c r="D9" s="89">
        <v>132368</v>
      </c>
      <c r="E9" s="105">
        <v>583955</v>
      </c>
      <c r="F9" s="109" t="s">
        <v>149</v>
      </c>
      <c r="G9"/>
      <c r="H9"/>
      <c r="I9" s="31"/>
    </row>
    <row r="10" spans="1:9" ht="12.75">
      <c r="A10" s="83" t="s">
        <v>57</v>
      </c>
      <c r="B10" s="90">
        <v>212701</v>
      </c>
      <c r="C10" s="122">
        <v>72690</v>
      </c>
      <c r="D10" s="89">
        <v>169495</v>
      </c>
      <c r="E10" s="105">
        <v>454886</v>
      </c>
      <c r="F10" s="109" t="s">
        <v>149</v>
      </c>
      <c r="G10" s="16"/>
      <c r="H10" s="17"/>
      <c r="I10" s="31"/>
    </row>
    <row r="11" spans="1:9" ht="12.75">
      <c r="A11" s="83" t="s">
        <v>58</v>
      </c>
      <c r="B11" s="90">
        <v>190691</v>
      </c>
      <c r="C11" s="105">
        <v>26587</v>
      </c>
      <c r="D11" s="89">
        <v>52743</v>
      </c>
      <c r="E11" s="105">
        <v>270021</v>
      </c>
      <c r="F11" s="109" t="s">
        <v>149</v>
      </c>
      <c r="G11" s="17"/>
      <c r="H11" s="17"/>
      <c r="I11" s="19"/>
    </row>
    <row r="12" spans="1:9" s="6" customFormat="1" ht="12.75">
      <c r="A12" s="129" t="s">
        <v>59</v>
      </c>
      <c r="B12" s="134">
        <v>1151310</v>
      </c>
      <c r="C12" s="134">
        <v>194468</v>
      </c>
      <c r="D12" s="136">
        <v>414849</v>
      </c>
      <c r="E12" s="134">
        <v>1760627</v>
      </c>
      <c r="F12" s="137" t="s">
        <v>149</v>
      </c>
      <c r="G12" s="16"/>
      <c r="H12" s="16"/>
      <c r="I12" s="16"/>
    </row>
    <row r="13" spans="1:9" s="6" customFormat="1" ht="12.75">
      <c r="A13" s="61"/>
      <c r="B13" s="111"/>
      <c r="C13" s="111"/>
      <c r="D13" s="111"/>
      <c r="E13" s="111"/>
      <c r="F13" s="112"/>
      <c r="G13" s="16"/>
      <c r="H13" s="16"/>
      <c r="I13" s="16"/>
    </row>
    <row r="14" spans="1:9" s="6" customFormat="1" ht="12.75">
      <c r="A14" s="129" t="s">
        <v>60</v>
      </c>
      <c r="B14" s="134">
        <v>341563</v>
      </c>
      <c r="C14" s="134" t="s">
        <v>149</v>
      </c>
      <c r="D14" s="136">
        <v>116927</v>
      </c>
      <c r="E14" s="134">
        <v>458490</v>
      </c>
      <c r="F14" s="137" t="s">
        <v>149</v>
      </c>
      <c r="G14" s="16"/>
      <c r="H14" s="16"/>
      <c r="I14" s="16"/>
    </row>
    <row r="15" spans="1:9" s="6" customFormat="1" ht="12.75">
      <c r="A15" s="88"/>
      <c r="B15" s="111"/>
      <c r="C15" s="111"/>
      <c r="D15" s="111"/>
      <c r="E15" s="111"/>
      <c r="F15" s="112"/>
      <c r="G15" s="16"/>
      <c r="H15" s="16"/>
      <c r="I15" s="16"/>
    </row>
    <row r="16" spans="1:9" s="6" customFormat="1" ht="12.75">
      <c r="A16" s="129" t="s">
        <v>61</v>
      </c>
      <c r="B16" s="134">
        <v>38273</v>
      </c>
      <c r="C16" s="134">
        <v>7246</v>
      </c>
      <c r="D16" s="136">
        <v>91766</v>
      </c>
      <c r="E16" s="134">
        <v>137285</v>
      </c>
      <c r="F16" s="137" t="s">
        <v>149</v>
      </c>
      <c r="G16" s="16"/>
      <c r="H16" s="16"/>
      <c r="I16" s="16"/>
    </row>
    <row r="17" spans="1:9" s="6" customFormat="1" ht="12.75">
      <c r="A17" s="88"/>
      <c r="B17" s="111"/>
      <c r="C17" s="111"/>
      <c r="D17" s="111"/>
      <c r="E17" s="111"/>
      <c r="F17" s="112"/>
      <c r="G17" s="16"/>
      <c r="H17" s="16"/>
      <c r="I17" s="16"/>
    </row>
    <row r="18" spans="1:9" ht="12.75">
      <c r="A18" s="83" t="s">
        <v>134</v>
      </c>
      <c r="B18" s="105">
        <v>75947</v>
      </c>
      <c r="C18" s="64">
        <v>18533</v>
      </c>
      <c r="D18" s="89">
        <v>39024</v>
      </c>
      <c r="E18" s="105">
        <v>133504</v>
      </c>
      <c r="F18" s="109" t="s">
        <v>149</v>
      </c>
      <c r="G18" s="17"/>
      <c r="H18" s="17"/>
      <c r="I18" s="17"/>
    </row>
    <row r="19" spans="1:9" ht="12.75">
      <c r="A19" s="83" t="s">
        <v>62</v>
      </c>
      <c r="B19" s="105">
        <v>111294</v>
      </c>
      <c r="C19" s="64">
        <v>6255</v>
      </c>
      <c r="D19" s="89">
        <v>12075</v>
      </c>
      <c r="E19" s="105">
        <v>129624</v>
      </c>
      <c r="F19" s="109" t="s">
        <v>149</v>
      </c>
      <c r="G19" s="17"/>
      <c r="H19" s="17"/>
      <c r="I19" s="17"/>
    </row>
    <row r="20" spans="1:9" ht="12.75">
      <c r="A20" s="83" t="s">
        <v>63</v>
      </c>
      <c r="B20" s="105">
        <v>104156</v>
      </c>
      <c r="C20" s="64">
        <v>7867</v>
      </c>
      <c r="D20" s="89">
        <v>16794</v>
      </c>
      <c r="E20" s="105">
        <v>128817</v>
      </c>
      <c r="F20" s="109" t="s">
        <v>149</v>
      </c>
      <c r="G20" s="17"/>
      <c r="H20" s="17"/>
      <c r="I20" s="17"/>
    </row>
    <row r="21" spans="1:9" s="6" customFormat="1" ht="12.75">
      <c r="A21" s="132" t="s">
        <v>135</v>
      </c>
      <c r="B21" s="134">
        <v>291397</v>
      </c>
      <c r="C21" s="135">
        <v>32655</v>
      </c>
      <c r="D21" s="136">
        <v>67893</v>
      </c>
      <c r="E21" s="134">
        <v>391945</v>
      </c>
      <c r="F21" s="137" t="s">
        <v>149</v>
      </c>
      <c r="G21" s="16"/>
      <c r="H21" s="16"/>
      <c r="I21" s="16"/>
    </row>
    <row r="22" spans="1:9" s="6" customFormat="1" ht="12.75">
      <c r="A22" s="88"/>
      <c r="B22" s="123"/>
      <c r="C22" s="123"/>
      <c r="D22" s="123"/>
      <c r="E22" s="123"/>
      <c r="F22" s="124"/>
      <c r="G22" s="16"/>
      <c r="H22" s="16"/>
      <c r="I22" s="16"/>
    </row>
    <row r="23" spans="1:9" s="6" customFormat="1" ht="12.75">
      <c r="A23" s="132" t="s">
        <v>64</v>
      </c>
      <c r="B23" s="136">
        <v>378791</v>
      </c>
      <c r="C23" s="136">
        <v>2770</v>
      </c>
      <c r="D23" s="136">
        <v>143018</v>
      </c>
      <c r="E23" s="136">
        <v>524579</v>
      </c>
      <c r="F23" s="137" t="s">
        <v>149</v>
      </c>
      <c r="G23" s="16"/>
      <c r="H23" s="16"/>
      <c r="I23" s="16"/>
    </row>
    <row r="24" spans="1:9" s="6" customFormat="1" ht="12.75">
      <c r="A24" s="88"/>
      <c r="B24" s="123"/>
      <c r="C24" s="123"/>
      <c r="D24" s="123"/>
      <c r="E24" s="123"/>
      <c r="F24" s="124"/>
      <c r="G24" s="16"/>
      <c r="H24" s="16"/>
      <c r="I24" s="16"/>
    </row>
    <row r="25" spans="1:9" s="6" customFormat="1" ht="12" customHeight="1">
      <c r="A25" s="132" t="s">
        <v>65</v>
      </c>
      <c r="B25" s="136">
        <v>102288</v>
      </c>
      <c r="C25" s="136">
        <v>2348</v>
      </c>
      <c r="D25" s="136">
        <v>53456</v>
      </c>
      <c r="E25" s="136">
        <v>158092</v>
      </c>
      <c r="F25" s="137" t="s">
        <v>149</v>
      </c>
      <c r="G25" s="16"/>
      <c r="H25" s="16"/>
      <c r="I25" s="16"/>
    </row>
    <row r="26" spans="1:9" s="6" customFormat="1" ht="12.75">
      <c r="A26" s="88"/>
      <c r="B26" s="110"/>
      <c r="C26" s="110"/>
      <c r="D26" s="111"/>
      <c r="E26" s="110"/>
      <c r="F26" s="112"/>
      <c r="G26" s="16"/>
      <c r="H26" s="16"/>
      <c r="I26" s="16"/>
    </row>
    <row r="27" spans="1:9" ht="12.75">
      <c r="A27" s="83" t="s">
        <v>66</v>
      </c>
      <c r="B27" s="89">
        <v>314133</v>
      </c>
      <c r="C27" s="89">
        <v>83428</v>
      </c>
      <c r="D27" s="89">
        <v>118234</v>
      </c>
      <c r="E27" s="89">
        <v>515795</v>
      </c>
      <c r="F27" s="109" t="s">
        <v>149</v>
      </c>
      <c r="G27" s="17"/>
      <c r="H27" s="17"/>
      <c r="I27" s="17"/>
    </row>
    <row r="28" spans="1:9" ht="12.75">
      <c r="A28" s="83" t="s">
        <v>67</v>
      </c>
      <c r="B28" s="105">
        <v>239815</v>
      </c>
      <c r="C28" s="105">
        <v>104062</v>
      </c>
      <c r="D28" s="89">
        <v>124537</v>
      </c>
      <c r="E28" s="105">
        <v>468414</v>
      </c>
      <c r="F28" s="109" t="s">
        <v>149</v>
      </c>
      <c r="G28" s="17"/>
      <c r="H28" s="17"/>
      <c r="I28" s="17"/>
    </row>
    <row r="29" spans="1:9" ht="12.75">
      <c r="A29" s="83" t="s">
        <v>68</v>
      </c>
      <c r="B29" s="64">
        <v>177029</v>
      </c>
      <c r="C29" s="105">
        <v>46820</v>
      </c>
      <c r="D29" s="89">
        <v>117249</v>
      </c>
      <c r="E29" s="105">
        <v>341098</v>
      </c>
      <c r="F29" s="109" t="s">
        <v>149</v>
      </c>
      <c r="G29" s="17"/>
      <c r="H29" s="17"/>
      <c r="I29" s="17"/>
    </row>
    <row r="30" spans="1:9" s="6" customFormat="1" ht="12.75">
      <c r="A30" s="132" t="s">
        <v>136</v>
      </c>
      <c r="B30" s="134">
        <v>730977</v>
      </c>
      <c r="C30" s="134">
        <v>234310</v>
      </c>
      <c r="D30" s="136">
        <v>360020</v>
      </c>
      <c r="E30" s="134">
        <v>1325307</v>
      </c>
      <c r="F30" s="137" t="s">
        <v>149</v>
      </c>
      <c r="G30" s="16"/>
      <c r="H30" s="16"/>
      <c r="I30" s="16"/>
    </row>
    <row r="31" spans="1:9" s="6" customFormat="1" ht="12.75">
      <c r="A31" s="88"/>
      <c r="B31" s="110"/>
      <c r="C31" s="110"/>
      <c r="D31" s="111"/>
      <c r="E31" s="110"/>
      <c r="F31" s="112"/>
      <c r="G31" s="16"/>
      <c r="H31" s="16"/>
      <c r="I31" s="16"/>
    </row>
    <row r="32" spans="1:9" ht="12.75">
      <c r="A32" s="83" t="s">
        <v>69</v>
      </c>
      <c r="B32" s="89">
        <v>312708</v>
      </c>
      <c r="C32" s="89">
        <v>33448</v>
      </c>
      <c r="D32" s="89">
        <v>116274</v>
      </c>
      <c r="E32" s="89">
        <v>462430</v>
      </c>
      <c r="F32" s="109" t="s">
        <v>149</v>
      </c>
      <c r="G32" s="17"/>
      <c r="H32" s="17"/>
      <c r="I32" s="17"/>
    </row>
    <row r="33" spans="1:9" ht="12.75">
      <c r="A33" s="83" t="s">
        <v>70</v>
      </c>
      <c r="B33" s="105">
        <v>294525</v>
      </c>
      <c r="C33" s="105">
        <v>31339</v>
      </c>
      <c r="D33" s="89">
        <v>56463</v>
      </c>
      <c r="E33" s="105">
        <v>382327</v>
      </c>
      <c r="F33" s="109" t="s">
        <v>149</v>
      </c>
      <c r="G33" s="17"/>
      <c r="H33" s="17"/>
      <c r="I33" s="17"/>
    </row>
    <row r="34" spans="1:9" ht="12.75">
      <c r="A34" s="83" t="s">
        <v>71</v>
      </c>
      <c r="B34" s="105">
        <v>346661</v>
      </c>
      <c r="C34" s="105">
        <v>73432</v>
      </c>
      <c r="D34" s="89">
        <v>326072</v>
      </c>
      <c r="E34" s="105">
        <v>746165</v>
      </c>
      <c r="F34" s="109" t="s">
        <v>149</v>
      </c>
      <c r="G34" s="17"/>
      <c r="H34" s="17"/>
      <c r="I34" s="17"/>
    </row>
    <row r="35" spans="1:9" ht="12.75">
      <c r="A35" s="83" t="s">
        <v>72</v>
      </c>
      <c r="B35" s="105">
        <v>118141</v>
      </c>
      <c r="C35" s="64">
        <v>41618</v>
      </c>
      <c r="D35" s="89">
        <v>148641</v>
      </c>
      <c r="E35" s="105">
        <v>308400</v>
      </c>
      <c r="F35" s="109" t="s">
        <v>149</v>
      </c>
      <c r="G35" s="17"/>
      <c r="H35" s="17"/>
      <c r="I35" s="17"/>
    </row>
    <row r="36" spans="1:9" s="6" customFormat="1" ht="12.75">
      <c r="A36" s="132" t="s">
        <v>73</v>
      </c>
      <c r="B36" s="134">
        <v>1072035</v>
      </c>
      <c r="C36" s="134">
        <v>179837</v>
      </c>
      <c r="D36" s="136">
        <v>647450</v>
      </c>
      <c r="E36" s="134">
        <v>1899322</v>
      </c>
      <c r="F36" s="137" t="s">
        <v>149</v>
      </c>
      <c r="G36" s="16"/>
      <c r="H36" s="16"/>
      <c r="I36" s="16"/>
    </row>
    <row r="37" spans="1:9" s="6" customFormat="1" ht="12.75">
      <c r="A37" s="88"/>
      <c r="B37" s="110"/>
      <c r="C37" s="110"/>
      <c r="D37" s="111"/>
      <c r="E37" s="110"/>
      <c r="F37" s="112"/>
      <c r="G37" s="16"/>
      <c r="H37" s="16"/>
      <c r="I37" s="16"/>
    </row>
    <row r="38" spans="1:9" s="6" customFormat="1" ht="12.75">
      <c r="A38" s="132" t="s">
        <v>74</v>
      </c>
      <c r="B38" s="135">
        <v>85268</v>
      </c>
      <c r="C38" s="135">
        <v>24155</v>
      </c>
      <c r="D38" s="135">
        <v>76822</v>
      </c>
      <c r="E38" s="136">
        <v>186245</v>
      </c>
      <c r="F38" s="137" t="s">
        <v>149</v>
      </c>
      <c r="G38" s="16"/>
      <c r="H38" s="16"/>
      <c r="I38" s="16"/>
    </row>
    <row r="39" spans="1:9" s="6" customFormat="1" ht="12.75">
      <c r="A39" s="88"/>
      <c r="B39" s="105"/>
      <c r="C39" s="113"/>
      <c r="D39" s="111"/>
      <c r="E39" s="110"/>
      <c r="F39" s="112"/>
      <c r="G39" s="16"/>
      <c r="H39" s="16"/>
      <c r="I39" s="16"/>
    </row>
    <row r="40" spans="1:9" ht="12.75">
      <c r="A40" s="83" t="s">
        <v>137</v>
      </c>
      <c r="B40" s="89">
        <v>85817</v>
      </c>
      <c r="C40" s="89">
        <v>58323</v>
      </c>
      <c r="D40" s="89">
        <v>101741</v>
      </c>
      <c r="E40" s="89">
        <v>245881</v>
      </c>
      <c r="F40" s="109" t="s">
        <v>149</v>
      </c>
      <c r="G40" s="17"/>
      <c r="H40" s="17"/>
      <c r="I40" s="17"/>
    </row>
    <row r="41" spans="1:9" ht="12.75">
      <c r="A41" s="83" t="s">
        <v>75</v>
      </c>
      <c r="B41" s="105">
        <v>163478</v>
      </c>
      <c r="C41" s="105">
        <v>51170</v>
      </c>
      <c r="D41" s="89">
        <v>168708</v>
      </c>
      <c r="E41" s="105">
        <v>383356</v>
      </c>
      <c r="F41" s="109" t="s">
        <v>149</v>
      </c>
      <c r="G41" s="17"/>
      <c r="H41" s="17"/>
      <c r="I41" s="17"/>
    </row>
    <row r="42" spans="1:9" ht="12.75">
      <c r="A42" s="83" t="s">
        <v>76</v>
      </c>
      <c r="B42" s="105">
        <v>227326</v>
      </c>
      <c r="C42" s="105">
        <v>205732</v>
      </c>
      <c r="D42" s="89">
        <v>307614</v>
      </c>
      <c r="E42" s="105">
        <v>740672</v>
      </c>
      <c r="F42" s="109" t="s">
        <v>149</v>
      </c>
      <c r="G42" s="17"/>
      <c r="H42" s="17"/>
      <c r="I42" s="17"/>
    </row>
    <row r="43" spans="1:9" ht="12.75">
      <c r="A43" s="83" t="s">
        <v>77</v>
      </c>
      <c r="B43" s="105">
        <v>57239</v>
      </c>
      <c r="C43" s="105">
        <v>49761</v>
      </c>
      <c r="D43" s="89">
        <v>29242</v>
      </c>
      <c r="E43" s="105">
        <v>136242</v>
      </c>
      <c r="F43" s="109" t="s">
        <v>149</v>
      </c>
      <c r="G43" s="17"/>
      <c r="H43" s="17"/>
      <c r="I43" s="17"/>
    </row>
    <row r="44" spans="1:9" ht="12.75">
      <c r="A44" s="83" t="s">
        <v>78</v>
      </c>
      <c r="B44" s="105">
        <v>51878</v>
      </c>
      <c r="C44" s="105">
        <v>400698</v>
      </c>
      <c r="D44" s="89">
        <v>14797</v>
      </c>
      <c r="E44" s="105">
        <v>467373</v>
      </c>
      <c r="F44" s="109" t="s">
        <v>149</v>
      </c>
      <c r="G44" s="17"/>
      <c r="H44" s="17"/>
      <c r="I44" s="17"/>
    </row>
    <row r="45" spans="1:9" ht="12.75">
      <c r="A45" s="83" t="s">
        <v>79</v>
      </c>
      <c r="B45" s="105">
        <v>119302</v>
      </c>
      <c r="C45" s="105">
        <v>33913</v>
      </c>
      <c r="D45" s="89">
        <v>35338</v>
      </c>
      <c r="E45" s="105">
        <v>188553</v>
      </c>
      <c r="F45" s="109" t="s">
        <v>149</v>
      </c>
      <c r="G45" s="17"/>
      <c r="H45" s="17"/>
      <c r="I45" s="17"/>
    </row>
    <row r="46" spans="1:9" ht="12.75">
      <c r="A46" s="83" t="s">
        <v>80</v>
      </c>
      <c r="B46" s="105">
        <v>404979</v>
      </c>
      <c r="C46" s="105">
        <v>3464</v>
      </c>
      <c r="D46" s="89">
        <v>32132</v>
      </c>
      <c r="E46" s="105">
        <v>440575</v>
      </c>
      <c r="F46" s="109" t="s">
        <v>149</v>
      </c>
      <c r="G46" s="17"/>
      <c r="H46" s="17"/>
      <c r="I46" s="17"/>
    </row>
    <row r="47" spans="1:9" ht="12.75">
      <c r="A47" s="83" t="s">
        <v>81</v>
      </c>
      <c r="B47" s="105">
        <v>77753</v>
      </c>
      <c r="C47" s="105">
        <v>13419</v>
      </c>
      <c r="D47" s="89">
        <v>19791</v>
      </c>
      <c r="E47" s="105">
        <v>110963</v>
      </c>
      <c r="F47" s="109" t="s">
        <v>149</v>
      </c>
      <c r="G47" s="17"/>
      <c r="H47" s="17"/>
      <c r="I47" s="17"/>
    </row>
    <row r="48" spans="1:9" ht="12.75">
      <c r="A48" s="83" t="s">
        <v>82</v>
      </c>
      <c r="B48" s="105">
        <v>56964</v>
      </c>
      <c r="C48" s="105">
        <v>31421</v>
      </c>
      <c r="D48" s="89">
        <v>152514</v>
      </c>
      <c r="E48" s="105">
        <v>240899</v>
      </c>
      <c r="F48" s="109" t="s">
        <v>149</v>
      </c>
      <c r="G48" s="17"/>
      <c r="H48" s="17"/>
      <c r="I48" s="17"/>
    </row>
    <row r="49" spans="1:9" s="6" customFormat="1" ht="12.75">
      <c r="A49" s="132" t="s">
        <v>138</v>
      </c>
      <c r="B49" s="134">
        <v>1244736</v>
      </c>
      <c r="C49" s="134">
        <v>847901</v>
      </c>
      <c r="D49" s="136">
        <v>861877</v>
      </c>
      <c r="E49" s="134">
        <v>2954514</v>
      </c>
      <c r="F49" s="137" t="s">
        <v>149</v>
      </c>
      <c r="G49" s="16"/>
      <c r="H49" s="16"/>
      <c r="I49" s="16"/>
    </row>
    <row r="50" spans="1:9" s="6" customFormat="1" ht="12.75">
      <c r="A50" s="88"/>
      <c r="B50" s="110"/>
      <c r="C50" s="110"/>
      <c r="D50" s="111"/>
      <c r="E50" s="110"/>
      <c r="F50" s="112"/>
      <c r="G50" s="16"/>
      <c r="H50" s="16"/>
      <c r="I50" s="16"/>
    </row>
    <row r="51" spans="1:9" s="6" customFormat="1" ht="12.75">
      <c r="A51" s="132" t="s">
        <v>83</v>
      </c>
      <c r="B51" s="136">
        <v>76110</v>
      </c>
      <c r="C51" s="136">
        <v>67791</v>
      </c>
      <c r="D51" s="136">
        <v>49948</v>
      </c>
      <c r="E51" s="136">
        <v>193849</v>
      </c>
      <c r="F51" s="137" t="s">
        <v>149</v>
      </c>
      <c r="G51" s="16"/>
      <c r="H51" s="16"/>
      <c r="I51" s="16"/>
    </row>
    <row r="52" spans="1:9" s="6" customFormat="1" ht="12.75">
      <c r="A52" s="88"/>
      <c r="B52" s="110"/>
      <c r="C52" s="110"/>
      <c r="D52" s="111"/>
      <c r="E52" s="110"/>
      <c r="F52" s="112"/>
      <c r="G52" s="16"/>
      <c r="H52" s="16"/>
      <c r="I52" s="16"/>
    </row>
    <row r="53" spans="1:9" ht="12.75">
      <c r="A53" s="83" t="s">
        <v>84</v>
      </c>
      <c r="B53" s="89">
        <v>153703</v>
      </c>
      <c r="C53" s="89">
        <v>93595</v>
      </c>
      <c r="D53" s="89">
        <v>101564</v>
      </c>
      <c r="E53" s="89">
        <v>348862</v>
      </c>
      <c r="F53" s="109">
        <v>6746</v>
      </c>
      <c r="G53" s="17"/>
      <c r="H53" s="17"/>
      <c r="I53" s="17"/>
    </row>
    <row r="54" spans="1:9" ht="12.75">
      <c r="A54" s="83" t="s">
        <v>85</v>
      </c>
      <c r="B54" s="64">
        <v>88450</v>
      </c>
      <c r="C54" s="64">
        <v>116455</v>
      </c>
      <c r="D54" s="64">
        <v>253942</v>
      </c>
      <c r="E54" s="105">
        <v>458847</v>
      </c>
      <c r="F54" s="109" t="s">
        <v>149</v>
      </c>
      <c r="G54" s="17"/>
      <c r="H54" s="17"/>
      <c r="I54" s="17"/>
    </row>
    <row r="55" spans="1:9" ht="12.75">
      <c r="A55" s="83" t="s">
        <v>86</v>
      </c>
      <c r="B55" s="64">
        <v>477128</v>
      </c>
      <c r="C55" s="64">
        <v>51225</v>
      </c>
      <c r="D55" s="64">
        <v>188575</v>
      </c>
      <c r="E55" s="105">
        <v>716928</v>
      </c>
      <c r="F55" s="109" t="s">
        <v>149</v>
      </c>
      <c r="G55" s="17"/>
      <c r="H55" s="17"/>
      <c r="I55" s="17"/>
    </row>
    <row r="56" spans="1:9" ht="12.75">
      <c r="A56" s="83" t="s">
        <v>87</v>
      </c>
      <c r="B56" s="64">
        <v>218694</v>
      </c>
      <c r="C56" s="105">
        <v>162427</v>
      </c>
      <c r="D56" s="89">
        <v>371887</v>
      </c>
      <c r="E56" s="105">
        <v>753008</v>
      </c>
      <c r="F56" s="109" t="s">
        <v>149</v>
      </c>
      <c r="G56" s="17"/>
      <c r="H56" s="17"/>
      <c r="I56" s="17"/>
    </row>
    <row r="57" spans="1:9" ht="12.75">
      <c r="A57" s="83" t="s">
        <v>88</v>
      </c>
      <c r="B57" s="105">
        <v>47433</v>
      </c>
      <c r="C57" s="105">
        <v>72118</v>
      </c>
      <c r="D57" s="89">
        <v>84810</v>
      </c>
      <c r="E57" s="105">
        <v>204361</v>
      </c>
      <c r="F57" s="109" t="s">
        <v>149</v>
      </c>
      <c r="G57" s="17"/>
      <c r="H57" s="17"/>
      <c r="I57" s="17"/>
    </row>
    <row r="58" spans="1:9" s="6" customFormat="1" ht="12" customHeight="1">
      <c r="A58" s="132" t="s">
        <v>89</v>
      </c>
      <c r="B58" s="134">
        <v>985408</v>
      </c>
      <c r="C58" s="134">
        <v>495820</v>
      </c>
      <c r="D58" s="136">
        <v>1000778</v>
      </c>
      <c r="E58" s="134">
        <v>2482006</v>
      </c>
      <c r="F58" s="137">
        <v>6746</v>
      </c>
      <c r="G58" s="16"/>
      <c r="H58" s="16"/>
      <c r="I58" s="16"/>
    </row>
    <row r="59" spans="1:9" s="6" customFormat="1" ht="12.75">
      <c r="A59" s="88"/>
      <c r="B59" s="110"/>
      <c r="C59" s="110"/>
      <c r="D59" s="111"/>
      <c r="E59" s="110"/>
      <c r="F59" s="112"/>
      <c r="G59" s="16"/>
      <c r="H59" s="16"/>
      <c r="I59" s="16"/>
    </row>
    <row r="60" spans="1:9" ht="12.75">
      <c r="A60" s="83" t="s">
        <v>90</v>
      </c>
      <c r="B60" s="64">
        <v>66793</v>
      </c>
      <c r="C60" s="64">
        <v>32349</v>
      </c>
      <c r="D60" s="64">
        <v>115637</v>
      </c>
      <c r="E60" s="89">
        <v>214779</v>
      </c>
      <c r="F60" s="109" t="s">
        <v>149</v>
      </c>
      <c r="G60" s="17"/>
      <c r="H60" s="17"/>
      <c r="I60" s="17"/>
    </row>
    <row r="61" spans="1:9" ht="12.75">
      <c r="A61" s="83" t="s">
        <v>91</v>
      </c>
      <c r="B61" s="105">
        <v>104807</v>
      </c>
      <c r="C61" s="64">
        <v>51221</v>
      </c>
      <c r="D61" s="89">
        <v>223152</v>
      </c>
      <c r="E61" s="105">
        <v>379180</v>
      </c>
      <c r="F61" s="109" t="s">
        <v>149</v>
      </c>
      <c r="G61" s="17"/>
      <c r="H61" s="17"/>
      <c r="I61" s="17"/>
    </row>
    <row r="62" spans="1:9" ht="12.75">
      <c r="A62" s="83" t="s">
        <v>92</v>
      </c>
      <c r="B62" s="105">
        <v>222399</v>
      </c>
      <c r="C62" s="105">
        <v>303163</v>
      </c>
      <c r="D62" s="89">
        <v>42221</v>
      </c>
      <c r="E62" s="105">
        <v>567783</v>
      </c>
      <c r="F62" s="109" t="s">
        <v>149</v>
      </c>
      <c r="G62" s="17"/>
      <c r="H62" s="17"/>
      <c r="I62" s="17"/>
    </row>
    <row r="63" spans="1:9" s="6" customFormat="1" ht="12.75">
      <c r="A63" s="132" t="s">
        <v>93</v>
      </c>
      <c r="B63" s="134">
        <v>393999</v>
      </c>
      <c r="C63" s="144">
        <v>386733</v>
      </c>
      <c r="D63" s="136">
        <v>381010</v>
      </c>
      <c r="E63" s="134">
        <v>1161742</v>
      </c>
      <c r="F63" s="137" t="s">
        <v>149</v>
      </c>
      <c r="G63" s="16"/>
      <c r="H63" s="16"/>
      <c r="I63" s="16"/>
    </row>
    <row r="64" spans="1:9" s="6" customFormat="1" ht="12.75">
      <c r="A64" s="88"/>
      <c r="B64" s="110"/>
      <c r="C64" s="110"/>
      <c r="D64" s="111"/>
      <c r="E64" s="110"/>
      <c r="F64" s="112"/>
      <c r="G64" s="16"/>
      <c r="H64" s="16"/>
      <c r="I64" s="16"/>
    </row>
    <row r="65" spans="1:9" s="6" customFormat="1" ht="12.75">
      <c r="A65" s="132" t="s">
        <v>94</v>
      </c>
      <c r="B65" s="135">
        <v>101658</v>
      </c>
      <c r="C65" s="135">
        <v>71609</v>
      </c>
      <c r="D65" s="135">
        <v>108314</v>
      </c>
      <c r="E65" s="136">
        <v>281581</v>
      </c>
      <c r="F65" s="137" t="s">
        <v>149</v>
      </c>
      <c r="G65" s="16"/>
      <c r="H65" s="16"/>
      <c r="I65" s="16"/>
    </row>
    <row r="66" spans="1:9" s="6" customFormat="1" ht="12.75">
      <c r="A66" s="88"/>
      <c r="B66" s="105"/>
      <c r="C66" s="110"/>
      <c r="D66" s="111"/>
      <c r="E66" s="110"/>
      <c r="F66" s="112"/>
      <c r="G66" s="16"/>
      <c r="H66" s="16"/>
      <c r="I66" s="16"/>
    </row>
    <row r="67" spans="1:9" ht="12.75">
      <c r="A67" s="83" t="s">
        <v>95</v>
      </c>
      <c r="B67" s="64">
        <v>112000</v>
      </c>
      <c r="C67" s="64">
        <v>411400</v>
      </c>
      <c r="D67" s="64">
        <v>140000</v>
      </c>
      <c r="E67" s="89">
        <v>663400</v>
      </c>
      <c r="F67" s="109">
        <v>30000</v>
      </c>
      <c r="G67" s="17"/>
      <c r="H67" s="17"/>
      <c r="I67" s="17"/>
    </row>
    <row r="68" spans="1:9" ht="12.75">
      <c r="A68" s="83" t="s">
        <v>96</v>
      </c>
      <c r="B68" s="105">
        <v>201000</v>
      </c>
      <c r="C68" s="105">
        <v>511400</v>
      </c>
      <c r="D68" s="105">
        <v>240000</v>
      </c>
      <c r="E68" s="105">
        <v>952400</v>
      </c>
      <c r="F68" s="109">
        <v>20000</v>
      </c>
      <c r="G68" s="17"/>
      <c r="H68" s="17"/>
      <c r="I68" s="17"/>
    </row>
    <row r="69" spans="1:9" s="6" customFormat="1" ht="12.75">
      <c r="A69" s="132" t="s">
        <v>97</v>
      </c>
      <c r="B69" s="134">
        <v>313000</v>
      </c>
      <c r="C69" s="134">
        <v>922800</v>
      </c>
      <c r="D69" s="136">
        <v>380000</v>
      </c>
      <c r="E69" s="134">
        <v>1615800</v>
      </c>
      <c r="F69" s="137">
        <v>50000</v>
      </c>
      <c r="G69" s="16"/>
      <c r="H69" s="16"/>
      <c r="I69" s="16"/>
    </row>
    <row r="70" spans="1:9" s="6" customFormat="1" ht="12.75">
      <c r="A70" s="88"/>
      <c r="B70" s="110"/>
      <c r="C70" s="110"/>
      <c r="D70" s="111"/>
      <c r="E70" s="110"/>
      <c r="F70" s="112"/>
      <c r="G70" s="16"/>
      <c r="H70" s="16"/>
      <c r="I70" s="16"/>
    </row>
    <row r="71" spans="1:9" ht="12.75">
      <c r="A71" s="83" t="s">
        <v>98</v>
      </c>
      <c r="B71" s="89">
        <v>92456</v>
      </c>
      <c r="C71" s="122">
        <v>44112</v>
      </c>
      <c r="D71" s="89">
        <v>45674</v>
      </c>
      <c r="E71" s="89">
        <v>182242</v>
      </c>
      <c r="F71" s="109" t="s">
        <v>149</v>
      </c>
      <c r="G71" s="17"/>
      <c r="H71" s="17"/>
      <c r="I71" s="17"/>
    </row>
    <row r="72" spans="1:9" ht="12.75">
      <c r="A72" s="83" t="s">
        <v>99</v>
      </c>
      <c r="B72" s="105">
        <v>28940</v>
      </c>
      <c r="C72" s="122">
        <v>146159</v>
      </c>
      <c r="D72" s="89">
        <v>48949</v>
      </c>
      <c r="E72" s="105">
        <v>224048</v>
      </c>
      <c r="F72" s="109" t="s">
        <v>149</v>
      </c>
      <c r="G72" s="17"/>
      <c r="H72" s="17"/>
      <c r="I72" s="17"/>
    </row>
    <row r="73" spans="1:9" ht="12.75">
      <c r="A73" s="83" t="s">
        <v>100</v>
      </c>
      <c r="B73" s="105">
        <v>88287</v>
      </c>
      <c r="C73" s="105">
        <v>275546</v>
      </c>
      <c r="D73" s="89">
        <v>75450</v>
      </c>
      <c r="E73" s="105">
        <v>439283</v>
      </c>
      <c r="F73" s="109">
        <v>53786</v>
      </c>
      <c r="G73" s="17"/>
      <c r="H73" s="17"/>
      <c r="I73" s="17"/>
    </row>
    <row r="74" spans="1:9" ht="12.75">
      <c r="A74" s="83" t="s">
        <v>101</v>
      </c>
      <c r="B74" s="105">
        <v>162176</v>
      </c>
      <c r="C74" s="105">
        <v>56939</v>
      </c>
      <c r="D74" s="89">
        <v>66162</v>
      </c>
      <c r="E74" s="105">
        <v>285277</v>
      </c>
      <c r="F74" s="109" t="s">
        <v>149</v>
      </c>
      <c r="G74" s="17"/>
      <c r="H74" s="17"/>
      <c r="I74" s="17"/>
    </row>
    <row r="75" spans="1:9" ht="12.75">
      <c r="A75" s="83" t="s">
        <v>102</v>
      </c>
      <c r="B75" s="105">
        <v>301707</v>
      </c>
      <c r="C75" s="64">
        <v>194074</v>
      </c>
      <c r="D75" s="89">
        <v>92272</v>
      </c>
      <c r="E75" s="105">
        <v>588053</v>
      </c>
      <c r="F75" s="109" t="s">
        <v>149</v>
      </c>
      <c r="G75" s="17"/>
      <c r="H75" s="17"/>
      <c r="I75" s="17"/>
    </row>
    <row r="76" spans="1:9" ht="12.75">
      <c r="A76" s="83" t="s">
        <v>103</v>
      </c>
      <c r="B76" s="105">
        <v>204804</v>
      </c>
      <c r="C76" s="105">
        <v>72418</v>
      </c>
      <c r="D76" s="89">
        <v>121278</v>
      </c>
      <c r="E76" s="105">
        <v>398500</v>
      </c>
      <c r="F76" s="109" t="s">
        <v>149</v>
      </c>
      <c r="G76" s="17"/>
      <c r="H76" s="17"/>
      <c r="I76" s="17"/>
    </row>
    <row r="77" spans="1:9" ht="12.75">
      <c r="A77" s="83" t="s">
        <v>104</v>
      </c>
      <c r="B77" s="122">
        <v>63471</v>
      </c>
      <c r="C77" s="122">
        <v>45252</v>
      </c>
      <c r="D77" s="122">
        <v>87972</v>
      </c>
      <c r="E77" s="105">
        <v>196695</v>
      </c>
      <c r="F77" s="109" t="s">
        <v>149</v>
      </c>
      <c r="G77" s="19"/>
      <c r="H77" s="19"/>
      <c r="I77" s="19"/>
    </row>
    <row r="78" spans="1:9" ht="12.75">
      <c r="A78" s="83" t="s">
        <v>105</v>
      </c>
      <c r="B78" s="105">
        <v>53977</v>
      </c>
      <c r="C78" s="105">
        <v>177798</v>
      </c>
      <c r="D78" s="105">
        <v>61803</v>
      </c>
      <c r="E78" s="105">
        <v>293578</v>
      </c>
      <c r="F78" s="109" t="s">
        <v>149</v>
      </c>
      <c r="G78" s="19"/>
      <c r="H78" s="19"/>
      <c r="I78" s="19"/>
    </row>
    <row r="79" spans="1:9" s="6" customFormat="1" ht="12.75">
      <c r="A79" s="132" t="s">
        <v>139</v>
      </c>
      <c r="B79" s="134">
        <v>995818</v>
      </c>
      <c r="C79" s="144">
        <v>1012298</v>
      </c>
      <c r="D79" s="136">
        <v>599560</v>
      </c>
      <c r="E79" s="134">
        <v>2607676</v>
      </c>
      <c r="F79" s="137">
        <v>53786</v>
      </c>
      <c r="G79" s="18"/>
      <c r="H79" s="18"/>
      <c r="I79" s="18"/>
    </row>
    <row r="80" spans="1:9" s="6" customFormat="1" ht="12.75">
      <c r="A80" s="88"/>
      <c r="B80" s="110"/>
      <c r="C80" s="110"/>
      <c r="D80" s="111"/>
      <c r="E80" s="110"/>
      <c r="F80" s="112"/>
      <c r="G80" s="18"/>
      <c r="H80" s="18"/>
      <c r="I80" s="18"/>
    </row>
    <row r="81" spans="1:9" ht="12.75">
      <c r="A81" s="83" t="s">
        <v>106</v>
      </c>
      <c r="B81" s="64">
        <v>12450</v>
      </c>
      <c r="C81" s="64">
        <v>4030</v>
      </c>
      <c r="D81" s="64">
        <v>1810</v>
      </c>
      <c r="E81" s="122">
        <v>18290</v>
      </c>
      <c r="F81" s="125" t="s">
        <v>149</v>
      </c>
      <c r="G81" s="19"/>
      <c r="H81" s="19"/>
      <c r="I81" s="19"/>
    </row>
    <row r="82" spans="1:9" ht="12.75">
      <c r="A82" s="83" t="s">
        <v>107</v>
      </c>
      <c r="B82" s="105">
        <v>116022</v>
      </c>
      <c r="C82" s="64" t="s">
        <v>149</v>
      </c>
      <c r="D82" s="89">
        <v>17620</v>
      </c>
      <c r="E82" s="105">
        <v>133642</v>
      </c>
      <c r="F82" s="109" t="s">
        <v>149</v>
      </c>
      <c r="G82" s="19"/>
      <c r="H82" s="19"/>
      <c r="I82" s="19"/>
    </row>
    <row r="83" spans="1:9" s="6" customFormat="1" ht="12.75">
      <c r="A83" s="132" t="s">
        <v>108</v>
      </c>
      <c r="B83" s="144">
        <v>128472</v>
      </c>
      <c r="C83" s="145">
        <v>4030</v>
      </c>
      <c r="D83" s="136">
        <v>19430</v>
      </c>
      <c r="E83" s="134">
        <v>151932</v>
      </c>
      <c r="F83" s="137" t="s">
        <v>149</v>
      </c>
      <c r="G83" s="18"/>
      <c r="H83" s="18"/>
      <c r="I83" s="18"/>
    </row>
    <row r="84" spans="1:9" s="6" customFormat="1" ht="12.75">
      <c r="A84" s="88"/>
      <c r="B84" s="123"/>
      <c r="C84" s="123"/>
      <c r="D84" s="123"/>
      <c r="E84" s="123"/>
      <c r="F84" s="124"/>
      <c r="G84" s="18"/>
      <c r="H84" s="18"/>
      <c r="I84" s="18"/>
    </row>
    <row r="85" spans="1:9" ht="13.5" thickBot="1">
      <c r="A85" s="139" t="s">
        <v>109</v>
      </c>
      <c r="B85" s="140">
        <v>8431103</v>
      </c>
      <c r="C85" s="140">
        <v>4486771</v>
      </c>
      <c r="D85" s="140">
        <v>5373118</v>
      </c>
      <c r="E85" s="140">
        <v>18290992</v>
      </c>
      <c r="F85" s="141">
        <v>110532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tabSelected="1" zoomScale="75" zoomScaleNormal="75" workbookViewId="0" topLeftCell="A28">
      <selection activeCell="C60" sqref="C60:C6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5" t="s">
        <v>132</v>
      </c>
      <c r="B1" s="185"/>
      <c r="C1" s="185"/>
      <c r="D1" s="185"/>
      <c r="E1" s="185"/>
      <c r="F1" s="185"/>
      <c r="G1" s="185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6" t="s">
        <v>153</v>
      </c>
      <c r="B3" s="186"/>
      <c r="C3" s="186"/>
      <c r="D3" s="186"/>
      <c r="E3" s="186"/>
      <c r="F3" s="186"/>
      <c r="G3" s="186"/>
      <c r="H3" s="14"/>
      <c r="I3" s="14"/>
    </row>
    <row r="4" spans="1:7" ht="13.5" thickBot="1">
      <c r="A4" s="80"/>
      <c r="B4" s="80"/>
      <c r="C4" s="80"/>
      <c r="D4" s="80"/>
      <c r="E4" s="80"/>
      <c r="F4" s="80"/>
      <c r="G4" s="80"/>
    </row>
    <row r="5" spans="1:9" ht="12.75">
      <c r="A5" s="115" t="s">
        <v>48</v>
      </c>
      <c r="B5" s="212" t="s">
        <v>40</v>
      </c>
      <c r="C5" s="212" t="s">
        <v>41</v>
      </c>
      <c r="D5" s="127" t="s">
        <v>111</v>
      </c>
      <c r="E5" s="128" t="s">
        <v>112</v>
      </c>
      <c r="F5" s="212" t="s">
        <v>44</v>
      </c>
      <c r="G5" s="188" t="s">
        <v>7</v>
      </c>
      <c r="H5" s="15"/>
      <c r="I5" s="15"/>
    </row>
    <row r="6" spans="1:9" ht="13.5" thickBot="1">
      <c r="A6" s="116" t="s">
        <v>49</v>
      </c>
      <c r="B6" s="213"/>
      <c r="C6" s="213"/>
      <c r="D6" s="78" t="s">
        <v>113</v>
      </c>
      <c r="E6" s="78" t="s">
        <v>114</v>
      </c>
      <c r="F6" s="213"/>
      <c r="G6" s="214"/>
      <c r="H6" s="15"/>
      <c r="I6" s="15"/>
    </row>
    <row r="7" spans="1:9" ht="12.75">
      <c r="A7" s="58" t="s">
        <v>55</v>
      </c>
      <c r="B7" s="101" t="s">
        <v>149</v>
      </c>
      <c r="C7" s="101" t="s">
        <v>149</v>
      </c>
      <c r="D7" s="100">
        <v>28373</v>
      </c>
      <c r="E7" s="99">
        <v>69877</v>
      </c>
      <c r="F7" s="100">
        <v>6720</v>
      </c>
      <c r="G7" s="104">
        <v>104970</v>
      </c>
      <c r="H7"/>
      <c r="I7"/>
    </row>
    <row r="8" spans="1:9" ht="12.75">
      <c r="A8" s="83" t="s">
        <v>56</v>
      </c>
      <c r="B8" s="64" t="s">
        <v>149</v>
      </c>
      <c r="C8" s="64" t="s">
        <v>149</v>
      </c>
      <c r="D8" s="105">
        <v>16531</v>
      </c>
      <c r="E8" s="90">
        <v>49372</v>
      </c>
      <c r="F8" s="105">
        <v>5344</v>
      </c>
      <c r="G8" s="108">
        <v>71247</v>
      </c>
      <c r="H8"/>
      <c r="I8"/>
    </row>
    <row r="9" spans="1:9" ht="12.75">
      <c r="A9" s="83" t="s">
        <v>57</v>
      </c>
      <c r="B9" s="64" t="s">
        <v>149</v>
      </c>
      <c r="C9" s="64" t="s">
        <v>149</v>
      </c>
      <c r="D9" s="105">
        <v>27166</v>
      </c>
      <c r="E9" s="90">
        <v>36270</v>
      </c>
      <c r="F9" s="105">
        <v>9211</v>
      </c>
      <c r="G9" s="109">
        <v>72647</v>
      </c>
      <c r="H9" s="17"/>
      <c r="I9" s="20"/>
    </row>
    <row r="10" spans="1:9" ht="12.75">
      <c r="A10" s="83" t="s">
        <v>58</v>
      </c>
      <c r="B10" s="64" t="s">
        <v>149</v>
      </c>
      <c r="C10" s="64" t="s">
        <v>149</v>
      </c>
      <c r="D10" s="105">
        <v>13616</v>
      </c>
      <c r="E10" s="90">
        <v>51614</v>
      </c>
      <c r="F10" s="105">
        <v>3065</v>
      </c>
      <c r="G10" s="109">
        <v>68295</v>
      </c>
      <c r="H10" s="17"/>
      <c r="I10" s="20"/>
    </row>
    <row r="11" spans="1:9" s="6" customFormat="1" ht="12.75">
      <c r="A11" s="129" t="s">
        <v>59</v>
      </c>
      <c r="B11" s="135" t="s">
        <v>149</v>
      </c>
      <c r="C11" s="135" t="s">
        <v>149</v>
      </c>
      <c r="D11" s="134">
        <v>85686</v>
      </c>
      <c r="E11" s="134">
        <v>207133</v>
      </c>
      <c r="F11" s="134">
        <v>24340</v>
      </c>
      <c r="G11" s="137">
        <v>317159</v>
      </c>
      <c r="H11" s="16"/>
      <c r="I11" s="21"/>
    </row>
    <row r="12" spans="1:9" s="6" customFormat="1" ht="12.75">
      <c r="A12" s="61"/>
      <c r="B12" s="111"/>
      <c r="C12" s="111"/>
      <c r="D12" s="111"/>
      <c r="E12" s="111"/>
      <c r="F12" s="111"/>
      <c r="G12" s="112"/>
      <c r="H12" s="16"/>
      <c r="I12" s="21"/>
    </row>
    <row r="13" spans="1:9" s="6" customFormat="1" ht="12.75">
      <c r="A13" s="132" t="s">
        <v>60</v>
      </c>
      <c r="B13" s="134">
        <v>153592</v>
      </c>
      <c r="C13" s="135" t="s">
        <v>149</v>
      </c>
      <c r="D13" s="134">
        <v>57890</v>
      </c>
      <c r="E13" s="134">
        <v>47923</v>
      </c>
      <c r="F13" s="134">
        <v>10664</v>
      </c>
      <c r="G13" s="137">
        <v>270069</v>
      </c>
      <c r="H13" s="16"/>
      <c r="I13" s="21"/>
    </row>
    <row r="14" spans="1:9" s="6" customFormat="1" ht="12.75">
      <c r="A14" s="88"/>
      <c r="B14" s="111"/>
      <c r="C14" s="64"/>
      <c r="D14" s="111"/>
      <c r="E14" s="111"/>
      <c r="F14" s="111"/>
      <c r="G14" s="112"/>
      <c r="H14" s="16"/>
      <c r="I14" s="21"/>
    </row>
    <row r="15" spans="1:9" s="6" customFormat="1" ht="12.75">
      <c r="A15" s="132" t="s">
        <v>61</v>
      </c>
      <c r="B15" s="134" t="s">
        <v>149</v>
      </c>
      <c r="C15" s="135" t="s">
        <v>149</v>
      </c>
      <c r="D15" s="134">
        <v>15428</v>
      </c>
      <c r="E15" s="134">
        <v>30539</v>
      </c>
      <c r="F15" s="134">
        <v>8520</v>
      </c>
      <c r="G15" s="137">
        <v>54487</v>
      </c>
      <c r="H15" s="16"/>
      <c r="I15" s="21"/>
    </row>
    <row r="16" spans="1:9" s="6" customFormat="1" ht="12.75">
      <c r="A16" s="88"/>
      <c r="B16" s="111"/>
      <c r="C16" s="111"/>
      <c r="D16" s="111"/>
      <c r="E16" s="111"/>
      <c r="F16" s="111"/>
      <c r="G16" s="112"/>
      <c r="H16" s="16"/>
      <c r="I16" s="21"/>
    </row>
    <row r="17" spans="1:9" ht="12.75">
      <c r="A17" s="83" t="s">
        <v>134</v>
      </c>
      <c r="B17" s="105">
        <v>17725</v>
      </c>
      <c r="C17" s="64" t="s">
        <v>149</v>
      </c>
      <c r="D17" s="105">
        <v>6970</v>
      </c>
      <c r="E17" s="105">
        <v>15721</v>
      </c>
      <c r="F17" s="105">
        <v>3425</v>
      </c>
      <c r="G17" s="109">
        <v>43841</v>
      </c>
      <c r="H17" s="17"/>
      <c r="I17" s="20"/>
    </row>
    <row r="18" spans="1:9" ht="12.75">
      <c r="A18" s="83" t="s">
        <v>62</v>
      </c>
      <c r="B18" s="64" t="s">
        <v>149</v>
      </c>
      <c r="C18" s="64" t="s">
        <v>149</v>
      </c>
      <c r="D18" s="105">
        <v>2931</v>
      </c>
      <c r="E18" s="105">
        <v>13225</v>
      </c>
      <c r="F18" s="105">
        <v>1625</v>
      </c>
      <c r="G18" s="109">
        <v>17781</v>
      </c>
      <c r="H18" s="17"/>
      <c r="I18" s="20"/>
    </row>
    <row r="19" spans="1:9" ht="12.75">
      <c r="A19" s="83" t="s">
        <v>63</v>
      </c>
      <c r="B19" s="105">
        <v>3345</v>
      </c>
      <c r="C19" s="105">
        <v>190</v>
      </c>
      <c r="D19" s="105">
        <v>7539</v>
      </c>
      <c r="E19" s="105">
        <v>23054</v>
      </c>
      <c r="F19" s="105">
        <v>1028</v>
      </c>
      <c r="G19" s="109">
        <v>35156</v>
      </c>
      <c r="H19" s="17"/>
      <c r="I19" s="20"/>
    </row>
    <row r="20" spans="1:9" s="6" customFormat="1" ht="12.75">
      <c r="A20" s="132" t="s">
        <v>135</v>
      </c>
      <c r="B20" s="134">
        <v>21070</v>
      </c>
      <c r="C20" s="134">
        <v>190</v>
      </c>
      <c r="D20" s="134">
        <v>17440</v>
      </c>
      <c r="E20" s="134">
        <v>52000</v>
      </c>
      <c r="F20" s="134">
        <v>6078</v>
      </c>
      <c r="G20" s="137">
        <v>96778</v>
      </c>
      <c r="H20" s="16"/>
      <c r="I20" s="21"/>
    </row>
    <row r="21" spans="1:9" s="6" customFormat="1" ht="12.75">
      <c r="A21" s="88"/>
      <c r="B21" s="111"/>
      <c r="C21" s="111"/>
      <c r="D21" s="111"/>
      <c r="E21" s="111"/>
      <c r="F21" s="111"/>
      <c r="G21" s="112"/>
      <c r="H21" s="16"/>
      <c r="I21" s="21"/>
    </row>
    <row r="22" spans="1:9" s="6" customFormat="1" ht="12.75">
      <c r="A22" s="132" t="s">
        <v>64</v>
      </c>
      <c r="B22" s="134">
        <v>11867</v>
      </c>
      <c r="C22" s="135">
        <v>4969</v>
      </c>
      <c r="D22" s="134">
        <v>10357</v>
      </c>
      <c r="E22" s="134">
        <v>30950</v>
      </c>
      <c r="F22" s="134">
        <v>6300</v>
      </c>
      <c r="G22" s="137">
        <v>64443</v>
      </c>
      <c r="H22" s="16"/>
      <c r="I22" s="21"/>
    </row>
    <row r="23" spans="1:9" s="6" customFormat="1" ht="12.75">
      <c r="A23" s="88"/>
      <c r="B23" s="111"/>
      <c r="C23" s="111"/>
      <c r="D23" s="111"/>
      <c r="E23" s="111"/>
      <c r="F23" s="111"/>
      <c r="G23" s="112"/>
      <c r="H23" s="16"/>
      <c r="I23" s="21"/>
    </row>
    <row r="24" spans="1:9" s="6" customFormat="1" ht="12" customHeight="1">
      <c r="A24" s="132" t="s">
        <v>65</v>
      </c>
      <c r="B24" s="134">
        <v>59338</v>
      </c>
      <c r="C24" s="135" t="s">
        <v>149</v>
      </c>
      <c r="D24" s="134">
        <v>6207</v>
      </c>
      <c r="E24" s="134">
        <v>19943</v>
      </c>
      <c r="F24" s="134">
        <v>8130</v>
      </c>
      <c r="G24" s="137">
        <v>93618</v>
      </c>
      <c r="H24" s="16"/>
      <c r="I24" s="21"/>
    </row>
    <row r="25" spans="1:9" s="6" customFormat="1" ht="12.75">
      <c r="A25" s="88"/>
      <c r="B25" s="111"/>
      <c r="C25" s="111"/>
      <c r="D25" s="111"/>
      <c r="E25" s="111"/>
      <c r="F25" s="111"/>
      <c r="G25" s="112"/>
      <c r="H25" s="16"/>
      <c r="I25" s="21"/>
    </row>
    <row r="26" spans="1:9" ht="12.75">
      <c r="A26" s="83" t="s">
        <v>66</v>
      </c>
      <c r="B26" s="105">
        <v>333931</v>
      </c>
      <c r="C26" s="64" t="s">
        <v>149</v>
      </c>
      <c r="D26" s="105">
        <v>16946</v>
      </c>
      <c r="E26" s="105">
        <v>32782</v>
      </c>
      <c r="F26" s="105">
        <v>33904</v>
      </c>
      <c r="G26" s="109">
        <v>417563</v>
      </c>
      <c r="H26" s="17"/>
      <c r="I26" s="20"/>
    </row>
    <row r="27" spans="1:9" ht="12.75">
      <c r="A27" s="83" t="s">
        <v>67</v>
      </c>
      <c r="B27" s="105">
        <v>359355</v>
      </c>
      <c r="C27" s="105" t="s">
        <v>149</v>
      </c>
      <c r="D27" s="105">
        <v>7889</v>
      </c>
      <c r="E27" s="105">
        <v>32734</v>
      </c>
      <c r="F27" s="105">
        <v>11625</v>
      </c>
      <c r="G27" s="109">
        <v>411603</v>
      </c>
      <c r="H27" s="17"/>
      <c r="I27" s="20"/>
    </row>
    <row r="28" spans="1:9" ht="12.75">
      <c r="A28" s="83" t="s">
        <v>68</v>
      </c>
      <c r="B28" s="105">
        <v>411277</v>
      </c>
      <c r="C28" s="105">
        <v>203</v>
      </c>
      <c r="D28" s="105">
        <v>19814</v>
      </c>
      <c r="E28" s="105">
        <v>55762</v>
      </c>
      <c r="F28" s="105">
        <v>32106</v>
      </c>
      <c r="G28" s="109">
        <v>519162</v>
      </c>
      <c r="H28" s="17"/>
      <c r="I28" s="20"/>
    </row>
    <row r="29" spans="1:9" s="6" customFormat="1" ht="12.75">
      <c r="A29" s="132" t="s">
        <v>136</v>
      </c>
      <c r="B29" s="134">
        <v>1104563</v>
      </c>
      <c r="C29" s="134">
        <v>203</v>
      </c>
      <c r="D29" s="134">
        <v>44649</v>
      </c>
      <c r="E29" s="134">
        <v>121278</v>
      </c>
      <c r="F29" s="134">
        <v>77635</v>
      </c>
      <c r="G29" s="137">
        <v>1348328</v>
      </c>
      <c r="H29" s="16"/>
      <c r="I29" s="21"/>
    </row>
    <row r="30" spans="1:9" s="6" customFormat="1" ht="12.75">
      <c r="A30" s="88"/>
      <c r="B30" s="111"/>
      <c r="C30" s="111"/>
      <c r="D30" s="111"/>
      <c r="E30" s="111"/>
      <c r="F30" s="111"/>
      <c r="G30" s="112"/>
      <c r="H30" s="16"/>
      <c r="I30" s="21"/>
    </row>
    <row r="31" spans="1:9" ht="12.75">
      <c r="A31" s="83" t="s">
        <v>69</v>
      </c>
      <c r="B31" s="105">
        <v>17910</v>
      </c>
      <c r="C31" s="64" t="s">
        <v>149</v>
      </c>
      <c r="D31" s="105">
        <v>23198</v>
      </c>
      <c r="E31" s="105">
        <v>103381</v>
      </c>
      <c r="F31" s="105">
        <v>8168</v>
      </c>
      <c r="G31" s="109">
        <v>152657</v>
      </c>
      <c r="H31" s="17"/>
      <c r="I31" s="20"/>
    </row>
    <row r="32" spans="1:9" ht="12.75">
      <c r="A32" s="83" t="s">
        <v>70</v>
      </c>
      <c r="B32" s="105">
        <v>15794</v>
      </c>
      <c r="C32" s="105" t="s">
        <v>149</v>
      </c>
      <c r="D32" s="105">
        <v>13286</v>
      </c>
      <c r="E32" s="105">
        <v>32564</v>
      </c>
      <c r="F32" s="105">
        <v>5783</v>
      </c>
      <c r="G32" s="109">
        <v>67427</v>
      </c>
      <c r="H32" s="17"/>
      <c r="I32" s="20"/>
    </row>
    <row r="33" spans="1:9" ht="12.75">
      <c r="A33" s="83" t="s">
        <v>71</v>
      </c>
      <c r="B33" s="105">
        <v>5844</v>
      </c>
      <c r="C33" s="105" t="s">
        <v>149</v>
      </c>
      <c r="D33" s="105">
        <v>12438</v>
      </c>
      <c r="E33" s="105">
        <v>25417</v>
      </c>
      <c r="F33" s="105">
        <v>14923</v>
      </c>
      <c r="G33" s="109">
        <v>58622</v>
      </c>
      <c r="H33" s="17"/>
      <c r="I33" s="20"/>
    </row>
    <row r="34" spans="1:9" ht="12.75">
      <c r="A34" s="83" t="s">
        <v>72</v>
      </c>
      <c r="B34" s="105">
        <v>8417</v>
      </c>
      <c r="C34" s="105" t="s">
        <v>149</v>
      </c>
      <c r="D34" s="105">
        <v>22156</v>
      </c>
      <c r="E34" s="105">
        <v>36215</v>
      </c>
      <c r="F34" s="105">
        <v>10866</v>
      </c>
      <c r="G34" s="109">
        <v>77654</v>
      </c>
      <c r="H34" s="17"/>
      <c r="I34" s="20"/>
    </row>
    <row r="35" spans="1:9" s="6" customFormat="1" ht="12.75">
      <c r="A35" s="132" t="s">
        <v>73</v>
      </c>
      <c r="B35" s="134">
        <v>47965</v>
      </c>
      <c r="C35" s="134" t="s">
        <v>149</v>
      </c>
      <c r="D35" s="134">
        <v>71078</v>
      </c>
      <c r="E35" s="134">
        <v>197577</v>
      </c>
      <c r="F35" s="134">
        <v>39740</v>
      </c>
      <c r="G35" s="137">
        <v>356360</v>
      </c>
      <c r="H35" s="16"/>
      <c r="I35" s="21"/>
    </row>
    <row r="36" spans="1:9" s="6" customFormat="1" ht="12.75">
      <c r="A36" s="88"/>
      <c r="B36" s="111"/>
      <c r="C36" s="111"/>
      <c r="D36" s="111"/>
      <c r="E36" s="111"/>
      <c r="F36" s="111"/>
      <c r="G36" s="112"/>
      <c r="H36" s="16"/>
      <c r="I36" s="21"/>
    </row>
    <row r="37" spans="1:9" s="6" customFormat="1" ht="12.75">
      <c r="A37" s="132" t="s">
        <v>74</v>
      </c>
      <c r="B37" s="134">
        <v>6987</v>
      </c>
      <c r="C37" s="135" t="s">
        <v>149</v>
      </c>
      <c r="D37" s="134">
        <v>41390</v>
      </c>
      <c r="E37" s="134">
        <v>87712</v>
      </c>
      <c r="F37" s="134">
        <v>2245</v>
      </c>
      <c r="G37" s="137">
        <v>138334</v>
      </c>
      <c r="H37" s="16"/>
      <c r="I37" s="21"/>
    </row>
    <row r="38" spans="1:9" s="6" customFormat="1" ht="12.75">
      <c r="A38" s="88"/>
      <c r="B38" s="111"/>
      <c r="C38" s="111"/>
      <c r="D38" s="111"/>
      <c r="E38" s="111"/>
      <c r="F38" s="111"/>
      <c r="G38" s="112"/>
      <c r="H38" s="16"/>
      <c r="I38" s="21"/>
    </row>
    <row r="39" spans="1:9" ht="12.75">
      <c r="A39" s="83" t="s">
        <v>137</v>
      </c>
      <c r="B39" s="105">
        <v>81164</v>
      </c>
      <c r="C39" s="122">
        <v>296</v>
      </c>
      <c r="D39" s="105">
        <v>17796</v>
      </c>
      <c r="E39" s="105">
        <v>15328</v>
      </c>
      <c r="F39" s="105">
        <v>6058</v>
      </c>
      <c r="G39" s="109">
        <v>120642</v>
      </c>
      <c r="H39" s="17"/>
      <c r="I39" s="20"/>
    </row>
    <row r="40" spans="1:9" ht="12.75">
      <c r="A40" s="83" t="s">
        <v>75</v>
      </c>
      <c r="B40" s="105" t="s">
        <v>149</v>
      </c>
      <c r="C40" s="64" t="s">
        <v>149</v>
      </c>
      <c r="D40" s="105">
        <v>18392</v>
      </c>
      <c r="E40" s="105">
        <v>35317</v>
      </c>
      <c r="F40" s="105">
        <v>9874</v>
      </c>
      <c r="G40" s="109">
        <v>63583</v>
      </c>
      <c r="H40" s="17"/>
      <c r="I40" s="20"/>
    </row>
    <row r="41" spans="1:9" ht="12.75">
      <c r="A41" s="83" t="s">
        <v>76</v>
      </c>
      <c r="B41" s="105">
        <v>76854</v>
      </c>
      <c r="C41" s="64" t="s">
        <v>149</v>
      </c>
      <c r="D41" s="105">
        <v>67573</v>
      </c>
      <c r="E41" s="105">
        <v>75253</v>
      </c>
      <c r="F41" s="105">
        <v>19793</v>
      </c>
      <c r="G41" s="109">
        <v>239473</v>
      </c>
      <c r="H41" s="17"/>
      <c r="I41" s="20"/>
    </row>
    <row r="42" spans="1:9" ht="12.75">
      <c r="A42" s="83" t="s">
        <v>77</v>
      </c>
      <c r="B42" s="105">
        <v>55497</v>
      </c>
      <c r="C42" s="64" t="s">
        <v>149</v>
      </c>
      <c r="D42" s="105">
        <v>5340</v>
      </c>
      <c r="E42" s="105">
        <v>25805</v>
      </c>
      <c r="F42" s="105">
        <v>12638</v>
      </c>
      <c r="G42" s="109">
        <v>99280</v>
      </c>
      <c r="H42" s="17"/>
      <c r="I42" s="20"/>
    </row>
    <row r="43" spans="1:9" ht="12.75">
      <c r="A43" s="83" t="s">
        <v>78</v>
      </c>
      <c r="B43" s="105">
        <v>33524</v>
      </c>
      <c r="C43" s="64" t="s">
        <v>149</v>
      </c>
      <c r="D43" s="105">
        <v>7469</v>
      </c>
      <c r="E43" s="105">
        <v>39561</v>
      </c>
      <c r="F43" s="105">
        <v>17352</v>
      </c>
      <c r="G43" s="109">
        <v>97906</v>
      </c>
      <c r="H43" s="17"/>
      <c r="I43" s="20"/>
    </row>
    <row r="44" spans="1:9" ht="12.75">
      <c r="A44" s="83" t="s">
        <v>79</v>
      </c>
      <c r="B44" s="105">
        <v>55957</v>
      </c>
      <c r="C44" s="64" t="s">
        <v>149</v>
      </c>
      <c r="D44" s="105">
        <v>4851</v>
      </c>
      <c r="E44" s="105">
        <v>34409</v>
      </c>
      <c r="F44" s="105">
        <v>6929</v>
      </c>
      <c r="G44" s="109">
        <v>102146</v>
      </c>
      <c r="H44" s="17"/>
      <c r="I44" s="20"/>
    </row>
    <row r="45" spans="1:9" ht="12.75">
      <c r="A45" s="83" t="s">
        <v>80</v>
      </c>
      <c r="B45" s="105">
        <v>177047</v>
      </c>
      <c r="C45" s="64" t="s">
        <v>149</v>
      </c>
      <c r="D45" s="105">
        <v>2474</v>
      </c>
      <c r="E45" s="105">
        <v>30566</v>
      </c>
      <c r="F45" s="105">
        <v>12700</v>
      </c>
      <c r="G45" s="109">
        <v>222787</v>
      </c>
      <c r="H45" s="17"/>
      <c r="I45" s="20"/>
    </row>
    <row r="46" spans="1:9" ht="12.75">
      <c r="A46" s="83" t="s">
        <v>81</v>
      </c>
      <c r="B46" s="105">
        <v>30839</v>
      </c>
      <c r="C46" s="64" t="s">
        <v>149</v>
      </c>
      <c r="D46" s="105">
        <v>8094</v>
      </c>
      <c r="E46" s="105">
        <v>37874</v>
      </c>
      <c r="F46" s="105">
        <v>6794</v>
      </c>
      <c r="G46" s="109">
        <v>83601</v>
      </c>
      <c r="H46" s="17"/>
      <c r="I46" s="20"/>
    </row>
    <row r="47" spans="1:9" ht="12.75">
      <c r="A47" s="83" t="s">
        <v>82</v>
      </c>
      <c r="B47" s="105">
        <v>228581</v>
      </c>
      <c r="C47" s="64" t="s">
        <v>149</v>
      </c>
      <c r="D47" s="105">
        <v>6485</v>
      </c>
      <c r="E47" s="105">
        <v>36684</v>
      </c>
      <c r="F47" s="105">
        <v>23281</v>
      </c>
      <c r="G47" s="109">
        <v>295031</v>
      </c>
      <c r="H47" s="17"/>
      <c r="I47" s="20"/>
    </row>
    <row r="48" spans="1:9" s="6" customFormat="1" ht="12.75">
      <c r="A48" s="132" t="s">
        <v>138</v>
      </c>
      <c r="B48" s="134">
        <v>739463</v>
      </c>
      <c r="C48" s="134">
        <v>296</v>
      </c>
      <c r="D48" s="134">
        <v>138474</v>
      </c>
      <c r="E48" s="134">
        <v>330797</v>
      </c>
      <c r="F48" s="134">
        <v>115419</v>
      </c>
      <c r="G48" s="137">
        <v>1324449</v>
      </c>
      <c r="H48" s="16"/>
      <c r="I48" s="21"/>
    </row>
    <row r="49" spans="1:9" s="6" customFormat="1" ht="12.75">
      <c r="A49" s="88"/>
      <c r="B49" s="111"/>
      <c r="C49" s="111"/>
      <c r="D49" s="111"/>
      <c r="E49" s="111"/>
      <c r="F49" s="111"/>
      <c r="G49" s="112"/>
      <c r="H49" s="16"/>
      <c r="I49" s="21"/>
    </row>
    <row r="50" spans="1:9" s="6" customFormat="1" ht="12.75">
      <c r="A50" s="132" t="s">
        <v>83</v>
      </c>
      <c r="B50" s="134">
        <v>97515</v>
      </c>
      <c r="C50" s="134">
        <v>736</v>
      </c>
      <c r="D50" s="134">
        <v>22894</v>
      </c>
      <c r="E50" s="134">
        <v>136398</v>
      </c>
      <c r="F50" s="134">
        <v>10890</v>
      </c>
      <c r="G50" s="137">
        <v>268433</v>
      </c>
      <c r="H50" s="16"/>
      <c r="I50" s="21"/>
    </row>
    <row r="51" spans="1:9" s="6" customFormat="1" ht="12.75">
      <c r="A51" s="88"/>
      <c r="B51" s="111"/>
      <c r="C51" s="111"/>
      <c r="D51" s="111"/>
      <c r="E51" s="111"/>
      <c r="F51" s="111"/>
      <c r="G51" s="112"/>
      <c r="H51" s="16"/>
      <c r="I51" s="21"/>
    </row>
    <row r="52" spans="1:9" ht="12.75">
      <c r="A52" s="83" t="s">
        <v>84</v>
      </c>
      <c r="B52" s="105">
        <v>106461</v>
      </c>
      <c r="C52" s="105">
        <v>114601</v>
      </c>
      <c r="D52" s="105">
        <v>18300</v>
      </c>
      <c r="E52" s="105">
        <v>53588</v>
      </c>
      <c r="F52" s="105">
        <v>9084</v>
      </c>
      <c r="G52" s="109">
        <v>302034</v>
      </c>
      <c r="H52" s="17"/>
      <c r="I52" s="20"/>
    </row>
    <row r="53" spans="1:9" ht="12.75">
      <c r="A53" s="83" t="s">
        <v>85</v>
      </c>
      <c r="B53" s="105">
        <v>102985</v>
      </c>
      <c r="C53" s="105">
        <v>213</v>
      </c>
      <c r="D53" s="105">
        <v>25537</v>
      </c>
      <c r="E53" s="105">
        <v>46698</v>
      </c>
      <c r="F53" s="105">
        <v>13027</v>
      </c>
      <c r="G53" s="109">
        <v>188460</v>
      </c>
      <c r="H53" s="17"/>
      <c r="I53" s="20"/>
    </row>
    <row r="54" spans="1:9" ht="12.75">
      <c r="A54" s="83" t="s">
        <v>86</v>
      </c>
      <c r="B54" s="105">
        <v>46758</v>
      </c>
      <c r="C54" s="105" t="s">
        <v>149</v>
      </c>
      <c r="D54" s="105">
        <v>9060</v>
      </c>
      <c r="E54" s="105">
        <v>41636</v>
      </c>
      <c r="F54" s="105">
        <v>22033</v>
      </c>
      <c r="G54" s="109">
        <v>119487</v>
      </c>
      <c r="H54" s="17"/>
      <c r="I54" s="20"/>
    </row>
    <row r="55" spans="1:9" ht="12.75">
      <c r="A55" s="83" t="s">
        <v>87</v>
      </c>
      <c r="B55" s="105">
        <v>76159</v>
      </c>
      <c r="C55" s="105">
        <v>5</v>
      </c>
      <c r="D55" s="105">
        <v>6228</v>
      </c>
      <c r="E55" s="105">
        <v>36509</v>
      </c>
      <c r="F55" s="105">
        <v>18736</v>
      </c>
      <c r="G55" s="109">
        <v>137637</v>
      </c>
      <c r="H55" s="17"/>
      <c r="I55" s="20"/>
    </row>
    <row r="56" spans="1:9" ht="12.75">
      <c r="A56" s="83" t="s">
        <v>88</v>
      </c>
      <c r="B56" s="105">
        <v>107350</v>
      </c>
      <c r="C56" s="105">
        <v>3695</v>
      </c>
      <c r="D56" s="105">
        <v>32235</v>
      </c>
      <c r="E56" s="105">
        <v>54766</v>
      </c>
      <c r="F56" s="105">
        <v>9815</v>
      </c>
      <c r="G56" s="109">
        <v>207861</v>
      </c>
      <c r="H56" s="17"/>
      <c r="I56" s="20"/>
    </row>
    <row r="57" spans="1:9" s="6" customFormat="1" ht="12" customHeight="1">
      <c r="A57" s="132" t="s">
        <v>89</v>
      </c>
      <c r="B57" s="134">
        <v>439713</v>
      </c>
      <c r="C57" s="134">
        <v>118514</v>
      </c>
      <c r="D57" s="134">
        <v>91360</v>
      </c>
      <c r="E57" s="134">
        <v>233197</v>
      </c>
      <c r="F57" s="134">
        <v>72695</v>
      </c>
      <c r="G57" s="137">
        <v>955479</v>
      </c>
      <c r="H57" s="16"/>
      <c r="I57" s="21"/>
    </row>
    <row r="58" spans="1:9" s="6" customFormat="1" ht="12.75">
      <c r="A58" s="88"/>
      <c r="B58" s="111"/>
      <c r="C58" s="111"/>
      <c r="D58" s="111"/>
      <c r="E58" s="111"/>
      <c r="F58" s="111"/>
      <c r="G58" s="112"/>
      <c r="H58" s="16"/>
      <c r="I58" s="21"/>
    </row>
    <row r="59" spans="1:9" ht="12.75">
      <c r="A59" s="83" t="s">
        <v>90</v>
      </c>
      <c r="B59" s="105">
        <v>62988</v>
      </c>
      <c r="C59" s="105">
        <v>5042</v>
      </c>
      <c r="D59" s="105">
        <v>16838</v>
      </c>
      <c r="E59" s="105">
        <v>85572</v>
      </c>
      <c r="F59" s="105">
        <v>10729</v>
      </c>
      <c r="G59" s="109">
        <v>181169</v>
      </c>
      <c r="H59" s="17"/>
      <c r="I59" s="20"/>
    </row>
    <row r="60" spans="1:9" ht="12.75">
      <c r="A60" s="83" t="s">
        <v>91</v>
      </c>
      <c r="B60" s="105">
        <v>45331</v>
      </c>
      <c r="C60" s="105" t="s">
        <v>149</v>
      </c>
      <c r="D60" s="105">
        <v>14201</v>
      </c>
      <c r="E60" s="105">
        <v>44546</v>
      </c>
      <c r="F60" s="105">
        <v>10497</v>
      </c>
      <c r="G60" s="109">
        <v>114575</v>
      </c>
      <c r="H60" s="17"/>
      <c r="I60" s="20"/>
    </row>
    <row r="61" spans="1:9" ht="12.75">
      <c r="A61" s="83" t="s">
        <v>92</v>
      </c>
      <c r="B61" s="105">
        <v>22438</v>
      </c>
      <c r="C61" s="105" t="s">
        <v>149</v>
      </c>
      <c r="D61" s="105">
        <v>30269</v>
      </c>
      <c r="E61" s="105">
        <v>88536</v>
      </c>
      <c r="F61" s="105">
        <v>17617</v>
      </c>
      <c r="G61" s="109">
        <v>158860</v>
      </c>
      <c r="H61" s="17"/>
      <c r="I61" s="20"/>
    </row>
    <row r="62" spans="1:9" s="6" customFormat="1" ht="12.75">
      <c r="A62" s="132" t="s">
        <v>93</v>
      </c>
      <c r="B62" s="134">
        <v>130757</v>
      </c>
      <c r="C62" s="134">
        <v>5042</v>
      </c>
      <c r="D62" s="134">
        <v>61308</v>
      </c>
      <c r="E62" s="134">
        <v>218654</v>
      </c>
      <c r="F62" s="134">
        <v>38843</v>
      </c>
      <c r="G62" s="137">
        <v>454604</v>
      </c>
      <c r="H62" s="16"/>
      <c r="I62" s="21"/>
    </row>
    <row r="63" spans="1:9" s="6" customFormat="1" ht="12.75">
      <c r="A63" s="88"/>
      <c r="B63" s="111"/>
      <c r="C63" s="111"/>
      <c r="D63" s="111"/>
      <c r="E63" s="111"/>
      <c r="F63" s="111"/>
      <c r="G63" s="112"/>
      <c r="H63" s="16"/>
      <c r="I63" s="21"/>
    </row>
    <row r="64" spans="1:9" s="6" customFormat="1" ht="12.75">
      <c r="A64" s="132" t="s">
        <v>94</v>
      </c>
      <c r="B64" s="134">
        <v>59542</v>
      </c>
      <c r="C64" s="134">
        <v>89645</v>
      </c>
      <c r="D64" s="134">
        <v>35751</v>
      </c>
      <c r="E64" s="134">
        <v>77627</v>
      </c>
      <c r="F64" s="134">
        <v>11819</v>
      </c>
      <c r="G64" s="137">
        <v>274384</v>
      </c>
      <c r="H64" s="16"/>
      <c r="I64" s="21"/>
    </row>
    <row r="65" spans="1:9" s="6" customFormat="1" ht="12.75">
      <c r="A65" s="88"/>
      <c r="B65" s="111"/>
      <c r="C65" s="111"/>
      <c r="D65" s="111"/>
      <c r="E65" s="111"/>
      <c r="F65" s="111"/>
      <c r="G65" s="112"/>
      <c r="H65" s="16"/>
      <c r="I65" s="21"/>
    </row>
    <row r="66" spans="1:9" ht="12.75">
      <c r="A66" s="83" t="s">
        <v>95</v>
      </c>
      <c r="B66" s="105">
        <v>35000</v>
      </c>
      <c r="C66" s="64" t="s">
        <v>149</v>
      </c>
      <c r="D66" s="105">
        <v>30000</v>
      </c>
      <c r="E66" s="105">
        <v>51170</v>
      </c>
      <c r="F66" s="105">
        <v>48000</v>
      </c>
      <c r="G66" s="109">
        <v>164170</v>
      </c>
      <c r="H66" s="17"/>
      <c r="I66" s="20"/>
    </row>
    <row r="67" spans="1:9" ht="12.75">
      <c r="A67" s="83" t="s">
        <v>96</v>
      </c>
      <c r="B67" s="105">
        <v>50000</v>
      </c>
      <c r="C67" s="64" t="s">
        <v>149</v>
      </c>
      <c r="D67" s="105">
        <v>40000</v>
      </c>
      <c r="E67" s="105">
        <v>50100</v>
      </c>
      <c r="F67" s="105">
        <v>40000</v>
      </c>
      <c r="G67" s="109">
        <v>180100</v>
      </c>
      <c r="H67" s="17"/>
      <c r="I67" s="20"/>
    </row>
    <row r="68" spans="1:9" s="6" customFormat="1" ht="12.75">
      <c r="A68" s="132" t="s">
        <v>97</v>
      </c>
      <c r="B68" s="134">
        <v>85000</v>
      </c>
      <c r="C68" s="135" t="s">
        <v>149</v>
      </c>
      <c r="D68" s="134">
        <v>70000</v>
      </c>
      <c r="E68" s="134">
        <v>101270</v>
      </c>
      <c r="F68" s="134">
        <v>88000</v>
      </c>
      <c r="G68" s="137">
        <v>344270</v>
      </c>
      <c r="H68" s="16"/>
      <c r="I68" s="21"/>
    </row>
    <row r="69" spans="1:9" s="6" customFormat="1" ht="12.75">
      <c r="A69" s="88"/>
      <c r="B69" s="111"/>
      <c r="C69" s="111"/>
      <c r="D69" s="111"/>
      <c r="E69" s="111"/>
      <c r="F69" s="111"/>
      <c r="G69" s="112"/>
      <c r="H69" s="16"/>
      <c r="I69" s="21"/>
    </row>
    <row r="70" spans="1:9" ht="12.75">
      <c r="A70" s="83" t="s">
        <v>98</v>
      </c>
      <c r="B70" s="105">
        <v>206620</v>
      </c>
      <c r="C70" s="105">
        <v>72447</v>
      </c>
      <c r="D70" s="105">
        <v>54850</v>
      </c>
      <c r="E70" s="105">
        <v>53760</v>
      </c>
      <c r="F70" s="105">
        <v>10638</v>
      </c>
      <c r="G70" s="109">
        <v>398315</v>
      </c>
      <c r="H70" s="17"/>
      <c r="I70" s="20"/>
    </row>
    <row r="71" spans="1:9" ht="12.75">
      <c r="A71" s="83" t="s">
        <v>99</v>
      </c>
      <c r="B71" s="105">
        <v>21835</v>
      </c>
      <c r="C71" s="64" t="s">
        <v>149</v>
      </c>
      <c r="D71" s="105">
        <v>11198</v>
      </c>
      <c r="E71" s="105">
        <v>71071</v>
      </c>
      <c r="F71" s="105">
        <v>19012</v>
      </c>
      <c r="G71" s="109">
        <v>123116</v>
      </c>
      <c r="H71" s="17"/>
      <c r="I71" s="20"/>
    </row>
    <row r="72" spans="1:9" ht="12.75">
      <c r="A72" s="83" t="s">
        <v>100</v>
      </c>
      <c r="B72" s="105">
        <v>25553</v>
      </c>
      <c r="C72" s="105">
        <v>196</v>
      </c>
      <c r="D72" s="105">
        <v>10909</v>
      </c>
      <c r="E72" s="105">
        <v>36710</v>
      </c>
      <c r="F72" s="105">
        <v>17208</v>
      </c>
      <c r="G72" s="109">
        <v>90576</v>
      </c>
      <c r="H72" s="17"/>
      <c r="I72" s="20"/>
    </row>
    <row r="73" spans="1:9" ht="12.75">
      <c r="A73" s="83" t="s">
        <v>101</v>
      </c>
      <c r="B73" s="105">
        <v>98665</v>
      </c>
      <c r="C73" s="105">
        <v>47050</v>
      </c>
      <c r="D73" s="105">
        <v>30116</v>
      </c>
      <c r="E73" s="105">
        <v>38921</v>
      </c>
      <c r="F73" s="105">
        <v>14196</v>
      </c>
      <c r="G73" s="109">
        <v>228948</v>
      </c>
      <c r="H73" s="17"/>
      <c r="I73" s="20"/>
    </row>
    <row r="74" spans="1:9" ht="12.75">
      <c r="A74" s="83" t="s">
        <v>102</v>
      </c>
      <c r="B74" s="105">
        <v>48887</v>
      </c>
      <c r="C74" s="64" t="s">
        <v>149</v>
      </c>
      <c r="D74" s="105">
        <v>12926</v>
      </c>
      <c r="E74" s="105">
        <v>21434</v>
      </c>
      <c r="F74" s="105">
        <v>25073</v>
      </c>
      <c r="G74" s="109">
        <v>108320</v>
      </c>
      <c r="H74" s="17"/>
      <c r="I74" s="20"/>
    </row>
    <row r="75" spans="1:9" ht="12.75">
      <c r="A75" s="83" t="s">
        <v>103</v>
      </c>
      <c r="B75" s="105">
        <v>52184</v>
      </c>
      <c r="C75" s="105">
        <v>12090</v>
      </c>
      <c r="D75" s="105">
        <v>13799</v>
      </c>
      <c r="E75" s="105">
        <v>31797</v>
      </c>
      <c r="F75" s="105">
        <v>16093</v>
      </c>
      <c r="G75" s="109">
        <v>125963</v>
      </c>
      <c r="H75" s="17"/>
      <c r="I75" s="20"/>
    </row>
    <row r="76" spans="1:9" ht="12.75">
      <c r="A76" s="83" t="s">
        <v>104</v>
      </c>
      <c r="B76" s="105">
        <v>98472</v>
      </c>
      <c r="C76" s="105">
        <v>1850</v>
      </c>
      <c r="D76" s="105">
        <v>17995</v>
      </c>
      <c r="E76" s="105">
        <v>71960</v>
      </c>
      <c r="F76" s="105">
        <v>12157</v>
      </c>
      <c r="G76" s="109">
        <v>202434</v>
      </c>
      <c r="H76" s="17"/>
      <c r="I76" s="20"/>
    </row>
    <row r="77" spans="1:9" ht="12.75">
      <c r="A77" s="83" t="s">
        <v>105</v>
      </c>
      <c r="B77" s="105">
        <v>6965</v>
      </c>
      <c r="C77" s="105">
        <v>40</v>
      </c>
      <c r="D77" s="105">
        <v>21672</v>
      </c>
      <c r="E77" s="105">
        <v>74450</v>
      </c>
      <c r="F77" s="105">
        <v>31738</v>
      </c>
      <c r="G77" s="109">
        <v>134865</v>
      </c>
      <c r="H77" s="17"/>
      <c r="I77" s="20"/>
    </row>
    <row r="78" spans="1:9" s="6" customFormat="1" ht="12.75">
      <c r="A78" s="132" t="s">
        <v>139</v>
      </c>
      <c r="B78" s="134">
        <v>559181</v>
      </c>
      <c r="C78" s="134">
        <v>133673</v>
      </c>
      <c r="D78" s="134">
        <v>173465</v>
      </c>
      <c r="E78" s="134">
        <v>400103</v>
      </c>
      <c r="F78" s="134">
        <v>146115</v>
      </c>
      <c r="G78" s="137">
        <v>1412537</v>
      </c>
      <c r="H78" s="16"/>
      <c r="I78" s="21"/>
    </row>
    <row r="79" spans="1:9" s="6" customFormat="1" ht="12.75">
      <c r="A79" s="88"/>
      <c r="B79" s="111"/>
      <c r="C79" s="111"/>
      <c r="D79" s="111"/>
      <c r="E79" s="111"/>
      <c r="F79" s="111"/>
      <c r="G79" s="112"/>
      <c r="H79" s="16"/>
      <c r="I79" s="21"/>
    </row>
    <row r="80" spans="1:9" ht="12.75">
      <c r="A80" s="83" t="s">
        <v>106</v>
      </c>
      <c r="B80" s="105">
        <v>124118</v>
      </c>
      <c r="C80" s="64" t="s">
        <v>149</v>
      </c>
      <c r="D80" s="105">
        <v>171279</v>
      </c>
      <c r="E80" s="105">
        <v>75550</v>
      </c>
      <c r="F80" s="105">
        <v>3169</v>
      </c>
      <c r="G80" s="109">
        <v>374116</v>
      </c>
      <c r="H80" s="17"/>
      <c r="I80" s="20"/>
    </row>
    <row r="81" spans="1:9" ht="12.75">
      <c r="A81" s="83" t="s">
        <v>107</v>
      </c>
      <c r="B81" s="105">
        <v>77330</v>
      </c>
      <c r="C81" s="64" t="s">
        <v>149</v>
      </c>
      <c r="D81" s="105">
        <v>33571</v>
      </c>
      <c r="E81" s="105">
        <v>25056</v>
      </c>
      <c r="F81" s="64" t="s">
        <v>149</v>
      </c>
      <c r="G81" s="109">
        <v>135957</v>
      </c>
      <c r="H81" s="17"/>
      <c r="I81" s="20"/>
    </row>
    <row r="82" spans="1:9" s="6" customFormat="1" ht="12.75">
      <c r="A82" s="132" t="s">
        <v>108</v>
      </c>
      <c r="B82" s="134">
        <v>201448</v>
      </c>
      <c r="C82" s="145" t="s">
        <v>149</v>
      </c>
      <c r="D82" s="134">
        <v>204850</v>
      </c>
      <c r="E82" s="134">
        <v>100606</v>
      </c>
      <c r="F82" s="134">
        <v>3169</v>
      </c>
      <c r="G82" s="137">
        <v>510073</v>
      </c>
      <c r="H82" s="16"/>
      <c r="I82" s="21"/>
    </row>
    <row r="83" spans="1:9" s="6" customFormat="1" ht="12.75">
      <c r="A83" s="88"/>
      <c r="B83" s="111"/>
      <c r="C83" s="111"/>
      <c r="D83" s="111"/>
      <c r="E83" s="111"/>
      <c r="F83" s="111"/>
      <c r="G83" s="112"/>
      <c r="H83" s="16"/>
      <c r="I83" s="21"/>
    </row>
    <row r="84" spans="1:9" ht="13.5" thickBot="1">
      <c r="A84" s="139" t="s">
        <v>109</v>
      </c>
      <c r="B84" s="140">
        <v>3718001</v>
      </c>
      <c r="C84" s="140">
        <v>353268</v>
      </c>
      <c r="D84" s="140">
        <v>1148227</v>
      </c>
      <c r="E84" s="140">
        <v>2393707</v>
      </c>
      <c r="F84" s="140">
        <v>670602</v>
      </c>
      <c r="G84" s="141">
        <v>8283805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2009-07-16T11:31:48Z</cp:lastPrinted>
  <dcterms:created xsi:type="dcterms:W3CDTF">2003-08-01T08:47:09Z</dcterms:created>
  <dcterms:modified xsi:type="dcterms:W3CDTF">2010-11-25T09:51:57Z</dcterms:modified>
  <cp:category/>
  <cp:version/>
  <cp:contentType/>
  <cp:contentStatus/>
</cp:coreProperties>
</file>