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 tabRatio="665"/>
  </bookViews>
  <sheets>
    <sheet name="Indice" sheetId="4" r:id="rId1"/>
    <sheet name="2023" sheetId="24" r:id="rId2"/>
    <sheet name="2022" sheetId="23" r:id="rId3"/>
    <sheet name="2021" sheetId="22" r:id="rId4"/>
    <sheet name="2020" sheetId="21" r:id="rId5"/>
    <sheet name="2019" sheetId="20" r:id="rId6"/>
    <sheet name="2018" sheetId="19" r:id="rId7"/>
    <sheet name="2017" sheetId="18" r:id="rId8"/>
    <sheet name="2016" sheetId="17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</sheets>
  <externalReferences>
    <externalReference r:id="rId22"/>
  </externalReferences>
  <definedNames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OLE_LINK1" localSheetId="10">[1]Esquemas!#REF!</definedName>
    <definedName name="OLE_LINK1" localSheetId="8">[1]Esquemas!#REF!</definedName>
    <definedName name="OLE_LINK1" localSheetId="7">[1]Esquemas!#REF!</definedName>
    <definedName name="OLE_LINK1" localSheetId="6">[1]Esquemas!#REF!</definedName>
    <definedName name="OLE_LINK1" localSheetId="5">[1]Esquemas!#REF!</definedName>
    <definedName name="OLE_LINK1" localSheetId="4">[1]Esquemas!#REF!</definedName>
    <definedName name="OLE_LINK1" localSheetId="3">[1]Esquemas!#REF!</definedName>
    <definedName name="OLE_LINK1" localSheetId="2">[1]Esquemas!#REF!</definedName>
    <definedName name="OLE_LINK1" localSheetId="1">[1]Esquemas!#REF!</definedName>
    <definedName name="OLE_LINK1">[1]Esquemas!#REF!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L44" i="15" l="1"/>
  <c r="J44" i="15"/>
  <c r="H44" i="15"/>
  <c r="L42" i="15"/>
  <c r="J42" i="15"/>
  <c r="H42" i="15"/>
  <c r="L40" i="15"/>
  <c r="J40" i="15"/>
  <c r="H40" i="15"/>
  <c r="L38" i="15"/>
  <c r="J38" i="15"/>
  <c r="H38" i="15"/>
  <c r="L36" i="15"/>
  <c r="J36" i="15"/>
  <c r="H36" i="15"/>
  <c r="L34" i="15"/>
  <c r="J34" i="15"/>
  <c r="H34" i="15"/>
  <c r="L32" i="15"/>
  <c r="J32" i="15"/>
  <c r="H32" i="15"/>
  <c r="L30" i="15"/>
  <c r="J30" i="15"/>
  <c r="H30" i="15"/>
  <c r="L28" i="15"/>
  <c r="J28" i="15"/>
  <c r="H28" i="15"/>
  <c r="L26" i="15"/>
  <c r="J26" i="15"/>
  <c r="H26" i="15"/>
  <c r="L24" i="15"/>
  <c r="J24" i="15"/>
  <c r="H24" i="15"/>
  <c r="L22" i="15"/>
  <c r="J22" i="15"/>
  <c r="H22" i="15"/>
  <c r="L20" i="15"/>
  <c r="J20" i="15"/>
  <c r="H20" i="15"/>
  <c r="L18" i="15"/>
  <c r="J18" i="15"/>
  <c r="H18" i="15"/>
  <c r="L16" i="15"/>
  <c r="J16" i="15"/>
  <c r="H16" i="15"/>
  <c r="L14" i="15"/>
  <c r="J14" i="15"/>
  <c r="H14" i="15"/>
  <c r="L12" i="15"/>
  <c r="J12" i="15"/>
  <c r="H12" i="15"/>
  <c r="L10" i="15"/>
  <c r="J10" i="15"/>
  <c r="H10" i="15"/>
  <c r="L8" i="15"/>
  <c r="J8" i="15"/>
  <c r="H8" i="15"/>
  <c r="K14" i="10"/>
  <c r="I14" i="10"/>
  <c r="G14" i="10"/>
  <c r="H14" i="10" s="1"/>
  <c r="K8" i="10"/>
  <c r="L40" i="10" s="1"/>
  <c r="I8" i="10"/>
  <c r="J42" i="10" s="1"/>
  <c r="G8" i="10"/>
  <c r="H40" i="10" s="1"/>
  <c r="J14" i="10" l="1"/>
  <c r="H10" i="10"/>
  <c r="L10" i="10"/>
  <c r="J16" i="10"/>
  <c r="H18" i="10"/>
  <c r="L18" i="10"/>
  <c r="J20" i="10"/>
  <c r="H22" i="10"/>
  <c r="L22" i="10"/>
  <c r="J24" i="10"/>
  <c r="H26" i="10"/>
  <c r="L26" i="10"/>
  <c r="J28" i="10"/>
  <c r="H30" i="10"/>
  <c r="L30" i="10"/>
  <c r="J32" i="10"/>
  <c r="G34" i="10"/>
  <c r="I34" i="10"/>
  <c r="K34" i="10"/>
  <c r="H36" i="10"/>
  <c r="L36" i="10"/>
  <c r="J40" i="10"/>
  <c r="H42" i="10"/>
  <c r="L42" i="10"/>
  <c r="J12" i="10"/>
  <c r="H8" i="10"/>
  <c r="J8" i="10"/>
  <c r="L8" i="10"/>
  <c r="J10" i="10"/>
  <c r="H12" i="10"/>
  <c r="L12" i="10"/>
  <c r="H16" i="10"/>
  <c r="L16" i="10"/>
  <c r="J18" i="10"/>
  <c r="H20" i="10"/>
  <c r="L20" i="10"/>
  <c r="J22" i="10"/>
  <c r="H24" i="10"/>
  <c r="L24" i="10"/>
  <c r="J26" i="10"/>
  <c r="H28" i="10"/>
  <c r="L28" i="10"/>
  <c r="J30" i="10"/>
  <c r="H32" i="10"/>
  <c r="L32" i="10"/>
  <c r="J36" i="10"/>
  <c r="K38" i="10" l="1"/>
  <c r="L34" i="10"/>
  <c r="G38" i="10"/>
  <c r="H34" i="10"/>
  <c r="I38" i="10"/>
  <c r="J34" i="10"/>
  <c r="I44" i="10" l="1"/>
  <c r="J44" i="10" s="1"/>
  <c r="J38" i="10"/>
  <c r="G44" i="10"/>
  <c r="H44" i="10" s="1"/>
  <c r="H38" i="10"/>
  <c r="K44" i="10"/>
  <c r="L44" i="10" s="1"/>
  <c r="L38" i="10"/>
</calcChain>
</file>

<file path=xl/sharedStrings.xml><?xml version="1.0" encoding="utf-8"?>
<sst xmlns="http://schemas.openxmlformats.org/spreadsheetml/2006/main" count="683" uniqueCount="93">
  <si>
    <t>Estadísticas pesqueras</t>
  </si>
  <si>
    <t>Encuesta Económica de Pesca Marítima</t>
  </si>
  <si>
    <t>Macromagnitudes de Pesca Marítima. Valor y estructura por zonas y total</t>
  </si>
  <si>
    <t xml:space="preserve">Tabla 1. </t>
  </si>
  <si>
    <t>Año 2015. Macromagnitudes de Pesca Marítima. Valor y estructura por zonas y total</t>
  </si>
  <si>
    <t xml:space="preserve">Tabla 2. </t>
  </si>
  <si>
    <t>Año 2014. Macromagnitudes de Pesca Marítima. Valor y estructura por zonas y total</t>
  </si>
  <si>
    <t xml:space="preserve">Tabla 3. </t>
  </si>
  <si>
    <t>Año 2013. Macromagnitudes de Pesca Marítima. Valor y estructura por zonas y total</t>
  </si>
  <si>
    <t>Tabla 4.</t>
  </si>
  <si>
    <t>Año 2012. Macromagnitudes de Pesca Marítima. Valor y estructura por zonas y total</t>
  </si>
  <si>
    <t>Tabla 5.</t>
  </si>
  <si>
    <t>Año 2011. Macromagnitudes de Pesca Marítima. Valor y estructura por zonas y total</t>
  </si>
  <si>
    <t>Tabla 6.</t>
  </si>
  <si>
    <t>Año 2010. Macromagnitudes de Pesca Marítima. Valor y estructura por zonas y total</t>
  </si>
  <si>
    <t>Tabla 7.</t>
  </si>
  <si>
    <t>Año 2009. Macromagnitudes de Pesca Marítima. Valor y estructura por zonas y total</t>
  </si>
  <si>
    <t>Tabla 8.</t>
  </si>
  <si>
    <t>Año 2008. Macromagnitudes de Pesca Marítima. Valor y estructura por zonas y total</t>
  </si>
  <si>
    <t>Tabla 9.</t>
  </si>
  <si>
    <t>Año 2007. Macromagnitudes de Pesca Marítima. Valor y estructura por zonas y total</t>
  </si>
  <si>
    <t>Tabla 10.</t>
  </si>
  <si>
    <t>Año 2006. Macromagnitudes de Pesca Marítima. Valor y estructura por zonas y total</t>
  </si>
  <si>
    <t>Tabla 11.</t>
  </si>
  <si>
    <t>Año 2005. Macromagnitudes de Pesca Marítima. Valor y estructura por zonas y total</t>
  </si>
  <si>
    <t>Tabla 12.</t>
  </si>
  <si>
    <t>Año 2004. Macromagnitudes de Pesca Marítima. Valor y estructura por zonas y total</t>
  </si>
  <si>
    <t>MACROMAGNITUDES DE PESCA MARÍTIMA. Valor y estructura por zonas y total</t>
  </si>
  <si>
    <t>Año 2015</t>
  </si>
  <si>
    <t>(Valores a precios básicos en Millones de euros)</t>
  </si>
  <si>
    <t>Aguas NACIONALES</t>
  </si>
  <si>
    <t>Aguas No NACIONALES</t>
  </si>
  <si>
    <t>TOTAL SECTOR</t>
  </si>
  <si>
    <t>Valor</t>
  </si>
  <si>
    <t>Estructura</t>
  </si>
  <si>
    <t>A.- PRODUCCIÓN PESQUERA  precios básicos</t>
  </si>
  <si>
    <t>A.1 INGRESOS por Actividad Pesquera</t>
  </si>
  <si>
    <t>A.2 SUBVENCIONES a los productos</t>
  </si>
  <si>
    <t>B.- CONSUMOS INTERMEDIOS a precios de adquisición</t>
  </si>
  <si>
    <t>B.1 Cebo, Sal, Hielo, Envases y embalajes</t>
  </si>
  <si>
    <t>B.2 Aprovisionamientos</t>
  </si>
  <si>
    <t>B.3 Aparejos</t>
  </si>
  <si>
    <t>B.4 Repuestos, Reparación y mantenimiento</t>
  </si>
  <si>
    <t>B.5 Combustible y Lubricantes</t>
  </si>
  <si>
    <t>B.6 Otros Servicios</t>
  </si>
  <si>
    <t>B.7 Gastos Portuarios</t>
  </si>
  <si>
    <t>B.8 Otros Gastos del Buque</t>
  </si>
  <si>
    <t>B.9 Otros Gastos no actividad pesquera</t>
  </si>
  <si>
    <t>C = (A-B) VALOR AÑADIDO BRUTO a precios básicos</t>
  </si>
  <si>
    <t>D.- CONSUMOS DE CAPITAL FIJO (AMORTIZACIONES)</t>
  </si>
  <si>
    <t>E = (C-D) VALOR AÑADIDO NETO a precios básicos</t>
  </si>
  <si>
    <t>F.- OTRAS SUBVENCIONES a la Producción</t>
  </si>
  <si>
    <t>G.- OTROS IMPUESTOS sobre la Producción</t>
  </si>
  <si>
    <t>H = (E+F-G) RENTA DE LA PESCA</t>
  </si>
  <si>
    <t>FUENTES:   Encuesta Económica de Pesca Marítima</t>
  </si>
  <si>
    <t>Año 2014</t>
  </si>
  <si>
    <t>Año 2013</t>
  </si>
  <si>
    <t>Año 2012</t>
  </si>
  <si>
    <t>Año 2011</t>
  </si>
  <si>
    <t xml:space="preserve">Año 2010 </t>
  </si>
  <si>
    <t>FUENTES:   MARM-SGE- Encuesta Económica de Pesca Marítima</t>
  </si>
  <si>
    <t>Año 2009</t>
  </si>
  <si>
    <t>Año 2008</t>
  </si>
  <si>
    <t>Año 2007</t>
  </si>
  <si>
    <t>Aguas NO NACIONALES</t>
  </si>
  <si>
    <t>Año 2006</t>
  </si>
  <si>
    <t>Año 2005</t>
  </si>
  <si>
    <t>FUENTES:   MAPA-SGEA- Encuesta de Indicadores Económicos del Sector Pesquero Extractivo</t>
  </si>
  <si>
    <t>Año 2004</t>
  </si>
  <si>
    <t>Año 2016</t>
  </si>
  <si>
    <t>Tabla 13.</t>
  </si>
  <si>
    <t>Año 2016. Macromagnitudes de Pesca Marítima. Valor y estructura por zonas y total</t>
  </si>
  <si>
    <t>Año 2017</t>
  </si>
  <si>
    <t>Tabla 14.</t>
  </si>
  <si>
    <t>Año 2017. Macromagnitudes de Pesca Marítima. Valor y estructura por zonas y total</t>
  </si>
  <si>
    <t>Año 2018</t>
  </si>
  <si>
    <t>Tabla 15.</t>
  </si>
  <si>
    <t>Año 2018. Macromagnitudes de Pesca Marítima. Valor y estructura por zonas y total</t>
  </si>
  <si>
    <t>Año 2019</t>
  </si>
  <si>
    <t>Tabla 16.</t>
  </si>
  <si>
    <t>Año 2019. Macromagnitudes de Pesca Marítima. Valor y estructura por zonas y total</t>
  </si>
  <si>
    <t>Año 2020</t>
  </si>
  <si>
    <t>Tabla 17.</t>
  </si>
  <si>
    <t>Año 2020. Macromagnitudes de Pesca Marítima. Valor y estructura por zonas y total</t>
  </si>
  <si>
    <t>Año 2021</t>
  </si>
  <si>
    <t>Tabla 18.</t>
  </si>
  <si>
    <t>Año 2021. Macromagnitudes de Pesca Marítima. Valor y estructura por zonas y total</t>
  </si>
  <si>
    <t>Año 2022</t>
  </si>
  <si>
    <t>Tabla 19.</t>
  </si>
  <si>
    <t>Año 2022. Macromagnitudes de Pesca Marítima. Valor y estructura por zonas y total</t>
  </si>
  <si>
    <t>Año 2023</t>
  </si>
  <si>
    <t>Tabla 20.</t>
  </si>
  <si>
    <t>Año 2023. Macromagnitudes de Pesca Marítima. Valor y estructura por zonas 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</si>
</sst>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34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6" fillId="0" borderId="1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0" borderId="0" xfId="1" applyFont="1"/>
    <xf numFmtId="0" fontId="9" fillId="0" borderId="0" xfId="1" applyFont="1" applyFill="1"/>
    <xf numFmtId="10" fontId="9" fillId="0" borderId="0" xfId="1" applyNumberFormat="1" applyFont="1" applyFill="1"/>
    <xf numFmtId="4" fontId="9" fillId="0" borderId="0" xfId="1" applyNumberFormat="1" applyFont="1" applyFill="1"/>
    <xf numFmtId="0" fontId="9" fillId="2" borderId="6" xfId="1" applyFont="1" applyFill="1" applyBorder="1" applyAlignment="1">
      <alignment horizontal="center"/>
    </xf>
    <xf numFmtId="10" fontId="9" fillId="2" borderId="7" xfId="1" applyNumberFormat="1" applyFont="1" applyFill="1" applyBorder="1" applyAlignment="1">
      <alignment horizontal="center"/>
    </xf>
    <xf numFmtId="4" fontId="9" fillId="2" borderId="8" xfId="1" applyNumberFormat="1" applyFont="1" applyFill="1" applyBorder="1" applyAlignment="1">
      <alignment horizontal="center"/>
    </xf>
    <xf numFmtId="10" fontId="9" fillId="2" borderId="9" xfId="1" applyNumberFormat="1" applyFont="1" applyFill="1" applyBorder="1" applyAlignment="1">
      <alignment horizontal="center"/>
    </xf>
    <xf numFmtId="0" fontId="11" fillId="3" borderId="3" xfId="1" applyFont="1" applyFill="1" applyBorder="1"/>
    <xf numFmtId="0" fontId="9" fillId="3" borderId="4" xfId="1" applyFont="1" applyFill="1" applyBorder="1"/>
    <xf numFmtId="4" fontId="11" fillId="3" borderId="3" xfId="1" applyNumberFormat="1" applyFont="1" applyFill="1" applyBorder="1"/>
    <xf numFmtId="9" fontId="11" fillId="3" borderId="4" xfId="4" applyNumberFormat="1" applyFont="1" applyFill="1" applyBorder="1"/>
    <xf numFmtId="4" fontId="11" fillId="3" borderId="3" xfId="4" applyNumberFormat="1" applyFont="1" applyFill="1" applyBorder="1"/>
    <xf numFmtId="9" fontId="11" fillId="3" borderId="5" xfId="4" applyNumberFormat="1" applyFont="1" applyFill="1" applyBorder="1"/>
    <xf numFmtId="4" fontId="9" fillId="0" borderId="0" xfId="1" applyNumberFormat="1" applyFont="1"/>
    <xf numFmtId="9" fontId="9" fillId="0" borderId="0" xfId="4" applyFont="1"/>
    <xf numFmtId="0" fontId="9" fillId="0" borderId="8" xfId="1" applyFont="1" applyBorder="1"/>
    <xf numFmtId="0" fontId="9" fillId="0" borderId="0" xfId="1" applyFont="1" applyBorder="1"/>
    <xf numFmtId="4" fontId="9" fillId="0" borderId="8" xfId="1" applyNumberFormat="1" applyFont="1" applyBorder="1"/>
    <xf numFmtId="10" fontId="9" fillId="0" borderId="0" xfId="1" applyNumberFormat="1" applyFont="1" applyBorder="1"/>
    <xf numFmtId="10" fontId="9" fillId="0" borderId="9" xfId="1" applyNumberFormat="1" applyFont="1" applyBorder="1"/>
    <xf numFmtId="10" fontId="9" fillId="0" borderId="0" xfId="4" applyNumberFormat="1" applyFont="1" applyBorder="1"/>
    <xf numFmtId="4" fontId="9" fillId="0" borderId="8" xfId="4" applyNumberFormat="1" applyFont="1" applyBorder="1"/>
    <xf numFmtId="10" fontId="9" fillId="0" borderId="9" xfId="4" applyNumberFormat="1" applyFont="1" applyBorder="1"/>
    <xf numFmtId="10" fontId="9" fillId="0" borderId="0" xfId="4" applyNumberFormat="1" applyFont="1"/>
    <xf numFmtId="0" fontId="9" fillId="0" borderId="6" xfId="1" applyFont="1" applyBorder="1"/>
    <xf numFmtId="0" fontId="9" fillId="0" borderId="7" xfId="1" applyFont="1" applyBorder="1"/>
    <xf numFmtId="4" fontId="9" fillId="0" borderId="6" xfId="1" applyNumberFormat="1" applyFont="1" applyBorder="1"/>
    <xf numFmtId="10" fontId="9" fillId="0" borderId="7" xfId="4" applyNumberFormat="1" applyFont="1" applyBorder="1"/>
    <xf numFmtId="4" fontId="9" fillId="0" borderId="6" xfId="4" applyNumberFormat="1" applyFont="1" applyBorder="1"/>
    <xf numFmtId="10" fontId="9" fillId="0" borderId="10" xfId="4" applyNumberFormat="1" applyFont="1" applyBorder="1"/>
    <xf numFmtId="0" fontId="9" fillId="0" borderId="11" xfId="1" applyFont="1" applyFill="1" applyBorder="1"/>
    <xf numFmtId="4" fontId="9" fillId="0" borderId="11" xfId="1" applyNumberFormat="1" applyFont="1" applyFill="1" applyBorder="1"/>
    <xf numFmtId="10" fontId="9" fillId="0" borderId="11" xfId="1" applyNumberFormat="1" applyFont="1" applyFill="1" applyBorder="1"/>
    <xf numFmtId="10" fontId="9" fillId="0" borderId="0" xfId="4" applyNumberFormat="1" applyFont="1" applyFill="1"/>
    <xf numFmtId="10" fontId="11" fillId="3" borderId="4" xfId="4" applyNumberFormat="1" applyFont="1" applyFill="1" applyBorder="1"/>
    <xf numFmtId="10" fontId="11" fillId="3" borderId="5" xfId="4" applyNumberFormat="1" applyFont="1" applyFill="1" applyBorder="1"/>
    <xf numFmtId="0" fontId="11" fillId="2" borderId="12" xfId="1" applyFont="1" applyFill="1" applyBorder="1"/>
    <xf numFmtId="0" fontId="9" fillId="2" borderId="11" xfId="1" applyFont="1" applyFill="1" applyBorder="1"/>
    <xf numFmtId="4" fontId="11" fillId="2" borderId="12" xfId="1" applyNumberFormat="1" applyFont="1" applyFill="1" applyBorder="1"/>
    <xf numFmtId="10" fontId="11" fillId="2" borderId="13" xfId="4" applyNumberFormat="1" applyFont="1" applyFill="1" applyBorder="1"/>
    <xf numFmtId="4" fontId="11" fillId="2" borderId="11" xfId="4" applyNumberFormat="1" applyFont="1" applyFill="1" applyBorder="1"/>
    <xf numFmtId="10" fontId="11" fillId="2" borderId="11" xfId="4" applyNumberFormat="1" applyFont="1" applyFill="1" applyBorder="1"/>
    <xf numFmtId="4" fontId="11" fillId="2" borderId="12" xfId="4" applyNumberFormat="1" applyFont="1" applyFill="1" applyBorder="1"/>
    <xf numFmtId="4" fontId="11" fillId="0" borderId="11" xfId="1" applyNumberFormat="1" applyFont="1" applyFill="1" applyBorder="1"/>
    <xf numFmtId="10" fontId="11" fillId="0" borderId="11" xfId="1" applyNumberFormat="1" applyFont="1" applyFill="1" applyBorder="1"/>
    <xf numFmtId="0" fontId="11" fillId="4" borderId="12" xfId="1" applyFont="1" applyFill="1" applyBorder="1"/>
    <xf numFmtId="0" fontId="9" fillId="4" borderId="11" xfId="1" applyFont="1" applyFill="1" applyBorder="1"/>
    <xf numFmtId="4" fontId="11" fillId="4" borderId="12" xfId="1" applyNumberFormat="1" applyFont="1" applyFill="1" applyBorder="1"/>
    <xf numFmtId="10" fontId="11" fillId="4" borderId="13" xfId="4" applyNumberFormat="1" applyFont="1" applyFill="1" applyBorder="1"/>
    <xf numFmtId="4" fontId="11" fillId="4" borderId="11" xfId="4" applyNumberFormat="1" applyFont="1" applyFill="1" applyBorder="1"/>
    <xf numFmtId="10" fontId="11" fillId="4" borderId="11" xfId="4" applyNumberFormat="1" applyFont="1" applyFill="1" applyBorder="1"/>
    <xf numFmtId="4" fontId="11" fillId="4" borderId="12" xfId="4" applyNumberFormat="1" applyFont="1" applyFill="1" applyBorder="1"/>
    <xf numFmtId="0" fontId="11" fillId="0" borderId="0" xfId="1" applyFont="1" applyFill="1"/>
    <xf numFmtId="0" fontId="12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vertical="center"/>
    </xf>
    <xf numFmtId="4" fontId="1" fillId="0" borderId="0" xfId="1" applyNumberFormat="1"/>
    <xf numFmtId="10" fontId="1" fillId="0" borderId="0" xfId="1" applyNumberFormat="1"/>
    <xf numFmtId="0" fontId="14" fillId="0" borderId="2" xfId="3" applyFont="1" applyBorder="1" applyAlignment="1" applyProtection="1">
      <alignment vertical="center"/>
    </xf>
    <xf numFmtId="0" fontId="14" fillId="0" borderId="1" xfId="3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8" fillId="3" borderId="0" xfId="1" applyFont="1" applyFill="1" applyAlignment="1">
      <alignment horizontal="left"/>
    </xf>
    <xf numFmtId="0" fontId="10" fillId="3" borderId="0" xfId="1" applyFont="1" applyFill="1" applyAlignment="1">
      <alignment horizontal="left"/>
    </xf>
    <xf numFmtId="0" fontId="9" fillId="3" borderId="0" xfId="1" applyFont="1" applyFill="1" applyAlignment="1">
      <alignment horizontal="left"/>
    </xf>
    <xf numFmtId="0" fontId="9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</cellXfs>
  <cellStyles count="7">
    <cellStyle name="Hipervínculo_2.1.1. 2008-2010.Comparacion ppales macromag" xfId="3"/>
    <cellStyle name="Normal" xfId="0" builtinId="0"/>
    <cellStyle name="Normal 2" xfId="1"/>
    <cellStyle name="Normal_Lista Tablas_1" xfId="2"/>
    <cellStyle name="Porcentaje 2" xfId="4"/>
    <cellStyle name="Porcentual 2" xfId="5"/>
    <cellStyle name="Porcentual 3" xfId="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FF"/>
      <rgbColor rgb="001F497D"/>
      <rgbColor rgb="00D2DAE4"/>
      <rgbColor rgb="00A5B6CA"/>
      <rgbColor rgb="007891B0"/>
      <rgbColor rgb="0017365D"/>
      <rgbColor rgb="000F243E"/>
      <rgbColor rgb="00FFFFCC"/>
      <rgbColor rgb="00E3F2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279829</xdr:colOff>
      <xdr:row>5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775379" cy="714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GUEL\ASISTENCIAS%20TECNICAS\RECOPE\RECOPE_14_2011\INFORME%20FINAL%202011\INFORME%20FINAL_2011\TABLAS%20INFORME%20FINAL%202011\5_Tabla%20de%20Resultados%20A&#241;o%202011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2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22.140625" style="1" customWidth="1"/>
    <col min="9" max="9" width="2.140625" style="1" customWidth="1"/>
    <col min="10" max="256" width="11.42578125" style="1"/>
    <col min="257" max="258" width="3.140625" style="1" customWidth="1"/>
    <col min="259" max="263" width="11.42578125" style="1"/>
    <col min="264" max="264" width="22.140625" style="1" customWidth="1"/>
    <col min="265" max="265" width="2.140625" style="1" customWidth="1"/>
    <col min="266" max="512" width="11.42578125" style="1"/>
    <col min="513" max="514" width="3.140625" style="1" customWidth="1"/>
    <col min="515" max="519" width="11.42578125" style="1"/>
    <col min="520" max="520" width="22.140625" style="1" customWidth="1"/>
    <col min="521" max="521" width="2.140625" style="1" customWidth="1"/>
    <col min="522" max="768" width="11.42578125" style="1"/>
    <col min="769" max="770" width="3.140625" style="1" customWidth="1"/>
    <col min="771" max="775" width="11.42578125" style="1"/>
    <col min="776" max="776" width="22.140625" style="1" customWidth="1"/>
    <col min="777" max="777" width="2.140625" style="1" customWidth="1"/>
    <col min="778" max="1024" width="11.42578125" style="1"/>
    <col min="1025" max="1026" width="3.140625" style="1" customWidth="1"/>
    <col min="1027" max="1031" width="11.42578125" style="1"/>
    <col min="1032" max="1032" width="22.140625" style="1" customWidth="1"/>
    <col min="1033" max="1033" width="2.140625" style="1" customWidth="1"/>
    <col min="1034" max="1280" width="11.42578125" style="1"/>
    <col min="1281" max="1282" width="3.140625" style="1" customWidth="1"/>
    <col min="1283" max="1287" width="11.42578125" style="1"/>
    <col min="1288" max="1288" width="22.140625" style="1" customWidth="1"/>
    <col min="1289" max="1289" width="2.140625" style="1" customWidth="1"/>
    <col min="1290" max="1536" width="11.42578125" style="1"/>
    <col min="1537" max="1538" width="3.140625" style="1" customWidth="1"/>
    <col min="1539" max="1543" width="11.42578125" style="1"/>
    <col min="1544" max="1544" width="22.140625" style="1" customWidth="1"/>
    <col min="1545" max="1545" width="2.140625" style="1" customWidth="1"/>
    <col min="1546" max="1792" width="11.42578125" style="1"/>
    <col min="1793" max="1794" width="3.140625" style="1" customWidth="1"/>
    <col min="1795" max="1799" width="11.42578125" style="1"/>
    <col min="1800" max="1800" width="22.140625" style="1" customWidth="1"/>
    <col min="1801" max="1801" width="2.140625" style="1" customWidth="1"/>
    <col min="1802" max="2048" width="11.42578125" style="1"/>
    <col min="2049" max="2050" width="3.140625" style="1" customWidth="1"/>
    <col min="2051" max="2055" width="11.42578125" style="1"/>
    <col min="2056" max="2056" width="22.140625" style="1" customWidth="1"/>
    <col min="2057" max="2057" width="2.140625" style="1" customWidth="1"/>
    <col min="2058" max="2304" width="11.42578125" style="1"/>
    <col min="2305" max="2306" width="3.140625" style="1" customWidth="1"/>
    <col min="2307" max="2311" width="11.42578125" style="1"/>
    <col min="2312" max="2312" width="22.140625" style="1" customWidth="1"/>
    <col min="2313" max="2313" width="2.140625" style="1" customWidth="1"/>
    <col min="2314" max="2560" width="11.42578125" style="1"/>
    <col min="2561" max="2562" width="3.140625" style="1" customWidth="1"/>
    <col min="2563" max="2567" width="11.42578125" style="1"/>
    <col min="2568" max="2568" width="22.140625" style="1" customWidth="1"/>
    <col min="2569" max="2569" width="2.140625" style="1" customWidth="1"/>
    <col min="2570" max="2816" width="11.42578125" style="1"/>
    <col min="2817" max="2818" width="3.140625" style="1" customWidth="1"/>
    <col min="2819" max="2823" width="11.42578125" style="1"/>
    <col min="2824" max="2824" width="22.140625" style="1" customWidth="1"/>
    <col min="2825" max="2825" width="2.140625" style="1" customWidth="1"/>
    <col min="2826" max="3072" width="11.42578125" style="1"/>
    <col min="3073" max="3074" width="3.140625" style="1" customWidth="1"/>
    <col min="3075" max="3079" width="11.42578125" style="1"/>
    <col min="3080" max="3080" width="22.140625" style="1" customWidth="1"/>
    <col min="3081" max="3081" width="2.140625" style="1" customWidth="1"/>
    <col min="3082" max="3328" width="11.42578125" style="1"/>
    <col min="3329" max="3330" width="3.140625" style="1" customWidth="1"/>
    <col min="3331" max="3335" width="11.42578125" style="1"/>
    <col min="3336" max="3336" width="22.140625" style="1" customWidth="1"/>
    <col min="3337" max="3337" width="2.140625" style="1" customWidth="1"/>
    <col min="3338" max="3584" width="11.42578125" style="1"/>
    <col min="3585" max="3586" width="3.140625" style="1" customWidth="1"/>
    <col min="3587" max="3591" width="11.42578125" style="1"/>
    <col min="3592" max="3592" width="22.140625" style="1" customWidth="1"/>
    <col min="3593" max="3593" width="2.140625" style="1" customWidth="1"/>
    <col min="3594" max="3840" width="11.42578125" style="1"/>
    <col min="3841" max="3842" width="3.140625" style="1" customWidth="1"/>
    <col min="3843" max="3847" width="11.42578125" style="1"/>
    <col min="3848" max="3848" width="22.140625" style="1" customWidth="1"/>
    <col min="3849" max="3849" width="2.140625" style="1" customWidth="1"/>
    <col min="3850" max="4096" width="11.42578125" style="1"/>
    <col min="4097" max="4098" width="3.140625" style="1" customWidth="1"/>
    <col min="4099" max="4103" width="11.42578125" style="1"/>
    <col min="4104" max="4104" width="22.140625" style="1" customWidth="1"/>
    <col min="4105" max="4105" width="2.140625" style="1" customWidth="1"/>
    <col min="4106" max="4352" width="11.42578125" style="1"/>
    <col min="4353" max="4354" width="3.140625" style="1" customWidth="1"/>
    <col min="4355" max="4359" width="11.42578125" style="1"/>
    <col min="4360" max="4360" width="22.140625" style="1" customWidth="1"/>
    <col min="4361" max="4361" width="2.140625" style="1" customWidth="1"/>
    <col min="4362" max="4608" width="11.42578125" style="1"/>
    <col min="4609" max="4610" width="3.140625" style="1" customWidth="1"/>
    <col min="4611" max="4615" width="11.42578125" style="1"/>
    <col min="4616" max="4616" width="22.140625" style="1" customWidth="1"/>
    <col min="4617" max="4617" width="2.140625" style="1" customWidth="1"/>
    <col min="4618" max="4864" width="11.42578125" style="1"/>
    <col min="4865" max="4866" width="3.140625" style="1" customWidth="1"/>
    <col min="4867" max="4871" width="11.42578125" style="1"/>
    <col min="4872" max="4872" width="22.140625" style="1" customWidth="1"/>
    <col min="4873" max="4873" width="2.140625" style="1" customWidth="1"/>
    <col min="4874" max="5120" width="11.42578125" style="1"/>
    <col min="5121" max="5122" width="3.140625" style="1" customWidth="1"/>
    <col min="5123" max="5127" width="11.42578125" style="1"/>
    <col min="5128" max="5128" width="22.140625" style="1" customWidth="1"/>
    <col min="5129" max="5129" width="2.140625" style="1" customWidth="1"/>
    <col min="5130" max="5376" width="11.42578125" style="1"/>
    <col min="5377" max="5378" width="3.140625" style="1" customWidth="1"/>
    <col min="5379" max="5383" width="11.42578125" style="1"/>
    <col min="5384" max="5384" width="22.140625" style="1" customWidth="1"/>
    <col min="5385" max="5385" width="2.140625" style="1" customWidth="1"/>
    <col min="5386" max="5632" width="11.42578125" style="1"/>
    <col min="5633" max="5634" width="3.140625" style="1" customWidth="1"/>
    <col min="5635" max="5639" width="11.42578125" style="1"/>
    <col min="5640" max="5640" width="22.140625" style="1" customWidth="1"/>
    <col min="5641" max="5641" width="2.140625" style="1" customWidth="1"/>
    <col min="5642" max="5888" width="11.42578125" style="1"/>
    <col min="5889" max="5890" width="3.140625" style="1" customWidth="1"/>
    <col min="5891" max="5895" width="11.42578125" style="1"/>
    <col min="5896" max="5896" width="22.140625" style="1" customWidth="1"/>
    <col min="5897" max="5897" width="2.140625" style="1" customWidth="1"/>
    <col min="5898" max="6144" width="11.42578125" style="1"/>
    <col min="6145" max="6146" width="3.140625" style="1" customWidth="1"/>
    <col min="6147" max="6151" width="11.42578125" style="1"/>
    <col min="6152" max="6152" width="22.140625" style="1" customWidth="1"/>
    <col min="6153" max="6153" width="2.140625" style="1" customWidth="1"/>
    <col min="6154" max="6400" width="11.42578125" style="1"/>
    <col min="6401" max="6402" width="3.140625" style="1" customWidth="1"/>
    <col min="6403" max="6407" width="11.42578125" style="1"/>
    <col min="6408" max="6408" width="22.140625" style="1" customWidth="1"/>
    <col min="6409" max="6409" width="2.140625" style="1" customWidth="1"/>
    <col min="6410" max="6656" width="11.42578125" style="1"/>
    <col min="6657" max="6658" width="3.140625" style="1" customWidth="1"/>
    <col min="6659" max="6663" width="11.42578125" style="1"/>
    <col min="6664" max="6664" width="22.140625" style="1" customWidth="1"/>
    <col min="6665" max="6665" width="2.140625" style="1" customWidth="1"/>
    <col min="6666" max="6912" width="11.42578125" style="1"/>
    <col min="6913" max="6914" width="3.140625" style="1" customWidth="1"/>
    <col min="6915" max="6919" width="11.42578125" style="1"/>
    <col min="6920" max="6920" width="22.140625" style="1" customWidth="1"/>
    <col min="6921" max="6921" width="2.140625" style="1" customWidth="1"/>
    <col min="6922" max="7168" width="11.42578125" style="1"/>
    <col min="7169" max="7170" width="3.140625" style="1" customWidth="1"/>
    <col min="7171" max="7175" width="11.42578125" style="1"/>
    <col min="7176" max="7176" width="22.140625" style="1" customWidth="1"/>
    <col min="7177" max="7177" width="2.140625" style="1" customWidth="1"/>
    <col min="7178" max="7424" width="11.42578125" style="1"/>
    <col min="7425" max="7426" width="3.140625" style="1" customWidth="1"/>
    <col min="7427" max="7431" width="11.42578125" style="1"/>
    <col min="7432" max="7432" width="22.140625" style="1" customWidth="1"/>
    <col min="7433" max="7433" width="2.140625" style="1" customWidth="1"/>
    <col min="7434" max="7680" width="11.42578125" style="1"/>
    <col min="7681" max="7682" width="3.140625" style="1" customWidth="1"/>
    <col min="7683" max="7687" width="11.42578125" style="1"/>
    <col min="7688" max="7688" width="22.140625" style="1" customWidth="1"/>
    <col min="7689" max="7689" width="2.140625" style="1" customWidth="1"/>
    <col min="7690" max="7936" width="11.42578125" style="1"/>
    <col min="7937" max="7938" width="3.140625" style="1" customWidth="1"/>
    <col min="7939" max="7943" width="11.42578125" style="1"/>
    <col min="7944" max="7944" width="22.140625" style="1" customWidth="1"/>
    <col min="7945" max="7945" width="2.140625" style="1" customWidth="1"/>
    <col min="7946" max="8192" width="11.42578125" style="1"/>
    <col min="8193" max="8194" width="3.140625" style="1" customWidth="1"/>
    <col min="8195" max="8199" width="11.42578125" style="1"/>
    <col min="8200" max="8200" width="22.140625" style="1" customWidth="1"/>
    <col min="8201" max="8201" width="2.140625" style="1" customWidth="1"/>
    <col min="8202" max="8448" width="11.42578125" style="1"/>
    <col min="8449" max="8450" width="3.140625" style="1" customWidth="1"/>
    <col min="8451" max="8455" width="11.42578125" style="1"/>
    <col min="8456" max="8456" width="22.140625" style="1" customWidth="1"/>
    <col min="8457" max="8457" width="2.140625" style="1" customWidth="1"/>
    <col min="8458" max="8704" width="11.42578125" style="1"/>
    <col min="8705" max="8706" width="3.140625" style="1" customWidth="1"/>
    <col min="8707" max="8711" width="11.42578125" style="1"/>
    <col min="8712" max="8712" width="22.140625" style="1" customWidth="1"/>
    <col min="8713" max="8713" width="2.140625" style="1" customWidth="1"/>
    <col min="8714" max="8960" width="11.42578125" style="1"/>
    <col min="8961" max="8962" width="3.140625" style="1" customWidth="1"/>
    <col min="8963" max="8967" width="11.42578125" style="1"/>
    <col min="8968" max="8968" width="22.140625" style="1" customWidth="1"/>
    <col min="8969" max="8969" width="2.140625" style="1" customWidth="1"/>
    <col min="8970" max="9216" width="11.42578125" style="1"/>
    <col min="9217" max="9218" width="3.140625" style="1" customWidth="1"/>
    <col min="9219" max="9223" width="11.42578125" style="1"/>
    <col min="9224" max="9224" width="22.140625" style="1" customWidth="1"/>
    <col min="9225" max="9225" width="2.140625" style="1" customWidth="1"/>
    <col min="9226" max="9472" width="11.42578125" style="1"/>
    <col min="9473" max="9474" width="3.140625" style="1" customWidth="1"/>
    <col min="9475" max="9479" width="11.42578125" style="1"/>
    <col min="9480" max="9480" width="22.140625" style="1" customWidth="1"/>
    <col min="9481" max="9481" width="2.140625" style="1" customWidth="1"/>
    <col min="9482" max="9728" width="11.42578125" style="1"/>
    <col min="9729" max="9730" width="3.140625" style="1" customWidth="1"/>
    <col min="9731" max="9735" width="11.42578125" style="1"/>
    <col min="9736" max="9736" width="22.140625" style="1" customWidth="1"/>
    <col min="9737" max="9737" width="2.140625" style="1" customWidth="1"/>
    <col min="9738" max="9984" width="11.42578125" style="1"/>
    <col min="9985" max="9986" width="3.140625" style="1" customWidth="1"/>
    <col min="9987" max="9991" width="11.42578125" style="1"/>
    <col min="9992" max="9992" width="22.140625" style="1" customWidth="1"/>
    <col min="9993" max="9993" width="2.140625" style="1" customWidth="1"/>
    <col min="9994" max="10240" width="11.42578125" style="1"/>
    <col min="10241" max="10242" width="3.140625" style="1" customWidth="1"/>
    <col min="10243" max="10247" width="11.42578125" style="1"/>
    <col min="10248" max="10248" width="22.140625" style="1" customWidth="1"/>
    <col min="10249" max="10249" width="2.140625" style="1" customWidth="1"/>
    <col min="10250" max="10496" width="11.42578125" style="1"/>
    <col min="10497" max="10498" width="3.140625" style="1" customWidth="1"/>
    <col min="10499" max="10503" width="11.42578125" style="1"/>
    <col min="10504" max="10504" width="22.140625" style="1" customWidth="1"/>
    <col min="10505" max="10505" width="2.140625" style="1" customWidth="1"/>
    <col min="10506" max="10752" width="11.42578125" style="1"/>
    <col min="10753" max="10754" width="3.140625" style="1" customWidth="1"/>
    <col min="10755" max="10759" width="11.42578125" style="1"/>
    <col min="10760" max="10760" width="22.140625" style="1" customWidth="1"/>
    <col min="10761" max="10761" width="2.140625" style="1" customWidth="1"/>
    <col min="10762" max="11008" width="11.42578125" style="1"/>
    <col min="11009" max="11010" width="3.140625" style="1" customWidth="1"/>
    <col min="11011" max="11015" width="11.42578125" style="1"/>
    <col min="11016" max="11016" width="22.140625" style="1" customWidth="1"/>
    <col min="11017" max="11017" width="2.140625" style="1" customWidth="1"/>
    <col min="11018" max="11264" width="11.42578125" style="1"/>
    <col min="11265" max="11266" width="3.140625" style="1" customWidth="1"/>
    <col min="11267" max="11271" width="11.42578125" style="1"/>
    <col min="11272" max="11272" width="22.140625" style="1" customWidth="1"/>
    <col min="11273" max="11273" width="2.140625" style="1" customWidth="1"/>
    <col min="11274" max="11520" width="11.42578125" style="1"/>
    <col min="11521" max="11522" width="3.140625" style="1" customWidth="1"/>
    <col min="11523" max="11527" width="11.42578125" style="1"/>
    <col min="11528" max="11528" width="22.140625" style="1" customWidth="1"/>
    <col min="11529" max="11529" width="2.140625" style="1" customWidth="1"/>
    <col min="11530" max="11776" width="11.42578125" style="1"/>
    <col min="11777" max="11778" width="3.140625" style="1" customWidth="1"/>
    <col min="11779" max="11783" width="11.42578125" style="1"/>
    <col min="11784" max="11784" width="22.140625" style="1" customWidth="1"/>
    <col min="11785" max="11785" width="2.140625" style="1" customWidth="1"/>
    <col min="11786" max="12032" width="11.42578125" style="1"/>
    <col min="12033" max="12034" width="3.140625" style="1" customWidth="1"/>
    <col min="12035" max="12039" width="11.42578125" style="1"/>
    <col min="12040" max="12040" width="22.140625" style="1" customWidth="1"/>
    <col min="12041" max="12041" width="2.140625" style="1" customWidth="1"/>
    <col min="12042" max="12288" width="11.42578125" style="1"/>
    <col min="12289" max="12290" width="3.140625" style="1" customWidth="1"/>
    <col min="12291" max="12295" width="11.42578125" style="1"/>
    <col min="12296" max="12296" width="22.140625" style="1" customWidth="1"/>
    <col min="12297" max="12297" width="2.140625" style="1" customWidth="1"/>
    <col min="12298" max="12544" width="11.42578125" style="1"/>
    <col min="12545" max="12546" width="3.140625" style="1" customWidth="1"/>
    <col min="12547" max="12551" width="11.42578125" style="1"/>
    <col min="12552" max="12552" width="22.140625" style="1" customWidth="1"/>
    <col min="12553" max="12553" width="2.140625" style="1" customWidth="1"/>
    <col min="12554" max="12800" width="11.42578125" style="1"/>
    <col min="12801" max="12802" width="3.140625" style="1" customWidth="1"/>
    <col min="12803" max="12807" width="11.42578125" style="1"/>
    <col min="12808" max="12808" width="22.140625" style="1" customWidth="1"/>
    <col min="12809" max="12809" width="2.140625" style="1" customWidth="1"/>
    <col min="12810" max="13056" width="11.42578125" style="1"/>
    <col min="13057" max="13058" width="3.140625" style="1" customWidth="1"/>
    <col min="13059" max="13063" width="11.42578125" style="1"/>
    <col min="13064" max="13064" width="22.140625" style="1" customWidth="1"/>
    <col min="13065" max="13065" width="2.140625" style="1" customWidth="1"/>
    <col min="13066" max="13312" width="11.42578125" style="1"/>
    <col min="13313" max="13314" width="3.140625" style="1" customWidth="1"/>
    <col min="13315" max="13319" width="11.42578125" style="1"/>
    <col min="13320" max="13320" width="22.140625" style="1" customWidth="1"/>
    <col min="13321" max="13321" width="2.140625" style="1" customWidth="1"/>
    <col min="13322" max="13568" width="11.42578125" style="1"/>
    <col min="13569" max="13570" width="3.140625" style="1" customWidth="1"/>
    <col min="13571" max="13575" width="11.42578125" style="1"/>
    <col min="13576" max="13576" width="22.140625" style="1" customWidth="1"/>
    <col min="13577" max="13577" width="2.140625" style="1" customWidth="1"/>
    <col min="13578" max="13824" width="11.42578125" style="1"/>
    <col min="13825" max="13826" width="3.140625" style="1" customWidth="1"/>
    <col min="13827" max="13831" width="11.42578125" style="1"/>
    <col min="13832" max="13832" width="22.140625" style="1" customWidth="1"/>
    <col min="13833" max="13833" width="2.140625" style="1" customWidth="1"/>
    <col min="13834" max="14080" width="11.42578125" style="1"/>
    <col min="14081" max="14082" width="3.140625" style="1" customWidth="1"/>
    <col min="14083" max="14087" width="11.42578125" style="1"/>
    <col min="14088" max="14088" width="22.140625" style="1" customWidth="1"/>
    <col min="14089" max="14089" width="2.140625" style="1" customWidth="1"/>
    <col min="14090" max="14336" width="11.42578125" style="1"/>
    <col min="14337" max="14338" width="3.140625" style="1" customWidth="1"/>
    <col min="14339" max="14343" width="11.42578125" style="1"/>
    <col min="14344" max="14344" width="22.140625" style="1" customWidth="1"/>
    <col min="14345" max="14345" width="2.140625" style="1" customWidth="1"/>
    <col min="14346" max="14592" width="11.42578125" style="1"/>
    <col min="14593" max="14594" width="3.140625" style="1" customWidth="1"/>
    <col min="14595" max="14599" width="11.42578125" style="1"/>
    <col min="14600" max="14600" width="22.140625" style="1" customWidth="1"/>
    <col min="14601" max="14601" width="2.140625" style="1" customWidth="1"/>
    <col min="14602" max="14848" width="11.42578125" style="1"/>
    <col min="14849" max="14850" width="3.140625" style="1" customWidth="1"/>
    <col min="14851" max="14855" width="11.42578125" style="1"/>
    <col min="14856" max="14856" width="22.140625" style="1" customWidth="1"/>
    <col min="14857" max="14857" width="2.140625" style="1" customWidth="1"/>
    <col min="14858" max="15104" width="11.42578125" style="1"/>
    <col min="15105" max="15106" width="3.140625" style="1" customWidth="1"/>
    <col min="15107" max="15111" width="11.42578125" style="1"/>
    <col min="15112" max="15112" width="22.140625" style="1" customWidth="1"/>
    <col min="15113" max="15113" width="2.140625" style="1" customWidth="1"/>
    <col min="15114" max="15360" width="11.42578125" style="1"/>
    <col min="15361" max="15362" width="3.140625" style="1" customWidth="1"/>
    <col min="15363" max="15367" width="11.42578125" style="1"/>
    <col min="15368" max="15368" width="22.140625" style="1" customWidth="1"/>
    <col min="15369" max="15369" width="2.140625" style="1" customWidth="1"/>
    <col min="15370" max="15616" width="11.42578125" style="1"/>
    <col min="15617" max="15618" width="3.140625" style="1" customWidth="1"/>
    <col min="15619" max="15623" width="11.42578125" style="1"/>
    <col min="15624" max="15624" width="22.140625" style="1" customWidth="1"/>
    <col min="15625" max="15625" width="2.140625" style="1" customWidth="1"/>
    <col min="15626" max="15872" width="11.42578125" style="1"/>
    <col min="15873" max="15874" width="3.140625" style="1" customWidth="1"/>
    <col min="15875" max="15879" width="11.42578125" style="1"/>
    <col min="15880" max="15880" width="22.140625" style="1" customWidth="1"/>
    <col min="15881" max="15881" width="2.140625" style="1" customWidth="1"/>
    <col min="15882" max="16128" width="11.42578125" style="1"/>
    <col min="16129" max="16130" width="3.140625" style="1" customWidth="1"/>
    <col min="16131" max="16135" width="11.42578125" style="1"/>
    <col min="16136" max="16136" width="22.140625" style="1" customWidth="1"/>
    <col min="16137" max="16137" width="2.140625" style="1" customWidth="1"/>
    <col min="16138" max="16384" width="11.42578125" style="1"/>
  </cols>
  <sheetData>
    <row r="7" spans="2:9" ht="15.75" x14ac:dyDescent="0.2">
      <c r="B7" s="68" t="s">
        <v>0</v>
      </c>
      <c r="C7" s="68"/>
      <c r="D7" s="68"/>
      <c r="E7" s="68"/>
      <c r="F7" s="68"/>
      <c r="G7" s="68"/>
      <c r="H7" s="68"/>
      <c r="I7" s="68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23.25" customHeight="1" x14ac:dyDescent="0.2">
      <c r="B11" s="2"/>
      <c r="C11" s="69" t="s">
        <v>2</v>
      </c>
      <c r="D11" s="69"/>
      <c r="E11" s="69"/>
      <c r="F11" s="69"/>
      <c r="G11" s="69"/>
      <c r="H11" s="69"/>
      <c r="I11" s="69"/>
    </row>
    <row r="12" spans="2:9" x14ac:dyDescent="0.2">
      <c r="B12" s="2"/>
      <c r="C12" s="2"/>
      <c r="D12" s="2"/>
      <c r="E12" s="2"/>
      <c r="F12" s="2"/>
      <c r="G12" s="2"/>
      <c r="H12" s="2"/>
    </row>
    <row r="13" spans="2:9" ht="24.75" customHeight="1" thickBot="1" x14ac:dyDescent="0.25">
      <c r="B13" s="2"/>
      <c r="C13" s="4" t="s">
        <v>3</v>
      </c>
      <c r="D13" s="67" t="s">
        <v>92</v>
      </c>
      <c r="E13" s="67"/>
      <c r="F13" s="67"/>
      <c r="G13" s="67"/>
      <c r="H13" s="67"/>
    </row>
    <row r="14" spans="2:9" ht="24.75" customHeight="1" thickBot="1" x14ac:dyDescent="0.25">
      <c r="B14" s="2"/>
      <c r="C14" s="4" t="s">
        <v>5</v>
      </c>
      <c r="D14" s="67" t="s">
        <v>89</v>
      </c>
      <c r="E14" s="67"/>
      <c r="F14" s="67"/>
      <c r="G14" s="67"/>
      <c r="H14" s="67"/>
    </row>
    <row r="15" spans="2:9" ht="24.75" customHeight="1" thickBot="1" x14ac:dyDescent="0.25">
      <c r="B15" s="2"/>
      <c r="C15" s="4" t="s">
        <v>7</v>
      </c>
      <c r="D15" s="67" t="s">
        <v>86</v>
      </c>
      <c r="E15" s="67"/>
      <c r="F15" s="67"/>
      <c r="G15" s="67"/>
      <c r="H15" s="67"/>
    </row>
    <row r="16" spans="2:9" ht="24.75" customHeight="1" thickBot="1" x14ac:dyDescent="0.25">
      <c r="B16" s="2"/>
      <c r="C16" s="4" t="s">
        <v>9</v>
      </c>
      <c r="D16" s="67" t="s">
        <v>83</v>
      </c>
      <c r="E16" s="67"/>
      <c r="F16" s="67"/>
      <c r="G16" s="67"/>
      <c r="H16" s="67"/>
    </row>
    <row r="17" spans="2:8" ht="24.75" customHeight="1" thickBot="1" x14ac:dyDescent="0.25">
      <c r="B17" s="2"/>
      <c r="C17" s="5" t="s">
        <v>11</v>
      </c>
      <c r="D17" s="67" t="s">
        <v>80</v>
      </c>
      <c r="E17" s="67"/>
      <c r="F17" s="67"/>
      <c r="G17" s="67"/>
      <c r="H17" s="67"/>
    </row>
    <row r="18" spans="2:8" ht="24.75" customHeight="1" thickBot="1" x14ac:dyDescent="0.25">
      <c r="B18" s="2"/>
      <c r="C18" s="5" t="s">
        <v>13</v>
      </c>
      <c r="D18" s="67" t="s">
        <v>77</v>
      </c>
      <c r="E18" s="67"/>
      <c r="F18" s="67"/>
      <c r="G18" s="67"/>
      <c r="H18" s="67"/>
    </row>
    <row r="19" spans="2:8" ht="24.75" customHeight="1" thickBot="1" x14ac:dyDescent="0.25">
      <c r="B19" s="2"/>
      <c r="C19" s="5" t="s">
        <v>15</v>
      </c>
      <c r="D19" s="67" t="s">
        <v>74</v>
      </c>
      <c r="E19" s="67"/>
      <c r="F19" s="67"/>
      <c r="G19" s="67"/>
      <c r="H19" s="67"/>
    </row>
    <row r="20" spans="2:8" ht="24.75" customHeight="1" thickBot="1" x14ac:dyDescent="0.25">
      <c r="B20" s="2"/>
      <c r="C20" s="5" t="s">
        <v>17</v>
      </c>
      <c r="D20" s="67" t="s">
        <v>71</v>
      </c>
      <c r="E20" s="67"/>
      <c r="F20" s="67"/>
      <c r="G20" s="67"/>
      <c r="H20" s="67"/>
    </row>
    <row r="21" spans="2:8" ht="24.75" customHeight="1" thickBot="1" x14ac:dyDescent="0.25">
      <c r="B21" s="2"/>
      <c r="C21" s="5" t="s">
        <v>19</v>
      </c>
      <c r="D21" s="67" t="s">
        <v>4</v>
      </c>
      <c r="E21" s="67"/>
      <c r="F21" s="67"/>
      <c r="G21" s="67"/>
      <c r="H21" s="67"/>
    </row>
    <row r="22" spans="2:8" ht="24.75" customHeight="1" thickBot="1" x14ac:dyDescent="0.25">
      <c r="B22" s="2"/>
      <c r="C22" s="5" t="s">
        <v>21</v>
      </c>
      <c r="D22" s="66" t="s">
        <v>6</v>
      </c>
      <c r="E22" s="66"/>
      <c r="F22" s="66"/>
      <c r="G22" s="66"/>
      <c r="H22" s="66"/>
    </row>
    <row r="23" spans="2:8" ht="24.75" customHeight="1" thickBot="1" x14ac:dyDescent="0.25">
      <c r="B23" s="2"/>
      <c r="C23" s="5" t="s">
        <v>23</v>
      </c>
      <c r="D23" s="66" t="s">
        <v>8</v>
      </c>
      <c r="E23" s="66"/>
      <c r="F23" s="66"/>
      <c r="G23" s="66"/>
      <c r="H23" s="66"/>
    </row>
    <row r="24" spans="2:8" s="7" customFormat="1" ht="24.75" customHeight="1" thickBot="1" x14ac:dyDescent="0.3">
      <c r="B24" s="6"/>
      <c r="C24" s="5" t="s">
        <v>25</v>
      </c>
      <c r="D24" s="66" t="s">
        <v>10</v>
      </c>
      <c r="E24" s="66"/>
      <c r="F24" s="66"/>
      <c r="G24" s="66"/>
      <c r="H24" s="66"/>
    </row>
    <row r="25" spans="2:8" s="7" customFormat="1" ht="24.75" customHeight="1" thickBot="1" x14ac:dyDescent="0.3">
      <c r="B25" s="6"/>
      <c r="C25" s="5" t="s">
        <v>70</v>
      </c>
      <c r="D25" s="66" t="s">
        <v>12</v>
      </c>
      <c r="E25" s="66"/>
      <c r="F25" s="66"/>
      <c r="G25" s="66"/>
      <c r="H25" s="66"/>
    </row>
    <row r="26" spans="2:8" s="7" customFormat="1" ht="24.75" customHeight="1" thickBot="1" x14ac:dyDescent="0.3">
      <c r="B26" s="6"/>
      <c r="C26" s="5" t="s">
        <v>73</v>
      </c>
      <c r="D26" s="66" t="s">
        <v>14</v>
      </c>
      <c r="E26" s="66"/>
      <c r="F26" s="66"/>
      <c r="G26" s="66"/>
      <c r="H26" s="66"/>
    </row>
    <row r="27" spans="2:8" s="7" customFormat="1" ht="24.75" customHeight="1" thickBot="1" x14ac:dyDescent="0.3">
      <c r="B27" s="6"/>
      <c r="C27" s="5" t="s">
        <v>76</v>
      </c>
      <c r="D27" s="66" t="s">
        <v>16</v>
      </c>
      <c r="E27" s="66"/>
      <c r="F27" s="66"/>
      <c r="G27" s="66"/>
      <c r="H27" s="66"/>
    </row>
    <row r="28" spans="2:8" s="7" customFormat="1" ht="24.75" customHeight="1" thickBot="1" x14ac:dyDescent="0.3">
      <c r="B28" s="6"/>
      <c r="C28" s="5" t="s">
        <v>79</v>
      </c>
      <c r="D28" s="66" t="s">
        <v>18</v>
      </c>
      <c r="E28" s="66"/>
      <c r="F28" s="66"/>
      <c r="G28" s="66"/>
      <c r="H28" s="66"/>
    </row>
    <row r="29" spans="2:8" s="7" customFormat="1" ht="24.75" customHeight="1" thickBot="1" x14ac:dyDescent="0.3">
      <c r="B29" s="6"/>
      <c r="C29" s="5" t="s">
        <v>82</v>
      </c>
      <c r="D29" s="66" t="s">
        <v>20</v>
      </c>
      <c r="E29" s="66"/>
      <c r="F29" s="66"/>
      <c r="G29" s="66"/>
      <c r="H29" s="66"/>
    </row>
    <row r="30" spans="2:8" s="7" customFormat="1" ht="24.75" customHeight="1" thickBot="1" x14ac:dyDescent="0.3">
      <c r="B30" s="6"/>
      <c r="C30" s="5" t="s">
        <v>85</v>
      </c>
      <c r="D30" s="66" t="s">
        <v>22</v>
      </c>
      <c r="E30" s="66"/>
      <c r="F30" s="66"/>
      <c r="G30" s="66"/>
      <c r="H30" s="66"/>
    </row>
    <row r="31" spans="2:8" s="7" customFormat="1" ht="24.75" customHeight="1" thickBot="1" x14ac:dyDescent="0.3">
      <c r="B31" s="6"/>
      <c r="C31" s="5" t="s">
        <v>88</v>
      </c>
      <c r="D31" s="66" t="s">
        <v>24</v>
      </c>
      <c r="E31" s="66"/>
      <c r="F31" s="66"/>
      <c r="G31" s="66"/>
      <c r="H31" s="66"/>
    </row>
    <row r="32" spans="2:8" s="7" customFormat="1" ht="24.75" customHeight="1" thickBot="1" x14ac:dyDescent="0.3">
      <c r="B32" s="6"/>
      <c r="C32" s="5" t="s">
        <v>91</v>
      </c>
      <c r="D32" s="66" t="s">
        <v>26</v>
      </c>
      <c r="E32" s="66"/>
      <c r="F32" s="66"/>
      <c r="G32" s="66"/>
      <c r="H32" s="66"/>
    </row>
  </sheetData>
  <mergeCells count="22">
    <mergeCell ref="D31:H31"/>
    <mergeCell ref="D32:H32"/>
    <mergeCell ref="D25:H25"/>
    <mergeCell ref="D26:H26"/>
    <mergeCell ref="D27:H27"/>
    <mergeCell ref="D28:H28"/>
    <mergeCell ref="D29:H29"/>
    <mergeCell ref="D30:H30"/>
    <mergeCell ref="D24:H24"/>
    <mergeCell ref="D20:H20"/>
    <mergeCell ref="B7:I7"/>
    <mergeCell ref="C11:I11"/>
    <mergeCell ref="D21:H21"/>
    <mergeCell ref="D22:H22"/>
    <mergeCell ref="D23:H23"/>
    <mergeCell ref="D19:H19"/>
    <mergeCell ref="D18:H18"/>
    <mergeCell ref="D17:H17"/>
    <mergeCell ref="D16:H16"/>
    <mergeCell ref="D15:H15"/>
    <mergeCell ref="D14:H14"/>
    <mergeCell ref="D13:H13"/>
  </mergeCells>
  <hyperlinks>
    <hyperlink ref="D21:H21" location="'2015'!A1" display="Año 2015. Macromagnitudes de Pesca Marítima. Valor y estructura por zonas y total"/>
    <hyperlink ref="D22:H22" location="'2014'!A1" display="Año 2014. Macromagnitudes de Pesca Marítima. Valor y estructura por zonas y total"/>
    <hyperlink ref="D23:H23" location="'2013'!A1" display="Año 2013. Macromagnitudes de Pesca Marítima. Valor y estructura por zonas y total"/>
    <hyperlink ref="D25:H25" location="'2011'!A1" display="Año 2011. Macromagnitudes de Pesca Marítima. Valor y estructura por zonas y total"/>
    <hyperlink ref="D26:H26" location="'2010'!A1" display="Año 2010. Macromagnitudes de Pesca Marítima. Valor y estructura por zonas y total"/>
    <hyperlink ref="D32:H32" location="'2004'!A1" display="Año 2004. Estructura Macromagnitudes Pesqueras sobre la Producción Pesquera"/>
    <hyperlink ref="D31:H31" location="'2005'!A1" display="Año 2005. Estructura Macromagnitudes Pesqueras sobre la Producción Pesquera"/>
    <hyperlink ref="D30:H30" location="'2006'!A1" display="Año 2006. Estructura Macromagnitudes Pesqueras sobre la Producción Pesquera"/>
    <hyperlink ref="D29:H29" location="'2007'!A1" display="Año 2007. Estructura Macromagnitudes Pesqueras sobre la Producción Pesquera"/>
    <hyperlink ref="D28:H28" location="'2008'!A1" display="Año 2008. Estructura Macromagnitudes Pesqueras sobre la Producción Pesquera"/>
    <hyperlink ref="D27:H27" location="'2009'!A1" display="Año 2009. Macromagnitudes de Pesca Marítima. Valor y estructura por zonas y total"/>
    <hyperlink ref="D24:H24" location="'2012'!A1" display="Año 2012. Macromagnitudes de Pesca Marítima. Valor y estructura por zonas y total"/>
    <hyperlink ref="D20:H20" location="'2016'!A1" display="Año 2016. Macromagnitudes de Pesca Marítima. Valor y estructura por zonas y total"/>
    <hyperlink ref="D19:H19" location="'2017'!A1" display="Año 2017. Macromagnitudes de Pesca Marítima. Valor y estructura por zonas y total"/>
    <hyperlink ref="D18:H18" location="'2018'!A1" display="Año 2018. Macromagnitudes de Pesca Marítima. Valor y estructura por zonas y total"/>
    <hyperlink ref="D17:H17" location="'2019'!A1" display="Año 2019. Macromagnitudes de Pesca Marítima. Valor y estructura por zonas y total"/>
    <hyperlink ref="D16:H16" location="'2020'!A1" display="Año 2020. Macromagnitudes de Pesca Marítima. Valor y estructura por zonas y total"/>
    <hyperlink ref="D15:H15" location="'2021'!A1" display="Año 2021. Macromagnitudes de Pesca Marítima. Valor y estructura por zonas y total"/>
    <hyperlink ref="D14:H14" location="'2022'!A1" display="Año 2022. Macromagnitudes de Pesca Marítima. Valor y estructura por zonas y total"/>
    <hyperlink ref="D13:H13" location="'2023'!A1" display="Año 2023. Macromagnitudes de Pesca Marítima. Valor y estructura por zonas y total"/>
  </hyperlinks>
  <pageMargins left="0.70866141732283472" right="0.70866141732283472" top="0.55118110236220474" bottom="0.74803149606299213" header="0.55118110236220474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28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765.40918287032514</v>
      </c>
      <c r="H8" s="19">
        <v>1</v>
      </c>
      <c r="I8" s="20">
        <v>1198.7216984194022</v>
      </c>
      <c r="J8" s="19">
        <v>1</v>
      </c>
      <c r="K8" s="20">
        <v>1964.1308812897275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765.40918287032514</v>
      </c>
      <c r="H10" s="29">
        <v>1</v>
      </c>
      <c r="I10" s="30">
        <v>1198.6185186544024</v>
      </c>
      <c r="J10" s="29">
        <v>0.99991392517117539</v>
      </c>
      <c r="K10" s="30">
        <v>1964.0277015247275</v>
      </c>
      <c r="L10" s="31">
        <v>0.99994746797884859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</v>
      </c>
      <c r="H12" s="36">
        <v>0</v>
      </c>
      <c r="I12" s="37">
        <v>0.10317976500000002</v>
      </c>
      <c r="J12" s="36">
        <v>8.6074828824780349E-5</v>
      </c>
      <c r="K12" s="37">
        <v>0.10317976500000002</v>
      </c>
      <c r="L12" s="38">
        <v>5.2532021151384793E-5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291.14150766992464</v>
      </c>
      <c r="H14" s="43">
        <v>0.38037368009896155</v>
      </c>
      <c r="I14" s="20">
        <v>715.77030952735493</v>
      </c>
      <c r="J14" s="43">
        <v>0.59711133157191343</v>
      </c>
      <c r="K14" s="20">
        <v>1006.9118171972794</v>
      </c>
      <c r="L14" s="44">
        <v>0.51265006155603055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17.17588791200664</v>
      </c>
      <c r="H16" s="29">
        <v>2.2440138289948584E-2</v>
      </c>
      <c r="I16" s="30">
        <v>41.734642006346135</v>
      </c>
      <c r="J16" s="29">
        <v>3.4815956081696159E-2</v>
      </c>
      <c r="K16" s="30">
        <v>58.910529918352758</v>
      </c>
      <c r="L16" s="31">
        <v>2.9993179415655706E-2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9.0452306843154915</v>
      </c>
      <c r="H18" s="29">
        <v>1.1817510015225314E-2</v>
      </c>
      <c r="I18" s="30">
        <v>23.69752299182948</v>
      </c>
      <c r="J18" s="29">
        <v>1.9768994774246859E-2</v>
      </c>
      <c r="K18" s="30">
        <v>32.742753676144972</v>
      </c>
      <c r="L18" s="31">
        <v>1.6670352260153232E-2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16.864432825562432</v>
      </c>
      <c r="H20" s="29">
        <v>2.2033225107543016E-2</v>
      </c>
      <c r="I20" s="30">
        <v>46.64775249389649</v>
      </c>
      <c r="J20" s="29">
        <v>3.891458088679365E-2</v>
      </c>
      <c r="K20" s="30">
        <v>63.512185319458922</v>
      </c>
      <c r="L20" s="31">
        <v>3.2336025019755438E-2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59.393054146082704</v>
      </c>
      <c r="H22" s="29">
        <v>7.7596474507080765E-2</v>
      </c>
      <c r="I22" s="30">
        <v>77.689507860191696</v>
      </c>
      <c r="J22" s="29">
        <v>6.4810295803129872E-2</v>
      </c>
      <c r="K22" s="30">
        <v>137.08256200627443</v>
      </c>
      <c r="L22" s="31">
        <v>6.9792987479663518E-2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110.21971880975097</v>
      </c>
      <c r="H24" s="29">
        <v>0.14400104058906266</v>
      </c>
      <c r="I24" s="30">
        <v>198.89440782175615</v>
      </c>
      <c r="J24" s="29">
        <v>0.16592208857486457</v>
      </c>
      <c r="K24" s="30">
        <v>309.11412663150719</v>
      </c>
      <c r="L24" s="31">
        <v>0.15737959704015772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18.068124923897702</v>
      </c>
      <c r="H26" s="29">
        <v>2.360583767252605E-2</v>
      </c>
      <c r="I26" s="30">
        <v>138.56404194275422</v>
      </c>
      <c r="J26" s="29">
        <v>0.11559317072967022</v>
      </c>
      <c r="K26" s="30">
        <v>156.63216686665194</v>
      </c>
      <c r="L26" s="31">
        <v>7.974629815086505E-2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20.71644932398857</v>
      </c>
      <c r="H28" s="29">
        <v>2.7065848944091295E-2</v>
      </c>
      <c r="I28" s="30">
        <v>78.850381049550506</v>
      </c>
      <c r="J28" s="29">
        <v>6.5778721744605279E-2</v>
      </c>
      <c r="K28" s="30">
        <v>99.566830373539062</v>
      </c>
      <c r="L28" s="31">
        <v>5.0692563984412006E-2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18.464430519080668</v>
      </c>
      <c r="H30" s="29">
        <v>2.4123607257804346E-2</v>
      </c>
      <c r="I30" s="30">
        <v>74.320931106164053</v>
      </c>
      <c r="J30" s="29">
        <v>6.2000155001916926E-2</v>
      </c>
      <c r="K30" s="30">
        <v>92.785361625244704</v>
      </c>
      <c r="L30" s="31">
        <v>4.723990774195154E-2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21.194178525239398</v>
      </c>
      <c r="H32" s="36">
        <v>2.7689997715679475E-2</v>
      </c>
      <c r="I32" s="37">
        <v>35.371122254866066</v>
      </c>
      <c r="J32" s="36">
        <v>2.9507367974989814E-2</v>
      </c>
      <c r="K32" s="37">
        <v>56.565300780105446</v>
      </c>
      <c r="L32" s="38">
        <v>2.8799150463416363E-2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474.26767520040045</v>
      </c>
      <c r="H34" s="48">
        <v>0.61962631990103834</v>
      </c>
      <c r="I34" s="49">
        <v>482.95138889204753</v>
      </c>
      <c r="J34" s="50">
        <v>0.40288866842808674</v>
      </c>
      <c r="K34" s="51">
        <v>957.21906409244775</v>
      </c>
      <c r="L34" s="48">
        <v>0.48734993844396923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41.438456313641204</v>
      </c>
      <c r="H36" s="57">
        <v>5.4138958926838045E-2</v>
      </c>
      <c r="I36" s="58">
        <v>84.424067988009512</v>
      </c>
      <c r="J36" s="59">
        <v>7.0428413950734778E-2</v>
      </c>
      <c r="K36" s="60">
        <v>125.86252430165069</v>
      </c>
      <c r="L36" s="57">
        <v>6.4080518004484652E-2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432.82921888675924</v>
      </c>
      <c r="H38" s="48">
        <v>0.56548736097420027</v>
      </c>
      <c r="I38" s="49">
        <v>398.52732090403794</v>
      </c>
      <c r="J38" s="50">
        <v>0.33246025447735189</v>
      </c>
      <c r="K38" s="51">
        <v>831.35653979079723</v>
      </c>
      <c r="L38" s="48">
        <v>0.42326942043948468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9.639732497673295</v>
      </c>
      <c r="H40" s="57">
        <v>1.2594221121732281E-2</v>
      </c>
      <c r="I40" s="58">
        <v>4.1814243641182429</v>
      </c>
      <c r="J40" s="59">
        <v>3.4882361515869292E-3</v>
      </c>
      <c r="K40" s="60">
        <v>13.82115686179154</v>
      </c>
      <c r="L40" s="57">
        <v>7.0367799790999729E-3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2.9897013259745675</v>
      </c>
      <c r="H42" s="57">
        <v>3.9060170597418607E-3</v>
      </c>
      <c r="I42" s="58">
        <v>1.5749573988653338</v>
      </c>
      <c r="J42" s="59">
        <v>1.3138640945116991E-3</v>
      </c>
      <c r="K42" s="60">
        <v>4.5646587248399015</v>
      </c>
      <c r="L42" s="57">
        <v>2.3240094478034798E-3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439.47925005845792</v>
      </c>
      <c r="H44" s="48">
        <v>0.5741755650361906</v>
      </c>
      <c r="I44" s="49">
        <v>401.13378786929093</v>
      </c>
      <c r="J44" s="50">
        <v>0.33463462653442722</v>
      </c>
      <c r="K44" s="51">
        <v>840.61303792774868</v>
      </c>
      <c r="L44" s="48">
        <v>0.42798219097078105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G6:H6"/>
    <mergeCell ref="I6:J6"/>
    <mergeCell ref="K6:L6"/>
    <mergeCell ref="A1:M1"/>
    <mergeCell ref="A3:M3"/>
    <mergeCell ref="A2:M2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55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771.88482950228945</v>
      </c>
      <c r="H8" s="19">
        <v>1</v>
      </c>
      <c r="I8" s="20">
        <v>1252.5523079559789</v>
      </c>
      <c r="J8" s="19">
        <v>1</v>
      </c>
      <c r="K8" s="20">
        <v>2024.4371374582684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771.23445222228918</v>
      </c>
      <c r="H10" s="29">
        <v>0.99915741668297897</v>
      </c>
      <c r="I10" s="30">
        <v>1251.7232658536434</v>
      </c>
      <c r="J10" s="29">
        <v>0.99933811777993653</v>
      </c>
      <c r="K10" s="30">
        <v>2022.9577180759327</v>
      </c>
      <c r="L10" s="31">
        <v>0.99926921940179725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0.65037728000000006</v>
      </c>
      <c r="H12" s="36">
        <v>8.4258331702070455E-4</v>
      </c>
      <c r="I12" s="37">
        <v>0.82904210233552622</v>
      </c>
      <c r="J12" s="36">
        <v>6.6188222006346976E-4</v>
      </c>
      <c r="K12" s="37">
        <v>1.4794193823355264</v>
      </c>
      <c r="L12" s="38">
        <v>7.3078059820270568E-4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316.29927609168112</v>
      </c>
      <c r="H14" s="43">
        <v>0.40977522034683667</v>
      </c>
      <c r="I14" s="20">
        <v>669.98313503671784</v>
      </c>
      <c r="J14" s="43">
        <v>0.53489433597392289</v>
      </c>
      <c r="K14" s="20">
        <v>986.28241112839919</v>
      </c>
      <c r="L14" s="44">
        <v>0.48718845988307719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17.09109090611166</v>
      </c>
      <c r="H16" s="29">
        <v>2.2142022038614203E-2</v>
      </c>
      <c r="I16" s="30">
        <v>36.140813905554836</v>
      </c>
      <c r="J16" s="29">
        <v>2.8853736228016284E-2</v>
      </c>
      <c r="K16" s="30">
        <v>53.231904811666496</v>
      </c>
      <c r="L16" s="31">
        <v>2.6294669183208372E-2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9.6867798077895895</v>
      </c>
      <c r="H18" s="29">
        <v>1.2549514432140887E-2</v>
      </c>
      <c r="I18" s="30">
        <v>22.476430112014615</v>
      </c>
      <c r="J18" s="29">
        <v>1.7944504169006371E-2</v>
      </c>
      <c r="K18" s="30">
        <v>32.16320991980421</v>
      </c>
      <c r="L18" s="31">
        <v>1.5887482661074835E-2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18.282127433470329</v>
      </c>
      <c r="H20" s="29">
        <v>2.3685045663170534E-2</v>
      </c>
      <c r="I20" s="30">
        <v>37.159459291217708</v>
      </c>
      <c r="J20" s="29">
        <v>2.9666991993218761E-2</v>
      </c>
      <c r="K20" s="30">
        <v>55.441586724688037</v>
      </c>
      <c r="L20" s="31">
        <v>2.7386173518974436E-2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52.492506447763297</v>
      </c>
      <c r="H22" s="29">
        <v>6.8005620063307126E-2</v>
      </c>
      <c r="I22" s="30">
        <v>69.258273454988938</v>
      </c>
      <c r="J22" s="29">
        <v>5.5293717487943046E-2</v>
      </c>
      <c r="K22" s="30">
        <v>121.75077990275224</v>
      </c>
      <c r="L22" s="31">
        <v>6.0140558405094961E-2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143.53171791165593</v>
      </c>
      <c r="H24" s="29">
        <v>0.18594965521502091</v>
      </c>
      <c r="I24" s="30">
        <v>214.38352401177556</v>
      </c>
      <c r="J24" s="29">
        <v>0.17115734221241807</v>
      </c>
      <c r="K24" s="30">
        <v>357.91524192343144</v>
      </c>
      <c r="L24" s="31">
        <v>0.17679740966064425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16.210498618213826</v>
      </c>
      <c r="H26" s="29">
        <v>2.1001188258443087E-2</v>
      </c>
      <c r="I26" s="30">
        <v>119.50546738292275</v>
      </c>
      <c r="J26" s="29">
        <v>9.5409562238515933E-2</v>
      </c>
      <c r="K26" s="30">
        <v>135.71596600113654</v>
      </c>
      <c r="L26" s="31">
        <v>6.7038864032859691E-2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23.983570116481744</v>
      </c>
      <c r="H28" s="29">
        <v>3.1071436048233161E-2</v>
      </c>
      <c r="I28" s="30">
        <v>61.355239630215095</v>
      </c>
      <c r="J28" s="29">
        <v>4.8984173547482246E-2</v>
      </c>
      <c r="K28" s="30">
        <v>85.338809746696825</v>
      </c>
      <c r="L28" s="31">
        <v>4.2154339182811994E-2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14.272262501831049</v>
      </c>
      <c r="H30" s="29">
        <v>1.8490145104981256E-2</v>
      </c>
      <c r="I30" s="30">
        <v>70.856230808340314</v>
      </c>
      <c r="J30" s="29">
        <v>5.6569478462715476E-2</v>
      </c>
      <c r="K30" s="30">
        <v>85.128493310171365</v>
      </c>
      <c r="L30" s="31">
        <v>4.2050450337545342E-2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20.748722348363824</v>
      </c>
      <c r="H32" s="36">
        <v>2.6880593522925666E-2</v>
      </c>
      <c r="I32" s="37">
        <v>38.847696439688114</v>
      </c>
      <c r="J32" s="36">
        <v>3.1014829634606701E-2</v>
      </c>
      <c r="K32" s="37">
        <v>59.596418788051949</v>
      </c>
      <c r="L32" s="38">
        <v>2.9438512900863273E-2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455.58555341060838</v>
      </c>
      <c r="H34" s="48">
        <v>0.59022477965316344</v>
      </c>
      <c r="I34" s="49">
        <v>582.56917291926095</v>
      </c>
      <c r="J34" s="50">
        <v>0.46510566402607706</v>
      </c>
      <c r="K34" s="51">
        <v>1038.1547263298696</v>
      </c>
      <c r="L34" s="48">
        <v>0.51281154011692298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37.976333097509126</v>
      </c>
      <c r="H36" s="57">
        <v>4.9199481122068726E-2</v>
      </c>
      <c r="I36" s="58">
        <v>60.483675915883552</v>
      </c>
      <c r="J36" s="59">
        <v>4.8288343354367325E-2</v>
      </c>
      <c r="K36" s="60">
        <v>98.46000901339265</v>
      </c>
      <c r="L36" s="57">
        <v>4.8635745309934225E-2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417.60922031309917</v>
      </c>
      <c r="H38" s="48">
        <v>0.5410252985310946</v>
      </c>
      <c r="I38" s="49">
        <v>522.08549700337733</v>
      </c>
      <c r="J38" s="50">
        <v>0.41681732067170968</v>
      </c>
      <c r="K38" s="51">
        <v>939.69471731647684</v>
      </c>
      <c r="L38" s="48">
        <v>0.46417579480698873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2.5670726555554544</v>
      </c>
      <c r="H40" s="57">
        <v>3.3257197932115082E-3</v>
      </c>
      <c r="I40" s="58">
        <v>8.2882789479788883</v>
      </c>
      <c r="J40" s="59">
        <v>6.6171120322347293E-3</v>
      </c>
      <c r="K40" s="60">
        <v>10.855351603534343</v>
      </c>
      <c r="L40" s="57">
        <v>5.362157906845905E-3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1.8796619586669703</v>
      </c>
      <c r="H42" s="57">
        <v>2.4351585713622255E-3</v>
      </c>
      <c r="I42" s="58">
        <v>2.2496206938103231</v>
      </c>
      <c r="J42" s="59">
        <v>1.796029339071232E-3</v>
      </c>
      <c r="K42" s="60">
        <v>4.1292826524772943</v>
      </c>
      <c r="L42" s="57">
        <v>2.0397188809042066E-3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418.29663100998761</v>
      </c>
      <c r="H44" s="48">
        <v>0.54191585975294376</v>
      </c>
      <c r="I44" s="49">
        <v>528.12415525754602</v>
      </c>
      <c r="J44" s="50">
        <v>0.42163840336487329</v>
      </c>
      <c r="K44" s="51">
        <v>946.42078626753357</v>
      </c>
      <c r="L44" s="48">
        <v>0.46749823383293027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G6:H6"/>
    <mergeCell ref="I6:J6"/>
    <mergeCell ref="K6:L6"/>
    <mergeCell ref="A1:M1"/>
    <mergeCell ref="A3:M3"/>
    <mergeCell ref="A2:M2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56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746.78707168000005</v>
      </c>
      <c r="H8" s="19">
        <v>1</v>
      </c>
      <c r="I8" s="20">
        <v>1166.05363078</v>
      </c>
      <c r="J8" s="19">
        <v>1</v>
      </c>
      <c r="K8" s="20">
        <v>1912.84070245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746.10756699000001</v>
      </c>
      <c r="H10" s="29">
        <v>0.99909009580405372</v>
      </c>
      <c r="I10" s="30">
        <v>1166.05363078</v>
      </c>
      <c r="J10" s="29">
        <v>1</v>
      </c>
      <c r="K10" s="30">
        <v>1912.1611977600001</v>
      </c>
      <c r="L10" s="31">
        <v>0.99964476671312485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0.67950468999999991</v>
      </c>
      <c r="H12" s="36">
        <v>9.0990419594618962E-4</v>
      </c>
      <c r="I12" s="37">
        <v>0</v>
      </c>
      <c r="J12" s="36">
        <v>0</v>
      </c>
      <c r="K12" s="37">
        <v>0.67950468999999991</v>
      </c>
      <c r="L12" s="38">
        <v>3.5523328687521043E-4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352.54321818999995</v>
      </c>
      <c r="H14" s="43">
        <v>0.47207996972538047</v>
      </c>
      <c r="I14" s="20">
        <v>670.41484943</v>
      </c>
      <c r="J14" s="43">
        <v>0.57494340889067352</v>
      </c>
      <c r="K14" s="20">
        <v>1022.95806765</v>
      </c>
      <c r="L14" s="44">
        <v>0.53478476610194325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21.662551520000001</v>
      </c>
      <c r="H16" s="29">
        <v>2.9007668104466668E-2</v>
      </c>
      <c r="I16" s="30">
        <v>36.019374759999998</v>
      </c>
      <c r="J16" s="29">
        <v>3.0889981223167079E-2</v>
      </c>
      <c r="K16" s="30">
        <v>57.68192629</v>
      </c>
      <c r="L16" s="31">
        <v>3.0155112349982922E-2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8.0821641900000003</v>
      </c>
      <c r="H18" s="29">
        <v>1.0822581826193192E-2</v>
      </c>
      <c r="I18" s="30">
        <v>27.303151100000001</v>
      </c>
      <c r="J18" s="29">
        <v>2.3415004575506784E-2</v>
      </c>
      <c r="K18" s="30">
        <v>35.385315290000001</v>
      </c>
      <c r="L18" s="31">
        <v>1.8498830166400092E-2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20.933334110000001</v>
      </c>
      <c r="H20" s="29">
        <v>2.8031195107472325E-2</v>
      </c>
      <c r="I20" s="30">
        <v>36.402792789999999</v>
      </c>
      <c r="J20" s="29">
        <v>3.1218798028740183E-2</v>
      </c>
      <c r="K20" s="30">
        <v>57.336126909999997</v>
      </c>
      <c r="L20" s="31">
        <v>2.9974334421346682E-2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52.224377909999994</v>
      </c>
      <c r="H22" s="29">
        <v>6.9932086253868972E-2</v>
      </c>
      <c r="I22" s="30">
        <v>76.492528800000002</v>
      </c>
      <c r="J22" s="29">
        <v>6.5599494552263771E-2</v>
      </c>
      <c r="K22" s="30">
        <v>128.71690670999999</v>
      </c>
      <c r="L22" s="31">
        <v>6.7290970202138173E-2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162.9512757</v>
      </c>
      <c r="H24" s="29">
        <v>0.2182031289500215</v>
      </c>
      <c r="I24" s="30">
        <v>259.43776758000001</v>
      </c>
      <c r="J24" s="29">
        <v>0.22249213992537903</v>
      </c>
      <c r="K24" s="30">
        <v>422.38904329000002</v>
      </c>
      <c r="L24" s="31">
        <v>0.22081767851813103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19.6270065</v>
      </c>
      <c r="H26" s="29">
        <v>2.6281931281759277E-2</v>
      </c>
      <c r="I26" s="30">
        <v>114.37237940999999</v>
      </c>
      <c r="J26" s="29">
        <v>9.8085007748308875E-2</v>
      </c>
      <c r="K26" s="30">
        <v>133.99938591</v>
      </c>
      <c r="L26" s="31">
        <v>7.0052558866178047E-2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20.587743579999998</v>
      </c>
      <c r="H28" s="29">
        <v>2.7568425272393966E-2</v>
      </c>
      <c r="I28" s="30">
        <v>50.432018840000005</v>
      </c>
      <c r="J28" s="29">
        <v>4.3250170925898897E-2</v>
      </c>
      <c r="K28" s="30">
        <v>71.019762409999998</v>
      </c>
      <c r="L28" s="31">
        <v>3.71279021400144E-2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25.85497711</v>
      </c>
      <c r="H30" s="29">
        <v>3.4621618518161645E-2</v>
      </c>
      <c r="I30" s="30">
        <v>39.079159409999995</v>
      </c>
      <c r="J30" s="29">
        <v>3.3514032612598658E-2</v>
      </c>
      <c r="K30" s="30">
        <v>64.934136530000004</v>
      </c>
      <c r="L30" s="31">
        <v>3.394644229748521E-2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20.61978757</v>
      </c>
      <c r="H32" s="36">
        <v>2.7611334411042972E-2</v>
      </c>
      <c r="I32" s="37">
        <v>30.875676739999999</v>
      </c>
      <c r="J32" s="36">
        <v>2.6478779298810252E-2</v>
      </c>
      <c r="K32" s="37">
        <v>51.495464310000003</v>
      </c>
      <c r="L32" s="38">
        <v>2.6920937140266676E-2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394.24385349000011</v>
      </c>
      <c r="H34" s="48">
        <v>0.52792003027461953</v>
      </c>
      <c r="I34" s="49">
        <v>495.63878135000004</v>
      </c>
      <c r="J34" s="50">
        <v>0.42505659110932648</v>
      </c>
      <c r="K34" s="51">
        <v>889.88263480000001</v>
      </c>
      <c r="L34" s="48">
        <v>0.4652152338980568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36.293836649999996</v>
      </c>
      <c r="H36" s="57">
        <v>4.8599979868896269E-2</v>
      </c>
      <c r="I36" s="58">
        <v>68.643275360000004</v>
      </c>
      <c r="J36" s="59">
        <v>5.8868025919256342E-2</v>
      </c>
      <c r="K36" s="60">
        <v>104.93711202</v>
      </c>
      <c r="L36" s="57">
        <v>5.4859305265511499E-2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357.9500168400001</v>
      </c>
      <c r="H38" s="48">
        <v>0.47932005040572329</v>
      </c>
      <c r="I38" s="49">
        <v>426.99550599000003</v>
      </c>
      <c r="J38" s="50">
        <v>0.36618856519007015</v>
      </c>
      <c r="K38" s="51">
        <v>784.94552278000003</v>
      </c>
      <c r="L38" s="48">
        <v>0.41035592863254533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4.08299112</v>
      </c>
      <c r="H40" s="57">
        <v>5.4674100219956282E-3</v>
      </c>
      <c r="I40" s="58">
        <v>6.7512312999999997</v>
      </c>
      <c r="J40" s="59">
        <v>5.7898119964550398E-3</v>
      </c>
      <c r="K40" s="60">
        <v>10.834222430000001</v>
      </c>
      <c r="L40" s="57">
        <v>5.6639439008817297E-3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1.3814521299999998</v>
      </c>
      <c r="H42" s="57">
        <v>1.8498608002040441E-3</v>
      </c>
      <c r="I42" s="58">
        <v>1.3917268799999998</v>
      </c>
      <c r="J42" s="59">
        <v>1.193535908866423E-3</v>
      </c>
      <c r="K42" s="60">
        <v>2.7731790099999998</v>
      </c>
      <c r="L42" s="57">
        <v>1.4497699711471339E-3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360.65155583000006</v>
      </c>
      <c r="H44" s="48">
        <v>0.48293759962751481</v>
      </c>
      <c r="I44" s="49">
        <v>432.35501040999998</v>
      </c>
      <c r="J44" s="50">
        <v>0.37078484127765871</v>
      </c>
      <c r="K44" s="51">
        <v>793.00656619999995</v>
      </c>
      <c r="L44" s="48">
        <v>0.41457010256227989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57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731.81574168999998</v>
      </c>
      <c r="H8" s="19">
        <v>1</v>
      </c>
      <c r="I8" s="20">
        <v>1200.4673967599999</v>
      </c>
      <c r="J8" s="19">
        <v>1</v>
      </c>
      <c r="K8" s="20">
        <v>1932.28313845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731.21937378999996</v>
      </c>
      <c r="H10" s="29">
        <v>0.99918508462441269</v>
      </c>
      <c r="I10" s="30">
        <v>1199.36249398</v>
      </c>
      <c r="J10" s="29">
        <v>0.99907960617424341</v>
      </c>
      <c r="K10" s="30">
        <v>1930.5818677699999</v>
      </c>
      <c r="L10" s="31">
        <v>0.99911955414496612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0.59636790000000006</v>
      </c>
      <c r="H12" s="36">
        <v>8.149153755872934E-4</v>
      </c>
      <c r="I12" s="37">
        <v>1.10490278</v>
      </c>
      <c r="J12" s="36">
        <v>9.2039382575659779E-4</v>
      </c>
      <c r="K12" s="37">
        <v>1.7012706799999999</v>
      </c>
      <c r="L12" s="38">
        <v>8.8044585503379744E-4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339.46036833000005</v>
      </c>
      <c r="H14" s="43">
        <v>0.4638604350680896</v>
      </c>
      <c r="I14" s="20">
        <v>680.00772505999998</v>
      </c>
      <c r="J14" s="43">
        <v>0.56645247250804653</v>
      </c>
      <c r="K14" s="20">
        <v>1019.46809339</v>
      </c>
      <c r="L14" s="44">
        <v>0.53109121854747743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15.394032529999999</v>
      </c>
      <c r="H16" s="29">
        <v>2.1035394093122654E-2</v>
      </c>
      <c r="I16" s="30">
        <v>41.684390909999998</v>
      </c>
      <c r="J16" s="29">
        <v>3.4723467728073276E-2</v>
      </c>
      <c r="K16" s="30">
        <v>57.078423439999995</v>
      </c>
      <c r="L16" s="31">
        <v>2.9539368379411526E-2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6.3154811200000003</v>
      </c>
      <c r="H18" s="29">
        <v>8.6298787525607278E-3</v>
      </c>
      <c r="I18" s="30">
        <v>23.44301798</v>
      </c>
      <c r="J18" s="29">
        <v>1.9528242119087536E-2</v>
      </c>
      <c r="K18" s="30">
        <v>29.758499100000002</v>
      </c>
      <c r="L18" s="31">
        <v>1.5400692842494644E-2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29.390634160000001</v>
      </c>
      <c r="H20" s="29">
        <v>4.0161248912366235E-2</v>
      </c>
      <c r="I20" s="30">
        <v>32.232814329999997</v>
      </c>
      <c r="J20" s="29">
        <v>2.6850220519936411E-2</v>
      </c>
      <c r="K20" s="30">
        <v>61.623448490000001</v>
      </c>
      <c r="L20" s="31">
        <v>3.1891521104630588E-2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48.281995090000002</v>
      </c>
      <c r="H22" s="29">
        <v>6.597561700230882E-2</v>
      </c>
      <c r="I22" s="30">
        <v>73.055911449999996</v>
      </c>
      <c r="J22" s="29">
        <v>6.0856222873835776E-2</v>
      </c>
      <c r="K22" s="30">
        <v>121.33790654000001</v>
      </c>
      <c r="L22" s="31">
        <v>6.2795096704788514E-2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173.06376506000001</v>
      </c>
      <c r="H24" s="29">
        <v>0.23648543643013148</v>
      </c>
      <c r="I24" s="30">
        <v>266.15715577000003</v>
      </c>
      <c r="J24" s="29">
        <v>0.2217112738657831</v>
      </c>
      <c r="K24" s="30">
        <v>439.22092083000007</v>
      </c>
      <c r="L24" s="31">
        <v>0.22730670888238744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16.00488502</v>
      </c>
      <c r="H26" s="29">
        <v>2.1870102142158801E-2</v>
      </c>
      <c r="I26" s="30">
        <v>94.846241129999996</v>
      </c>
      <c r="J26" s="29">
        <v>7.9007760965424917E-2</v>
      </c>
      <c r="K26" s="30">
        <v>110.85112615</v>
      </c>
      <c r="L26" s="31">
        <v>5.736795190321866E-2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24.953044379999998</v>
      </c>
      <c r="H28" s="29">
        <v>3.4097441416572047E-2</v>
      </c>
      <c r="I28" s="30">
        <v>51.096193329999998</v>
      </c>
      <c r="J28" s="29">
        <v>4.2563582707790322E-2</v>
      </c>
      <c r="K28" s="30">
        <v>76.04923771</v>
      </c>
      <c r="L28" s="31">
        <v>3.9357191602367156E-2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7.5186136599999998</v>
      </c>
      <c r="H30" s="29">
        <v>1.0273916276571315E-2</v>
      </c>
      <c r="I30" s="30">
        <v>55.981152430000002</v>
      </c>
      <c r="J30" s="29">
        <v>4.6632797009806569E-2</v>
      </c>
      <c r="K30" s="30">
        <v>63.499766090000001</v>
      </c>
      <c r="L30" s="31">
        <v>3.2862557679273111E-2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18.537917309999997</v>
      </c>
      <c r="H32" s="36">
        <v>2.533140004229744E-2</v>
      </c>
      <c r="I32" s="37">
        <v>41.510847729999995</v>
      </c>
      <c r="J32" s="36">
        <v>3.4578904718308594E-2</v>
      </c>
      <c r="K32" s="37">
        <v>60.048765039999992</v>
      </c>
      <c r="L32" s="38">
        <v>3.1076586989300492E-2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392.35537335999993</v>
      </c>
      <c r="H34" s="48">
        <v>0.5361395649319104</v>
      </c>
      <c r="I34" s="49">
        <v>520.45967169999994</v>
      </c>
      <c r="J34" s="50">
        <v>0.43354752749195352</v>
      </c>
      <c r="K34" s="51">
        <v>912.81504505999987</v>
      </c>
      <c r="L34" s="48">
        <v>0.47240232391212783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53.616674500000002</v>
      </c>
      <c r="H36" s="57">
        <v>7.3265265346959749E-2</v>
      </c>
      <c r="I36" s="58">
        <v>72.323303109999998</v>
      </c>
      <c r="J36" s="59">
        <v>6.0245953622061615E-2</v>
      </c>
      <c r="K36" s="60">
        <v>125.93997761</v>
      </c>
      <c r="L36" s="57">
        <v>6.5176772028877714E-2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338.73869885999994</v>
      </c>
      <c r="H38" s="48">
        <v>0.46287429958495069</v>
      </c>
      <c r="I38" s="49">
        <v>448.13636858999996</v>
      </c>
      <c r="J38" s="50">
        <v>0.37330157386989193</v>
      </c>
      <c r="K38" s="51">
        <v>786.87506744999996</v>
      </c>
      <c r="L38" s="48">
        <v>0.40722555188325016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9.0888493399999994</v>
      </c>
      <c r="H40" s="57">
        <v>1.2419587093071949E-2</v>
      </c>
      <c r="I40" s="58">
        <v>11.870565189999999</v>
      </c>
      <c r="J40" s="59">
        <v>9.8882861975577562E-3</v>
      </c>
      <c r="K40" s="60">
        <v>20.959414529999997</v>
      </c>
      <c r="L40" s="57">
        <v>1.0846968600477878E-2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1.5319361</v>
      </c>
      <c r="H42" s="57">
        <v>2.0933358121844477E-3</v>
      </c>
      <c r="I42" s="58">
        <v>1.23094572</v>
      </c>
      <c r="J42" s="59">
        <v>1.0253887138644993E-3</v>
      </c>
      <c r="K42" s="60">
        <v>2.76288182</v>
      </c>
      <c r="L42" s="57">
        <v>1.429853505949585E-3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346.29561209999997</v>
      </c>
      <c r="H44" s="48">
        <v>0.47320055086583823</v>
      </c>
      <c r="I44" s="49">
        <v>458.77598805999992</v>
      </c>
      <c r="J44" s="50">
        <v>0.38216447135358511</v>
      </c>
      <c r="K44" s="51">
        <v>805.07160015999989</v>
      </c>
      <c r="L44" s="48">
        <v>0.41664266697777841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58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736.57262908000007</v>
      </c>
      <c r="H8" s="19">
        <v>1</v>
      </c>
      <c r="I8" s="20">
        <v>1250.78710443</v>
      </c>
      <c r="J8" s="19">
        <v>1</v>
      </c>
      <c r="K8" s="20">
        <v>1987.3597335100001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734.63207370000009</v>
      </c>
      <c r="H10" s="29">
        <v>0.99736542561671915</v>
      </c>
      <c r="I10" s="30">
        <v>1250.78710443</v>
      </c>
      <c r="J10" s="29">
        <v>1</v>
      </c>
      <c r="K10" s="30">
        <v>1985.4191781300001</v>
      </c>
      <c r="L10" s="31">
        <v>0.99902355102235429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1.9405553799999999</v>
      </c>
      <c r="H12" s="36">
        <v>2.634574383280856E-3</v>
      </c>
      <c r="I12" s="37">
        <v>0</v>
      </c>
      <c r="J12" s="36">
        <v>0</v>
      </c>
      <c r="K12" s="37">
        <v>1.9405553799999999</v>
      </c>
      <c r="L12" s="38">
        <v>9.7644897764566461E-4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329.77269294999996</v>
      </c>
      <c r="H14" s="43">
        <v>0.44771239105354121</v>
      </c>
      <c r="I14" s="20">
        <v>756.06490599000006</v>
      </c>
      <c r="J14" s="43">
        <v>0.60447129916209741</v>
      </c>
      <c r="K14" s="20">
        <v>1085.8375989399999</v>
      </c>
      <c r="L14" s="44">
        <v>0.53109121854747743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19.693467079999998</v>
      </c>
      <c r="H16" s="29">
        <v>2.6736626236841969E-2</v>
      </c>
      <c r="I16" s="30">
        <v>49.65227986</v>
      </c>
      <c r="J16" s="29">
        <v>3.969682744900635E-2</v>
      </c>
      <c r="K16" s="30">
        <v>69.345746939999998</v>
      </c>
      <c r="L16" s="31">
        <v>3.4893404435403425E-2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10.530750490000001</v>
      </c>
      <c r="H18" s="29">
        <v>1.4296961459392273E-2</v>
      </c>
      <c r="I18" s="30">
        <v>23.104413910000002</v>
      </c>
      <c r="J18" s="29">
        <v>1.8471899676747134E-2</v>
      </c>
      <c r="K18" s="30">
        <v>33.635164400000001</v>
      </c>
      <c r="L18" s="31">
        <v>1.6924547595917543E-2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26.88593088</v>
      </c>
      <c r="H20" s="29">
        <v>3.6501398258011956E-2</v>
      </c>
      <c r="I20" s="30">
        <v>33.533830500000001</v>
      </c>
      <c r="J20" s="29">
        <v>2.6810182469287454E-2</v>
      </c>
      <c r="K20" s="30">
        <v>60.419761379999997</v>
      </c>
      <c r="L20" s="31">
        <v>3.0402025542345515E-2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49.586306239999999</v>
      </c>
      <c r="H22" s="29">
        <v>6.7320321557338733E-2</v>
      </c>
      <c r="I22" s="30">
        <v>94.222962319999993</v>
      </c>
      <c r="J22" s="29">
        <v>7.533093520574681E-2</v>
      </c>
      <c r="K22" s="30">
        <v>143.80926855999999</v>
      </c>
      <c r="L22" s="31">
        <v>7.2361971582270854E-2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156.06536541999998</v>
      </c>
      <c r="H24" s="29">
        <v>0.21188048436571694</v>
      </c>
      <c r="I24" s="30">
        <v>294.0836109</v>
      </c>
      <c r="J24" s="29">
        <v>0.23511883825666538</v>
      </c>
      <c r="K24" s="30">
        <v>450.14897631999997</v>
      </c>
      <c r="L24" s="31">
        <v>0.22650603649142259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18.61924995</v>
      </c>
      <c r="H26" s="29">
        <v>2.5278226769376386E-2</v>
      </c>
      <c r="I26" s="30">
        <v>99.304803680000006</v>
      </c>
      <c r="J26" s="29">
        <v>7.9393849943195968E-2</v>
      </c>
      <c r="K26" s="30">
        <v>117.92405363</v>
      </c>
      <c r="L26" s="31">
        <v>5.9337044844783575E-2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16.16543386</v>
      </c>
      <c r="H28" s="29">
        <v>2.1946829439197436E-2</v>
      </c>
      <c r="I28" s="30">
        <v>59.683927259999997</v>
      </c>
      <c r="J28" s="29">
        <v>4.771709513842385E-2</v>
      </c>
      <c r="K28" s="30">
        <v>75.849361119999998</v>
      </c>
      <c r="L28" s="31">
        <v>3.8165894096101924E-2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18.790518289999998</v>
      </c>
      <c r="H30" s="29">
        <v>2.551074741057088E-2</v>
      </c>
      <c r="I30" s="30">
        <v>60.105688610000001</v>
      </c>
      <c r="J30" s="29">
        <v>4.8054291891177554E-2</v>
      </c>
      <c r="K30" s="30">
        <v>78.896206899999996</v>
      </c>
      <c r="L30" s="31">
        <v>3.9699006460524627E-2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13.435670740000001</v>
      </c>
      <c r="H32" s="36">
        <v>1.8240795557094663E-2</v>
      </c>
      <c r="I32" s="37">
        <v>42.373388950000006</v>
      </c>
      <c r="J32" s="36">
        <v>3.3877379131846831E-2</v>
      </c>
      <c r="K32" s="37">
        <v>55.809059690000005</v>
      </c>
      <c r="L32" s="38">
        <v>2.8082011902008371E-2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406.79993613000011</v>
      </c>
      <c r="H34" s="48">
        <v>0.55228760894645879</v>
      </c>
      <c r="I34" s="49">
        <v>494.72219843999994</v>
      </c>
      <c r="J34" s="50">
        <v>0.39552870083790265</v>
      </c>
      <c r="K34" s="51">
        <v>901.52213457000005</v>
      </c>
      <c r="L34" s="48">
        <v>0.45362805704922154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69.10860314</v>
      </c>
      <c r="H36" s="57">
        <v>9.3824560418866762E-2</v>
      </c>
      <c r="I36" s="58">
        <v>80.978680609999998</v>
      </c>
      <c r="J36" s="59">
        <v>6.4742177404285797E-2</v>
      </c>
      <c r="K36" s="60">
        <v>150.08728374999998</v>
      </c>
      <c r="L36" s="57">
        <v>7.5520944305800877E-2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337.69133299000009</v>
      </c>
      <c r="H38" s="48">
        <v>0.45846304852759201</v>
      </c>
      <c r="I38" s="49">
        <v>413.74351782999997</v>
      </c>
      <c r="J38" s="50">
        <v>0.33078652343361686</v>
      </c>
      <c r="K38" s="51">
        <v>751.43485082000007</v>
      </c>
      <c r="L38" s="48">
        <v>0.37810711274342068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15.364390179999999</v>
      </c>
      <c r="H40" s="57">
        <v>2.0859301002252223E-2</v>
      </c>
      <c r="I40" s="58">
        <v>8.1235173700000001</v>
      </c>
      <c r="J40" s="59">
        <v>6.4947242750012148E-3</v>
      </c>
      <c r="K40" s="60">
        <v>23.487907549999999</v>
      </c>
      <c r="L40" s="57">
        <v>1.1818649212800814E-2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2.6201742100000001</v>
      </c>
      <c r="H42" s="57">
        <v>3.5572516633867748E-3</v>
      </c>
      <c r="I42" s="58">
        <v>1.6205066799999999</v>
      </c>
      <c r="J42" s="59">
        <v>1.2955895325915483E-3</v>
      </c>
      <c r="K42" s="60">
        <v>4.2406808900000001</v>
      </c>
      <c r="L42" s="57">
        <v>2.133826512883135E-3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350.43554896000006</v>
      </c>
      <c r="H44" s="48">
        <v>0.47576509786645743</v>
      </c>
      <c r="I44" s="49">
        <v>420.24652851999997</v>
      </c>
      <c r="J44" s="50">
        <v>0.33598565817602655</v>
      </c>
      <c r="K44" s="51">
        <v>770.68207748000009</v>
      </c>
      <c r="L44" s="48">
        <v>0.38779193544333834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59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f>+SUM(G9:G12)</f>
        <v>779.88687837999998</v>
      </c>
      <c r="H8" s="19">
        <f>+G8/$G$8</f>
        <v>1</v>
      </c>
      <c r="I8" s="20">
        <f>+SUM(I9:I12)</f>
        <v>1015.2466039400001</v>
      </c>
      <c r="J8" s="19">
        <f>+I8/I8</f>
        <v>1</v>
      </c>
      <c r="K8" s="20">
        <f>+SUM(K9:K12)</f>
        <v>1795.1334823100001</v>
      </c>
      <c r="L8" s="21">
        <f>+K8/K8</f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779.88421774999995</v>
      </c>
      <c r="H10" s="29">
        <f>+G10/$G$8</f>
        <v>0.99999658844112682</v>
      </c>
      <c r="I10" s="30">
        <v>1011.0118644400001</v>
      </c>
      <c r="J10" s="29">
        <f>+I10/$I$8</f>
        <v>0.99582885627633155</v>
      </c>
      <c r="K10" s="30">
        <v>1790.8960821800001</v>
      </c>
      <c r="L10" s="31">
        <f>+K10/$K$8</f>
        <v>0.99763950693819869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2.6606300000000002E-3</v>
      </c>
      <c r="H12" s="36">
        <f>+G12/$G$8</f>
        <v>3.4115588731621254E-6</v>
      </c>
      <c r="I12" s="37">
        <v>4.2347394999999999</v>
      </c>
      <c r="J12" s="36">
        <f>+I12/$I$8</f>
        <v>4.1711437236684103E-3</v>
      </c>
      <c r="K12" s="37">
        <v>4.2374001300000002</v>
      </c>
      <c r="L12" s="38">
        <f>+K12/$K$8</f>
        <v>2.3604930618013214E-3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f>+SUM(G15:G32)</f>
        <v>351.37434428</v>
      </c>
      <c r="H14" s="43">
        <f>+G14/$G$8</f>
        <v>0.45054527011646017</v>
      </c>
      <c r="I14" s="20">
        <f>+SUM(I15:I32)</f>
        <v>610.25645051000004</v>
      </c>
      <c r="J14" s="43">
        <f>+I14/$I$8</f>
        <v>0.60109184127452198</v>
      </c>
      <c r="K14" s="20">
        <f>+SUM(K15:K32)</f>
        <v>961.63079477999986</v>
      </c>
      <c r="L14" s="44">
        <v>0.53109121854747743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16.39435263</v>
      </c>
      <c r="H16" s="29">
        <f>+G16/$G$8</f>
        <v>2.1021449500541346E-2</v>
      </c>
      <c r="I16" s="30">
        <v>40.357934450000002</v>
      </c>
      <c r="J16" s="29">
        <f>+I16/$I$8</f>
        <v>3.9751853681044287E-2</v>
      </c>
      <c r="K16" s="30">
        <v>56.752287079999995</v>
      </c>
      <c r="L16" s="31">
        <f>+K16/$K$8</f>
        <v>3.161452206159647E-2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9.3708712899999984</v>
      </c>
      <c r="H18" s="29">
        <f>+G18/$G$8</f>
        <v>1.2015680157954959E-2</v>
      </c>
      <c r="I18" s="30">
        <v>21.423070670000001</v>
      </c>
      <c r="J18" s="29">
        <f>+I18/$I$8</f>
        <v>2.1101346792848842E-2</v>
      </c>
      <c r="K18" s="30">
        <v>30.793941960000002</v>
      </c>
      <c r="L18" s="31">
        <f>+K18/$K$8</f>
        <v>1.7154123781577497E-2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37.095817340000004</v>
      </c>
      <c r="H20" s="29">
        <f>+G20/$G$8</f>
        <v>4.7565638515493863E-2</v>
      </c>
      <c r="I20" s="30">
        <v>34.825367619999994</v>
      </c>
      <c r="J20" s="29">
        <f>+I20/$I$8</f>
        <v>3.4302372925798165E-2</v>
      </c>
      <c r="K20" s="30">
        <v>71.921184959999991</v>
      </c>
      <c r="L20" s="31">
        <f>+K20/$K$8</f>
        <v>4.0064533177472085E-2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68.362924680000006</v>
      </c>
      <c r="H22" s="29">
        <f>+G22/$G$8</f>
        <v>8.765748799621445E-2</v>
      </c>
      <c r="I22" s="30">
        <v>64.747591470000003</v>
      </c>
      <c r="J22" s="29">
        <f>+I22/$I$8</f>
        <v>6.3775235709950237E-2</v>
      </c>
      <c r="K22" s="30">
        <v>133.11051613999999</v>
      </c>
      <c r="L22" s="31">
        <f>+K22/$K$8</f>
        <v>7.4150762298027958E-2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153.55764739</v>
      </c>
      <c r="H24" s="29">
        <f>+G24/$G$8</f>
        <v>0.19689733427618847</v>
      </c>
      <c r="I24" s="30">
        <v>210.65201687999999</v>
      </c>
      <c r="J24" s="29">
        <f>+I24/$I$8</f>
        <v>0.20748852156953315</v>
      </c>
      <c r="K24" s="30">
        <v>364.20966426999996</v>
      </c>
      <c r="L24" s="31">
        <f>+K24/$K$8</f>
        <v>0.20288723254235694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23.48117448</v>
      </c>
      <c r="H26" s="29">
        <f>+G26/$G$8</f>
        <v>3.0108436403976521E-2</v>
      </c>
      <c r="I26" s="30">
        <v>97.493082939999994</v>
      </c>
      <c r="J26" s="29">
        <f>+I26/$I$8</f>
        <v>9.6028967308677368E-2</v>
      </c>
      <c r="K26" s="30">
        <v>120.97425742</v>
      </c>
      <c r="L26" s="31">
        <f>+K26/$K$8</f>
        <v>6.7390118123321296E-2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18.725265090000001</v>
      </c>
      <c r="H28" s="29">
        <f>+G28/$G$8</f>
        <v>2.4010232264577366E-2</v>
      </c>
      <c r="I28" s="30">
        <v>54.155047170000003</v>
      </c>
      <c r="J28" s="29">
        <f>+I28/$I$8</f>
        <v>5.3341766384475887E-2</v>
      </c>
      <c r="K28" s="30">
        <v>72.880312260000011</v>
      </c>
      <c r="L28" s="31">
        <f>+K28/$K$8</f>
        <v>4.0598826203284179E-2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9.3084376899999999</v>
      </c>
      <c r="H30" s="29">
        <f>+G30/$G$8</f>
        <v>1.1935625470883308E-2</v>
      </c>
      <c r="I30" s="30">
        <v>57.885162100000002</v>
      </c>
      <c r="J30" s="29">
        <f>+I30/$I$8</f>
        <v>5.7015863806249137E-2</v>
      </c>
      <c r="K30" s="30">
        <v>67.193599790000007</v>
      </c>
      <c r="L30" s="31">
        <f>+K30/$K$8</f>
        <v>3.7430976833842153E-2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15.07785369</v>
      </c>
      <c r="H32" s="36">
        <f>+G32/$G$8</f>
        <v>1.9333385530629885E-2</v>
      </c>
      <c r="I32" s="37">
        <v>28.717177209999999</v>
      </c>
      <c r="J32" s="36">
        <f>+I32/$I$8</f>
        <v>2.8285913095944866E-2</v>
      </c>
      <c r="K32" s="37">
        <v>43.7950309</v>
      </c>
      <c r="L32" s="38">
        <f>+K32/$K$8</f>
        <v>2.4396531696152204E-2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f>+G8-G14</f>
        <v>428.51253409999998</v>
      </c>
      <c r="H34" s="48">
        <f>+G34/$G$8</f>
        <v>0.54945472988353983</v>
      </c>
      <c r="I34" s="49">
        <f>+I8-I14</f>
        <v>404.99015343000008</v>
      </c>
      <c r="J34" s="50">
        <f>+I34/$I$8</f>
        <v>0.39890815872547802</v>
      </c>
      <c r="K34" s="51">
        <f>+K8-K14</f>
        <v>833.50268753000023</v>
      </c>
      <c r="L34" s="48">
        <f>+K34/$K$8</f>
        <v>0.4643123732823693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57.111295210000002</v>
      </c>
      <c r="H36" s="57">
        <f>+G36/$G$8</f>
        <v>7.3230229656681717E-2</v>
      </c>
      <c r="I36" s="58">
        <v>75.384633159999993</v>
      </c>
      <c r="J36" s="59">
        <f>+I36/$I$8</f>
        <v>7.4252534179818974E-2</v>
      </c>
      <c r="K36" s="60">
        <v>132.49592837</v>
      </c>
      <c r="L36" s="57">
        <f>+K36/$K$8</f>
        <v>7.3808399027521107E-2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f>+G34-G36</f>
        <v>371.40123889</v>
      </c>
      <c r="H38" s="48">
        <f>+G38/$G$8</f>
        <v>0.47622450022685814</v>
      </c>
      <c r="I38" s="49">
        <f>+I34-I36</f>
        <v>329.60552027000006</v>
      </c>
      <c r="J38" s="50">
        <f>+I38/$I$8</f>
        <v>0.32465562454565899</v>
      </c>
      <c r="K38" s="51">
        <f>+K34-K36</f>
        <v>701.00675916000023</v>
      </c>
      <c r="L38" s="48">
        <f>+K38/$K$8</f>
        <v>0.39050397425484817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13.84919023</v>
      </c>
      <c r="H40" s="57">
        <f>+G40/$G$8</f>
        <v>1.7757947484342698E-2</v>
      </c>
      <c r="I40" s="58">
        <v>14.492447009999999</v>
      </c>
      <c r="J40" s="59">
        <f>+I40/$I$8</f>
        <v>1.4274804716171685E-2</v>
      </c>
      <c r="K40" s="60">
        <v>28.34163723</v>
      </c>
      <c r="L40" s="57">
        <f>+K40/$K$8</f>
        <v>1.5788038889191475E-2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1.1299005600000001</v>
      </c>
      <c r="H42" s="57">
        <f>+G42/$G$8</f>
        <v>1.4488005777800199E-3</v>
      </c>
      <c r="I42" s="58">
        <v>0.60304843000000008</v>
      </c>
      <c r="J42" s="59">
        <f>+I42/$I$8</f>
        <v>5.939920681927635E-4</v>
      </c>
      <c r="K42" s="60">
        <v>1.7329489899999999</v>
      </c>
      <c r="L42" s="57">
        <f>+K42/$K$8</f>
        <v>9.6535940478923029E-4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f>+G38+G40-G42</f>
        <v>384.12052855999997</v>
      </c>
      <c r="H44" s="48">
        <f>+G44/$G$8</f>
        <v>0.49253364713342079</v>
      </c>
      <c r="I44" s="49">
        <f>+I38+I40-I42</f>
        <v>343.49491885000003</v>
      </c>
      <c r="J44" s="50">
        <f>+I44/$I$8</f>
        <v>0.33833643719363793</v>
      </c>
      <c r="K44" s="51">
        <f>+K38+K40-K42</f>
        <v>727.61544740000022</v>
      </c>
      <c r="L44" s="48">
        <f>+K44/$K$8</f>
        <v>0.40532665373925042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60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61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912.54175637000003</v>
      </c>
      <c r="H8" s="19">
        <v>1</v>
      </c>
      <c r="I8" s="20">
        <v>935.56908262000002</v>
      </c>
      <c r="J8" s="19">
        <v>1</v>
      </c>
      <c r="K8" s="20">
        <v>1848.11083899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912.11870491000002</v>
      </c>
      <c r="H10" s="29">
        <v>0.99953640317602244</v>
      </c>
      <c r="I10" s="30">
        <v>934.33896060000006</v>
      </c>
      <c r="J10" s="29">
        <v>0.99868516174502575</v>
      </c>
      <c r="K10" s="30">
        <v>1846.45766551</v>
      </c>
      <c r="L10" s="31">
        <v>0.9991054792574543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0.42305146000000005</v>
      </c>
      <c r="H12" s="36">
        <v>4.635968239775202E-4</v>
      </c>
      <c r="I12" s="37">
        <v>1.23012202</v>
      </c>
      <c r="J12" s="36">
        <v>1.3148382549743134E-3</v>
      </c>
      <c r="K12" s="37">
        <v>1.65317348</v>
      </c>
      <c r="L12" s="38">
        <v>8.945207425456505E-4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378.51467117999999</v>
      </c>
      <c r="H14" s="43">
        <v>0.41479161752081739</v>
      </c>
      <c r="I14" s="20">
        <v>603.00076632000003</v>
      </c>
      <c r="J14" s="43">
        <v>0.64452831706594649</v>
      </c>
      <c r="K14" s="20">
        <v>981.51543748999995</v>
      </c>
      <c r="L14" s="44">
        <v>0.53109121854747743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20.381013760000002</v>
      </c>
      <c r="H16" s="29">
        <v>2.233433551695611E-2</v>
      </c>
      <c r="I16" s="30">
        <v>37.819411880000004</v>
      </c>
      <c r="J16" s="29">
        <v>4.0423965031090185E-2</v>
      </c>
      <c r="K16" s="30">
        <v>58.200425639999999</v>
      </c>
      <c r="L16" s="31">
        <v>3.1491848006154635E-2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11.537587210000002</v>
      </c>
      <c r="H18" s="29">
        <v>1.2643352624098398E-2</v>
      </c>
      <c r="I18" s="30">
        <v>25.92593956</v>
      </c>
      <c r="J18" s="29">
        <v>2.7711411205889897E-2</v>
      </c>
      <c r="K18" s="30">
        <v>37.463526770000001</v>
      </c>
      <c r="L18" s="31">
        <v>2.0271255370415971E-2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31.540024890000002</v>
      </c>
      <c r="H20" s="29">
        <v>3.4562829229276115E-2</v>
      </c>
      <c r="I20" s="30">
        <v>34.777441369999998</v>
      </c>
      <c r="J20" s="29">
        <v>3.7172499621949934E-2</v>
      </c>
      <c r="K20" s="30">
        <v>66.317466249999995</v>
      </c>
      <c r="L20" s="31">
        <v>3.5883922571571927E-2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73.400892519999999</v>
      </c>
      <c r="H22" s="29">
        <v>8.043565350037396E-2</v>
      </c>
      <c r="I22" s="30">
        <v>67.914648279999994</v>
      </c>
      <c r="J22" s="29">
        <v>7.2591804861496134E-2</v>
      </c>
      <c r="K22" s="30">
        <v>141.31554080000001</v>
      </c>
      <c r="L22" s="31">
        <v>7.6464862289985544E-2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143.33324094999998</v>
      </c>
      <c r="H24" s="29">
        <v>0.15707033672646969</v>
      </c>
      <c r="I24" s="30">
        <v>211.39593830999999</v>
      </c>
      <c r="J24" s="29">
        <v>0.22595438673325918</v>
      </c>
      <c r="K24" s="30">
        <v>354.72917925999997</v>
      </c>
      <c r="L24" s="31">
        <v>0.19194150684915678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24.311611690000003</v>
      </c>
      <c r="H26" s="29">
        <v>2.6641642993641371E-2</v>
      </c>
      <c r="I26" s="30">
        <v>96.48029962999999</v>
      </c>
      <c r="J26" s="29">
        <v>0.10312471994030972</v>
      </c>
      <c r="K26" s="30">
        <v>120.79191132</v>
      </c>
      <c r="L26" s="31">
        <v>6.5359668246961447E-2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18.368811920000002</v>
      </c>
      <c r="H28" s="29">
        <v>2.0129283719650597E-2</v>
      </c>
      <c r="I28" s="30">
        <v>50.291916450000002</v>
      </c>
      <c r="J28" s="29">
        <v>5.3755427989519253E-2</v>
      </c>
      <c r="K28" s="30">
        <v>68.660728379999995</v>
      </c>
      <c r="L28" s="31">
        <v>3.7151845512427902E-2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28.06090511</v>
      </c>
      <c r="H30" s="29">
        <v>3.0750269688067183E-2</v>
      </c>
      <c r="I30" s="30">
        <v>40.340712520000004</v>
      </c>
      <c r="J30" s="29">
        <v>4.3118902996482605E-2</v>
      </c>
      <c r="K30" s="30">
        <v>68.401617639999998</v>
      </c>
      <c r="L30" s="31">
        <v>3.7011642482104458E-2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27.58058312</v>
      </c>
      <c r="H32" s="36">
        <v>3.022391351132556E-2</v>
      </c>
      <c r="I32" s="37">
        <v>38.054458310000001</v>
      </c>
      <c r="J32" s="36">
        <v>4.0675198675260815E-2</v>
      </c>
      <c r="K32" s="37">
        <v>65.635041430000001</v>
      </c>
      <c r="L32" s="38">
        <v>3.5514667218698753E-2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534.02708518999998</v>
      </c>
      <c r="H34" s="48">
        <v>0.5852083824791825</v>
      </c>
      <c r="I34" s="49">
        <v>332.56831629999999</v>
      </c>
      <c r="J34" s="50">
        <v>0.35547168293405357</v>
      </c>
      <c r="K34" s="51">
        <v>866.59540148999997</v>
      </c>
      <c r="L34" s="48">
        <v>0.46890878144711157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86.837130180000003</v>
      </c>
      <c r="H36" s="57">
        <v>9.5159623736484594E-2</v>
      </c>
      <c r="I36" s="58">
        <v>115.06031326999999</v>
      </c>
      <c r="J36" s="59">
        <v>0.1229843048551595</v>
      </c>
      <c r="K36" s="60">
        <v>201.89744345</v>
      </c>
      <c r="L36" s="57">
        <v>0.10924531104440563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447.18995501999996</v>
      </c>
      <c r="H38" s="48">
        <v>0.49004875875365633</v>
      </c>
      <c r="I38" s="49">
        <v>217.50800303</v>
      </c>
      <c r="J38" s="50">
        <v>0.23248737807889402</v>
      </c>
      <c r="K38" s="51">
        <v>664.6979580499999</v>
      </c>
      <c r="L38" s="48">
        <v>0.35966347040811686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33.390712270000002</v>
      </c>
      <c r="H40" s="57">
        <v>3.6590886977955858E-2</v>
      </c>
      <c r="I40" s="58">
        <v>27.745163609999999</v>
      </c>
      <c r="J40" s="59">
        <v>2.9655921861271306E-2</v>
      </c>
      <c r="K40" s="60">
        <v>61.13587588</v>
      </c>
      <c r="L40" s="57">
        <v>3.3080199839859714E-2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1.3095715299999999</v>
      </c>
      <c r="H42" s="57">
        <v>1.4350812122936102E-3</v>
      </c>
      <c r="I42" s="58">
        <v>0.98338929000000008</v>
      </c>
      <c r="J42" s="59">
        <v>1.0511134968740979E-3</v>
      </c>
      <c r="K42" s="60">
        <v>2.2929608099999998</v>
      </c>
      <c r="L42" s="57">
        <v>1.2407052443094333E-3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479.27109575999998</v>
      </c>
      <c r="H44" s="48">
        <v>0.52520456451931863</v>
      </c>
      <c r="I44" s="49">
        <v>244.26977736000001</v>
      </c>
      <c r="J44" s="50">
        <v>0.26109218645397991</v>
      </c>
      <c r="K44" s="51">
        <v>723.54087311000001</v>
      </c>
      <c r="L44" s="48">
        <v>0.39150296499825626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60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823.64713497000002</v>
      </c>
      <c r="H8" s="19">
        <v>1</v>
      </c>
      <c r="I8" s="20">
        <v>622.24743944000011</v>
      </c>
      <c r="J8" s="19">
        <v>1</v>
      </c>
      <c r="K8" s="20">
        <v>1445.8945744100001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823.25451696000005</v>
      </c>
      <c r="H10" s="29">
        <v>0.9995233177008328</v>
      </c>
      <c r="I10" s="30">
        <v>621.91673612</v>
      </c>
      <c r="J10" s="29">
        <v>0.9994685340605054</v>
      </c>
      <c r="K10" s="30">
        <v>1445.1712530799998</v>
      </c>
      <c r="L10" s="31">
        <v>0.99949974130700681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0.39261801000000002</v>
      </c>
      <c r="H12" s="36">
        <v>4.7668229916722829E-4</v>
      </c>
      <c r="I12" s="37">
        <v>0.33070333000000002</v>
      </c>
      <c r="J12" s="36">
        <v>5.3146595556523442E-4</v>
      </c>
      <c r="K12" s="37">
        <v>0.72332133999999992</v>
      </c>
      <c r="L12" s="38">
        <v>5.0025869990912204E-4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448.67080496000005</v>
      </c>
      <c r="H14" s="43">
        <v>0.54473667898613176</v>
      </c>
      <c r="I14" s="20">
        <v>413.41909334000002</v>
      </c>
      <c r="J14" s="43">
        <v>0.66439661642008851</v>
      </c>
      <c r="K14" s="20">
        <v>862.08989830000007</v>
      </c>
      <c r="L14" s="44">
        <v>0.59623288831537213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23.421815329999998</v>
      </c>
      <c r="H16" s="29">
        <v>2.8436710741248556E-2</v>
      </c>
      <c r="I16" s="30">
        <v>25.194819420000002</v>
      </c>
      <c r="J16" s="29">
        <v>4.0490033101099485E-2</v>
      </c>
      <c r="K16" s="30">
        <v>48.616634750000003</v>
      </c>
      <c r="L16" s="31">
        <v>3.3623913949492552E-2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13.51446397</v>
      </c>
      <c r="H18" s="29">
        <v>1.6408075007135477E-2</v>
      </c>
      <c r="I18" s="30">
        <v>15.902716980000001</v>
      </c>
      <c r="J18" s="29">
        <v>2.5556902241834635E-2</v>
      </c>
      <c r="K18" s="30">
        <v>29.417180949999999</v>
      </c>
      <c r="L18" s="31">
        <v>2.0345315260625923E-2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33.154373469999996</v>
      </c>
      <c r="H20" s="29">
        <v>4.0253127901923182E-2</v>
      </c>
      <c r="I20" s="30">
        <v>21.080673899999997</v>
      </c>
      <c r="J20" s="29">
        <v>3.3878281474282693E-2</v>
      </c>
      <c r="K20" s="30">
        <v>54.235047369999997</v>
      </c>
      <c r="L20" s="31">
        <v>3.7509683160773119E-2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67.205158240000003</v>
      </c>
      <c r="H22" s="29">
        <v>8.1594599661234585E-2</v>
      </c>
      <c r="I22" s="30">
        <v>41.845319670000002</v>
      </c>
      <c r="J22" s="29">
        <v>6.7248681180045122E-2</v>
      </c>
      <c r="K22" s="30">
        <v>109.05047791000001</v>
      </c>
      <c r="L22" s="31">
        <v>7.542076707390527E-2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212.95869865</v>
      </c>
      <c r="H24" s="29">
        <v>0.25855574506157503</v>
      </c>
      <c r="I24" s="30">
        <v>175.77582065000001</v>
      </c>
      <c r="J24" s="29">
        <v>0.28248540614034801</v>
      </c>
      <c r="K24" s="30">
        <v>388.73451929999999</v>
      </c>
      <c r="L24" s="31">
        <v>0.2688539857469372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36.145429030000003</v>
      </c>
      <c r="H26" s="29">
        <v>4.3884604820869727E-2</v>
      </c>
      <c r="I26" s="30">
        <v>55.437453920000003</v>
      </c>
      <c r="J26" s="29">
        <v>8.9092297382359145E-2</v>
      </c>
      <c r="K26" s="30">
        <v>91.582882949999998</v>
      </c>
      <c r="L26" s="31">
        <v>6.3339945090651273E-2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23.369419570000002</v>
      </c>
      <c r="H28" s="29">
        <v>2.837309641203474E-2</v>
      </c>
      <c r="I28" s="30">
        <v>38.489940840000003</v>
      </c>
      <c r="J28" s="29">
        <v>6.1856326599976912E-2</v>
      </c>
      <c r="K28" s="30">
        <v>61.859360410000001</v>
      </c>
      <c r="L28" s="31">
        <v>4.2782759894677537E-2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13.453094180000001</v>
      </c>
      <c r="H30" s="29">
        <v>1.6333565198997514E-2</v>
      </c>
      <c r="I30" s="30">
        <v>17.326316130000002</v>
      </c>
      <c r="J30" s="29">
        <v>2.78447367265875E-2</v>
      </c>
      <c r="K30" s="30">
        <v>30.779410310000003</v>
      </c>
      <c r="L30" s="31">
        <v>2.128745128085123E-2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25.448352510000003</v>
      </c>
      <c r="H32" s="36">
        <v>3.0897154168971784E-2</v>
      </c>
      <c r="I32" s="37">
        <v>22.36603182</v>
      </c>
      <c r="J32" s="36">
        <v>3.5943951557484283E-2</v>
      </c>
      <c r="K32" s="37">
        <v>47.814384329999996</v>
      </c>
      <c r="L32" s="38">
        <v>3.3069066843625677E-2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374.97633000999997</v>
      </c>
      <c r="H34" s="48">
        <v>0.45526332101386824</v>
      </c>
      <c r="I34" s="49">
        <v>208.8283461</v>
      </c>
      <c r="J34" s="50">
        <v>0.33560338357991132</v>
      </c>
      <c r="K34" s="51">
        <v>583.80467611000006</v>
      </c>
      <c r="L34" s="48">
        <v>0.40376711168462792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93.980736590000006</v>
      </c>
      <c r="H36" s="57">
        <v>0.11410315485820648</v>
      </c>
      <c r="I36" s="58">
        <v>80.505222019999991</v>
      </c>
      <c r="J36" s="59">
        <v>0.12937814913702456</v>
      </c>
      <c r="K36" s="60">
        <v>174.48595861000001</v>
      </c>
      <c r="L36" s="57">
        <v>0.12067681952620876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280.99559342000003</v>
      </c>
      <c r="H38" s="48">
        <v>0.3411601661556618</v>
      </c>
      <c r="I38" s="49">
        <v>128.32312407999999</v>
      </c>
      <c r="J38" s="50">
        <v>0.20622523444288673</v>
      </c>
      <c r="K38" s="51">
        <v>409.31871749999999</v>
      </c>
      <c r="L38" s="48">
        <v>0.28309029215841913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36.956239750000002</v>
      </c>
      <c r="H40" s="57">
        <v>4.4869019973396825E-2</v>
      </c>
      <c r="I40" s="58">
        <v>18.584397639999999</v>
      </c>
      <c r="J40" s="59">
        <v>2.9866571498832161E-2</v>
      </c>
      <c r="K40" s="60">
        <v>55.540637390000001</v>
      </c>
      <c r="L40" s="57">
        <v>3.8412646656941399E-2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2.2474752499999999</v>
      </c>
      <c r="H42" s="57">
        <v>2.7286870245494879E-3</v>
      </c>
      <c r="I42" s="58">
        <v>0.39552468000000002</v>
      </c>
      <c r="J42" s="59">
        <v>6.3563890332109317E-4</v>
      </c>
      <c r="K42" s="60">
        <v>2.6429999300000002</v>
      </c>
      <c r="L42" s="57">
        <v>1.8279340532683589E-3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315.70435790000005</v>
      </c>
      <c r="H44" s="48">
        <v>0.38330049908022695</v>
      </c>
      <c r="I44" s="49">
        <v>146.51199703999998</v>
      </c>
      <c r="J44" s="50">
        <v>0.23545616703839781</v>
      </c>
      <c r="K44" s="51">
        <v>462.21635494000003</v>
      </c>
      <c r="L44" s="48">
        <v>0.31967500474825988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60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63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5"/>
      <c r="I6" s="73" t="s">
        <v>64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793.52172798000004</v>
      </c>
      <c r="H8" s="19">
        <v>1</v>
      </c>
      <c r="I8" s="20">
        <v>929.83168221000005</v>
      </c>
      <c r="J8" s="19">
        <v>1</v>
      </c>
      <c r="K8" s="20">
        <v>1723.35341019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790.45873430999995</v>
      </c>
      <c r="H10" s="29">
        <v>0.99614000025204441</v>
      </c>
      <c r="I10" s="30">
        <v>929.67966930999989</v>
      </c>
      <c r="J10" s="29">
        <v>0.99983651568030152</v>
      </c>
      <c r="K10" s="30">
        <v>1720.13840362</v>
      </c>
      <c r="L10" s="31">
        <v>0.99813444732172174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3.0629938999999999</v>
      </c>
      <c r="H12" s="36">
        <v>3.8600000378026193E-3</v>
      </c>
      <c r="I12" s="37">
        <v>0.15201292000000002</v>
      </c>
      <c r="J12" s="36">
        <v>1.6348434120753945E-4</v>
      </c>
      <c r="K12" s="37">
        <v>3.2150068199999997</v>
      </c>
      <c r="L12" s="38">
        <v>1.8655528233443102E-3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361.46365857999996</v>
      </c>
      <c r="H14" s="43">
        <v>0.45551828744519307</v>
      </c>
      <c r="I14" s="20">
        <v>582.80546396</v>
      </c>
      <c r="J14" s="43">
        <v>0.62678598192610835</v>
      </c>
      <c r="K14" s="20">
        <v>944.26912254000001</v>
      </c>
      <c r="L14" s="44">
        <v>0.54792540923796595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23.880787050000002</v>
      </c>
      <c r="H16" s="29">
        <v>3.0094685763414779E-2</v>
      </c>
      <c r="I16" s="30">
        <v>35.71169622</v>
      </c>
      <c r="J16" s="29">
        <v>3.8406624449622277E-2</v>
      </c>
      <c r="K16" s="30">
        <v>59.592483270000002</v>
      </c>
      <c r="L16" s="31">
        <v>3.4579374675929017E-2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9.4966064499999998</v>
      </c>
      <c r="H18" s="29">
        <v>1.1967670342404729E-2</v>
      </c>
      <c r="I18" s="30">
        <v>26.942730739999998</v>
      </c>
      <c r="J18" s="29">
        <v>2.8975922476596201E-2</v>
      </c>
      <c r="K18" s="30">
        <v>36.439337189999996</v>
      </c>
      <c r="L18" s="31">
        <v>2.1144436756000359E-2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20.358987729999999</v>
      </c>
      <c r="H20" s="29">
        <v>2.5656496869753173E-2</v>
      </c>
      <c r="I20" s="30">
        <v>35.134073200000003</v>
      </c>
      <c r="J20" s="29">
        <v>3.7785411996818868E-2</v>
      </c>
      <c r="K20" s="30">
        <v>55.493060929999999</v>
      </c>
      <c r="L20" s="31">
        <v>3.2200627336143366E-2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62.556220750000001</v>
      </c>
      <c r="H22" s="29">
        <v>7.8833658290925424E-2</v>
      </c>
      <c r="I22" s="30">
        <v>69.671069410000001</v>
      </c>
      <c r="J22" s="29">
        <v>7.4928689506909021E-2</v>
      </c>
      <c r="K22" s="30">
        <v>132.22729016</v>
      </c>
      <c r="L22" s="31">
        <v>7.6726740654676232E-2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150.04002192999999</v>
      </c>
      <c r="H24" s="29">
        <v>0.18908117653179324</v>
      </c>
      <c r="I24" s="30">
        <v>211.66484156000001</v>
      </c>
      <c r="J24" s="29">
        <v>0.22763780328168692</v>
      </c>
      <c r="K24" s="30">
        <v>361.70486349000004</v>
      </c>
      <c r="L24" s="31">
        <v>0.2098843228273892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31.37884889</v>
      </c>
      <c r="H26" s="29">
        <v>3.954378031951114E-2</v>
      </c>
      <c r="I26" s="30">
        <v>96.242886569999996</v>
      </c>
      <c r="J26" s="29">
        <v>0.10350570798066633</v>
      </c>
      <c r="K26" s="30">
        <v>127.62173546</v>
      </c>
      <c r="L26" s="31">
        <v>7.4054302910469008E-2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21.5711917</v>
      </c>
      <c r="H28" s="29">
        <v>2.718412229859405E-2</v>
      </c>
      <c r="I28" s="30">
        <v>39.183124540000001</v>
      </c>
      <c r="J28" s="29">
        <v>4.2140018768634081E-2</v>
      </c>
      <c r="K28" s="30">
        <v>60.754316240000001</v>
      </c>
      <c r="L28" s="31">
        <v>3.5253544560718879E-2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26.021165660000001</v>
      </c>
      <c r="H30" s="29">
        <v>3.2792001456897521E-2</v>
      </c>
      <c r="I30" s="30">
        <v>31.678749370000002</v>
      </c>
      <c r="J30" s="29">
        <v>3.4069337468375746E-2</v>
      </c>
      <c r="K30" s="30">
        <v>57.69991503</v>
      </c>
      <c r="L30" s="31">
        <v>3.3481185396348027E-2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16.159828529999999</v>
      </c>
      <c r="H32" s="36">
        <v>2.0364695710521605E-2</v>
      </c>
      <c r="I32" s="37">
        <v>36.576292509999995</v>
      </c>
      <c r="J32" s="36">
        <v>3.9336466168873062E-2</v>
      </c>
      <c r="K32" s="37">
        <v>52.73612104</v>
      </c>
      <c r="L32" s="38">
        <v>3.0600874276963213E-2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432.05806970999998</v>
      </c>
      <c r="H34" s="48">
        <v>0.54448171294547032</v>
      </c>
      <c r="I34" s="49">
        <v>347.02621842000002</v>
      </c>
      <c r="J34" s="50">
        <v>0.3732140182567204</v>
      </c>
      <c r="K34" s="51">
        <v>779.08428813</v>
      </c>
      <c r="L34" s="48">
        <v>0.45207459104056075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92.51739065000001</v>
      </c>
      <c r="H36" s="57">
        <v>0.11659087254675883</v>
      </c>
      <c r="I36" s="58">
        <v>87.635722099999995</v>
      </c>
      <c r="J36" s="59">
        <v>9.4249017082005268E-2</v>
      </c>
      <c r="K36" s="60">
        <v>180.15311274999999</v>
      </c>
      <c r="L36" s="57">
        <v>0.10453637175333531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339.54067916000002</v>
      </c>
      <c r="H38" s="48">
        <v>0.42789084052473209</v>
      </c>
      <c r="I38" s="49">
        <v>259.39049618000001</v>
      </c>
      <c r="J38" s="50">
        <v>0.27896500102415023</v>
      </c>
      <c r="K38" s="51">
        <v>598.93117533999998</v>
      </c>
      <c r="L38" s="48">
        <v>0.3475382192640149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10.53461197</v>
      </c>
      <c r="H40" s="57">
        <v>1.3275770024366007E-2</v>
      </c>
      <c r="I40" s="58">
        <v>12.81878392</v>
      </c>
      <c r="J40" s="59">
        <v>1.3786133732862967E-2</v>
      </c>
      <c r="K40" s="60">
        <v>23.353395890000002</v>
      </c>
      <c r="L40" s="57">
        <v>1.3551135682277315E-2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0.66071376999999998</v>
      </c>
      <c r="H42" s="57">
        <v>8.3263475554969633E-4</v>
      </c>
      <c r="I42" s="58">
        <v>0.21155998000000001</v>
      </c>
      <c r="J42" s="59">
        <v>2.275250285053416E-4</v>
      </c>
      <c r="K42" s="60">
        <v>0.87227374999999996</v>
      </c>
      <c r="L42" s="57">
        <v>5.0614908401395834E-4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349.41457742</v>
      </c>
      <c r="H44" s="48">
        <v>0.44033397586916068</v>
      </c>
      <c r="I44" s="49">
        <v>271.99772007999997</v>
      </c>
      <c r="J44" s="50">
        <v>0.29252360968548929</v>
      </c>
      <c r="K44" s="51">
        <v>621.41229750000002</v>
      </c>
      <c r="L44" s="48">
        <v>0.36058320587388354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60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65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5"/>
      <c r="I6" s="73" t="s">
        <v>64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813.56</v>
      </c>
      <c r="H8" s="19">
        <v>1</v>
      </c>
      <c r="I8" s="20">
        <v>767.56</v>
      </c>
      <c r="J8" s="19">
        <v>1</v>
      </c>
      <c r="K8" s="20">
        <v>1581.12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809.89</v>
      </c>
      <c r="H10" s="29">
        <v>0.99548896209253168</v>
      </c>
      <c r="I10" s="30">
        <v>765.44</v>
      </c>
      <c r="J10" s="29">
        <v>0.99723800093803761</v>
      </c>
      <c r="K10" s="30">
        <v>1575.33</v>
      </c>
      <c r="L10" s="31">
        <v>0.99633803885853067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3.67</v>
      </c>
      <c r="H12" s="36">
        <v>4.511037907468411E-3</v>
      </c>
      <c r="I12" s="37">
        <v>2.11</v>
      </c>
      <c r="J12" s="36">
        <v>2.7489707645004949E-3</v>
      </c>
      <c r="K12" s="37">
        <v>5.78</v>
      </c>
      <c r="L12" s="38">
        <v>3.655636510827768E-3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344.18</v>
      </c>
      <c r="H14" s="43">
        <v>0.42305423078814103</v>
      </c>
      <c r="I14" s="20">
        <v>502.22</v>
      </c>
      <c r="J14" s="43">
        <v>0.65430715514096627</v>
      </c>
      <c r="K14" s="20">
        <v>846.4</v>
      </c>
      <c r="L14" s="44">
        <v>0.53531673750252984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18.71</v>
      </c>
      <c r="H16" s="29">
        <v>2.2997689168592361E-2</v>
      </c>
      <c r="I16" s="30">
        <v>32.880000000000003</v>
      </c>
      <c r="J16" s="29">
        <v>4.2837042055344214E-2</v>
      </c>
      <c r="K16" s="30">
        <v>51.59</v>
      </c>
      <c r="L16" s="31">
        <v>3.2628769479862381E-2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12.33</v>
      </c>
      <c r="H18" s="29">
        <v>1.5155612370323026E-2</v>
      </c>
      <c r="I18" s="30">
        <v>23.15</v>
      </c>
      <c r="J18" s="29">
        <v>3.0160508624732921E-2</v>
      </c>
      <c r="K18" s="30">
        <v>35.479999999999997</v>
      </c>
      <c r="L18" s="31">
        <v>2.2439789516292247E-2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21.05</v>
      </c>
      <c r="H20" s="29">
        <v>2.5873936771719359E-2</v>
      </c>
      <c r="I20" s="30">
        <v>26.06</v>
      </c>
      <c r="J20" s="29">
        <v>3.395174318620043E-2</v>
      </c>
      <c r="K20" s="30">
        <v>47.11</v>
      </c>
      <c r="L20" s="31">
        <v>2.979533495243878E-2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66.489999999999995</v>
      </c>
      <c r="H22" s="29">
        <v>8.172722356064703E-2</v>
      </c>
      <c r="I22" s="30">
        <v>58.54</v>
      </c>
      <c r="J22" s="29">
        <v>7.626765334306114E-2</v>
      </c>
      <c r="K22" s="30">
        <v>125.03</v>
      </c>
      <c r="L22" s="31">
        <v>7.9076856911556373E-2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154.9</v>
      </c>
      <c r="H24" s="29">
        <v>0.19039775800186834</v>
      </c>
      <c r="I24" s="30">
        <v>183</v>
      </c>
      <c r="J24" s="29">
        <v>0.2384178435562041</v>
      </c>
      <c r="K24" s="30">
        <v>337.91</v>
      </c>
      <c r="L24" s="31">
        <v>0.21371559400930989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21.68</v>
      </c>
      <c r="H26" s="29">
        <v>2.6648311126407396E-2</v>
      </c>
      <c r="I26" s="30">
        <v>68.400000000000006</v>
      </c>
      <c r="J26" s="29">
        <v>8.9113554640679576E-2</v>
      </c>
      <c r="K26" s="30">
        <v>90.08</v>
      </c>
      <c r="L26" s="31">
        <v>5.697227281926736E-2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18.89</v>
      </c>
      <c r="H28" s="29">
        <v>2.3218938984217515E-2</v>
      </c>
      <c r="I28" s="30">
        <v>36.97</v>
      </c>
      <c r="J28" s="29">
        <v>4.8165615717338059E-2</v>
      </c>
      <c r="K28" s="30">
        <v>55.87</v>
      </c>
      <c r="L28" s="31">
        <v>3.5335711394454565E-2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16.27</v>
      </c>
      <c r="H30" s="29">
        <v>1.9998525001229166E-2</v>
      </c>
      <c r="I30" s="30">
        <v>31.8</v>
      </c>
      <c r="J30" s="29">
        <v>4.1429985929438744E-2</v>
      </c>
      <c r="K30" s="30">
        <v>48.07</v>
      </c>
      <c r="L30" s="31">
        <v>3.0402499494029549E-2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13.82</v>
      </c>
      <c r="H32" s="36">
        <v>1.6987069177442353E-2</v>
      </c>
      <c r="I32" s="37">
        <v>41.39</v>
      </c>
      <c r="J32" s="36">
        <v>5.3924123195580806E-2</v>
      </c>
      <c r="K32" s="37">
        <v>55.22</v>
      </c>
      <c r="L32" s="38">
        <v>3.4924610402752479E-2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469.38</v>
      </c>
      <c r="H34" s="48">
        <v>0.57694576921185903</v>
      </c>
      <c r="I34" s="49">
        <v>265.33999999999997</v>
      </c>
      <c r="J34" s="50">
        <v>0.34569284485903379</v>
      </c>
      <c r="K34" s="51">
        <v>734.72</v>
      </c>
      <c r="L34" s="48">
        <v>0.46468326249747022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52.35</v>
      </c>
      <c r="H36" s="57">
        <v>6.4346821377648855E-2</v>
      </c>
      <c r="I36" s="58">
        <v>57.77</v>
      </c>
      <c r="J36" s="59">
        <v>7.5264474438480389E-2</v>
      </c>
      <c r="K36" s="60">
        <v>110.12</v>
      </c>
      <c r="L36" s="57">
        <v>6.9646832624974703E-2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417.02</v>
      </c>
      <c r="H38" s="48">
        <v>0.51258665617778654</v>
      </c>
      <c r="I38" s="49">
        <v>207.57</v>
      </c>
      <c r="J38" s="50">
        <v>0.27042837042055345</v>
      </c>
      <c r="K38" s="51">
        <v>624.59</v>
      </c>
      <c r="L38" s="48">
        <v>0.39503010524185395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15.52</v>
      </c>
      <c r="H40" s="57">
        <v>1.9076650769457693E-2</v>
      </c>
      <c r="I40" s="58">
        <v>24.3</v>
      </c>
      <c r="J40" s="59">
        <v>3.1658762832873007E-2</v>
      </c>
      <c r="K40" s="60">
        <v>39.82</v>
      </c>
      <c r="L40" s="57">
        <v>2.5184679214733861E-2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0.23</v>
      </c>
      <c r="H42" s="57">
        <v>2.8270809774325192E-4</v>
      </c>
      <c r="I42" s="58">
        <v>0.05</v>
      </c>
      <c r="J42" s="59">
        <v>6.5141487310438277E-5</v>
      </c>
      <c r="K42" s="60">
        <v>0.28000000000000003</v>
      </c>
      <c r="L42" s="57">
        <v>1.7708965796397493E-4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432.31</v>
      </c>
      <c r="H44" s="48">
        <v>0.53138059884950095</v>
      </c>
      <c r="I44" s="49">
        <v>231.83</v>
      </c>
      <c r="J44" s="50">
        <v>0.30203502006357813</v>
      </c>
      <c r="K44" s="51">
        <v>664.14</v>
      </c>
      <c r="L44" s="48">
        <v>0.42004401942926534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60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activeCell="A4" sqref="A4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5703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5703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5703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5703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5703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5703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5703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5703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5703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5703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5703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5703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5703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5703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5703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5703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5703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5703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5703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5703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5703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5703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5703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5703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5703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5703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5703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5703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5703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5703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5703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5703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5703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5703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5703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5703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5703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5703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5703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5703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5703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5703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5703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5703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5703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5703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5703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5703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5703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5703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5703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5703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5703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5703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5703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5703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5703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5703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5703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5703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5703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5703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5703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5703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90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902.65615597501926</v>
      </c>
      <c r="H8" s="19">
        <v>1</v>
      </c>
      <c r="I8" s="20">
        <v>870.15365199293922</v>
      </c>
      <c r="J8" s="19">
        <v>1</v>
      </c>
      <c r="K8" s="20">
        <v>1772.8098079679585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902.29676713791719</v>
      </c>
      <c r="H10" s="29">
        <v>0.99960185411164248</v>
      </c>
      <c r="I10" s="30">
        <v>869.24347994616869</v>
      </c>
      <c r="J10" s="29">
        <v>0.99895400996745121</v>
      </c>
      <c r="K10" s="30">
        <v>1771.5402470840859</v>
      </c>
      <c r="L10" s="31">
        <v>0.99928387079191094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0.35938883710200853</v>
      </c>
      <c r="H12" s="36">
        <v>3.9814588835746499E-4</v>
      </c>
      <c r="I12" s="37">
        <v>0.91017204677053298</v>
      </c>
      <c r="J12" s="36">
        <v>1.0459900325487785E-3</v>
      </c>
      <c r="K12" s="37">
        <v>1.2695608838725416</v>
      </c>
      <c r="L12" s="38">
        <v>7.1612920808901989E-4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350.25846270162134</v>
      </c>
      <c r="H14" s="43">
        <v>0.38803088017860327</v>
      </c>
      <c r="I14" s="20">
        <v>534.52832889641093</v>
      </c>
      <c r="J14" s="43">
        <v>0.61429188703875981</v>
      </c>
      <c r="K14" s="20">
        <v>884.78679159803221</v>
      </c>
      <c r="L14" s="44">
        <v>0.49908726114968771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16.143508515510113</v>
      </c>
      <c r="H16" s="29">
        <v>1.7884449586534346E-2</v>
      </c>
      <c r="I16" s="30">
        <v>35.40063774653823</v>
      </c>
      <c r="J16" s="29">
        <v>4.0683203093452608E-2</v>
      </c>
      <c r="K16" s="30">
        <v>51.544146262048343</v>
      </c>
      <c r="L16" s="31">
        <v>2.9074831394987379E-2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8.6503949079387734</v>
      </c>
      <c r="H18" s="29">
        <v>9.5832669512954279E-3</v>
      </c>
      <c r="I18" s="30">
        <v>15.035138835211301</v>
      </c>
      <c r="J18" s="29">
        <v>1.7278717156189449E-2</v>
      </c>
      <c r="K18" s="30">
        <v>23.685533743150074</v>
      </c>
      <c r="L18" s="31">
        <v>1.3360448276343338E-2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15.537891250998213</v>
      </c>
      <c r="H20" s="29">
        <v>1.721352161412415E-2</v>
      </c>
      <c r="I20" s="30">
        <v>25.654755213420692</v>
      </c>
      <c r="J20" s="29">
        <v>2.9483017343733296E-2</v>
      </c>
      <c r="K20" s="30">
        <v>41.1926464644189</v>
      </c>
      <c r="L20" s="31">
        <v>2.3235795672653121E-2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72.685464796276293</v>
      </c>
      <c r="H22" s="29">
        <v>8.0523978388829423E-2</v>
      </c>
      <c r="I22" s="30">
        <v>74.878171304205921</v>
      </c>
      <c r="J22" s="29">
        <v>8.6051665855461479E-2</v>
      </c>
      <c r="K22" s="30">
        <v>147.56363610048223</v>
      </c>
      <c r="L22" s="31">
        <v>8.3237150108969427E-2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135.37015955350751</v>
      </c>
      <c r="H24" s="29">
        <v>0.14996868814048595</v>
      </c>
      <c r="I24" s="30">
        <v>206.26736084194076</v>
      </c>
      <c r="J24" s="29">
        <v>0.23704705527526132</v>
      </c>
      <c r="K24" s="30">
        <v>341.63752039544829</v>
      </c>
      <c r="L24" s="31">
        <v>0.19270962900811242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20.607430945378393</v>
      </c>
      <c r="H26" s="29">
        <v>2.2829768355281343E-2</v>
      </c>
      <c r="I26" s="30">
        <v>79.183940670996662</v>
      </c>
      <c r="J26" s="29">
        <v>9.0999952122983438E-2</v>
      </c>
      <c r="K26" s="30">
        <v>99.791371616375059</v>
      </c>
      <c r="L26" s="31">
        <v>5.6289947837528366E-2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29.069710787182711</v>
      </c>
      <c r="H28" s="29">
        <v>3.2204633619080096E-2</v>
      </c>
      <c r="I28" s="30">
        <v>40.231325828023962</v>
      </c>
      <c r="J28" s="29">
        <v>4.6234737664872107E-2</v>
      </c>
      <c r="K28" s="30">
        <v>69.301036615206669</v>
      </c>
      <c r="L28" s="31">
        <v>3.9091072434127239E-2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25.033130760918951</v>
      </c>
      <c r="H30" s="29">
        <v>2.7732742523512724E-2</v>
      </c>
      <c r="I30" s="30">
        <v>36.666641183656267</v>
      </c>
      <c r="J30" s="29">
        <v>4.213812250247706E-2</v>
      </c>
      <c r="K30" s="30">
        <v>61.699771944575218</v>
      </c>
      <c r="L30" s="31">
        <v>3.4803379170886432E-2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27.160771183910349</v>
      </c>
      <c r="H32" s="36">
        <v>3.0089830999459794E-2</v>
      </c>
      <c r="I32" s="37">
        <v>21.21035727241718</v>
      </c>
      <c r="J32" s="36">
        <v>2.4375416024329102E-2</v>
      </c>
      <c r="K32" s="37">
        <v>48.371128456327526</v>
      </c>
      <c r="L32" s="38">
        <v>2.7285007246080049E-2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552.39769327339775</v>
      </c>
      <c r="H34" s="48">
        <v>0.61196911982139657</v>
      </c>
      <c r="I34" s="49">
        <v>335.62532309652829</v>
      </c>
      <c r="J34" s="50">
        <v>0.38570811296124019</v>
      </c>
      <c r="K34" s="51">
        <v>888.02301636992604</v>
      </c>
      <c r="L34" s="48">
        <v>0.50091273885031218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32.682545004799231</v>
      </c>
      <c r="H36" s="57">
        <v>3.6207081498820147E-2</v>
      </c>
      <c r="I36" s="58">
        <v>46.617357419700028</v>
      </c>
      <c r="J36" s="59">
        <v>5.3573707715793506E-2</v>
      </c>
      <c r="K36" s="60">
        <v>79.299902424499265</v>
      </c>
      <c r="L36" s="57">
        <v>4.4731195680485836E-2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519.71514826859857</v>
      </c>
      <c r="H38" s="48">
        <v>0.57576203832257644</v>
      </c>
      <c r="I38" s="49">
        <v>289.00796567682835</v>
      </c>
      <c r="J38" s="50">
        <v>0.3321344052454468</v>
      </c>
      <c r="K38" s="51">
        <v>808.72311394542692</v>
      </c>
      <c r="L38" s="48">
        <v>0.4561815431698264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80.797144577245504</v>
      </c>
      <c r="H40" s="57">
        <v>8.9510434335841993E-2</v>
      </c>
      <c r="I40" s="58">
        <v>55.342342112317041</v>
      </c>
      <c r="J40" s="59">
        <v>6.3600654879244378E-2</v>
      </c>
      <c r="K40" s="60">
        <v>136.13948668956255</v>
      </c>
      <c r="L40" s="57">
        <v>7.6793058159808594E-2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4.3498011196066164</v>
      </c>
      <c r="H42" s="57">
        <v>4.8188904388605262E-3</v>
      </c>
      <c r="I42" s="58">
        <v>0.29930747457707452</v>
      </c>
      <c r="J42" s="59">
        <v>3.4397083077403808E-4</v>
      </c>
      <c r="K42" s="60">
        <v>4.6491085941836907</v>
      </c>
      <c r="L42" s="57">
        <v>2.6224519817569275E-3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596.16249172623759</v>
      </c>
      <c r="H44" s="48">
        <v>0.66045358221955808</v>
      </c>
      <c r="I44" s="49">
        <v>344.05100031456828</v>
      </c>
      <c r="J44" s="50">
        <v>0.39539108929391709</v>
      </c>
      <c r="K44" s="51">
        <v>940.21349204080582</v>
      </c>
      <c r="L44" s="48">
        <v>0.53035214934787811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5"/>
      <c r="I6" s="73" t="s">
        <v>64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819.38</v>
      </c>
      <c r="H8" s="19">
        <f>+G8/G$8</f>
        <v>1</v>
      </c>
      <c r="I8" s="20">
        <v>1070.18</v>
      </c>
      <c r="J8" s="19">
        <f>+I8/I$8</f>
        <v>1</v>
      </c>
      <c r="K8" s="20">
        <v>1889.56</v>
      </c>
      <c r="L8" s="21">
        <f>+K8/K$8</f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815.95</v>
      </c>
      <c r="H10" s="29">
        <f>+G10/G$8</f>
        <v>0.99581390807683867</v>
      </c>
      <c r="I10" s="30">
        <v>1068.5899999999999</v>
      </c>
      <c r="J10" s="29">
        <f>+I10/I$8</f>
        <v>0.99851426862770731</v>
      </c>
      <c r="K10" s="30">
        <v>1884.53</v>
      </c>
      <c r="L10" s="31">
        <f>+K10/K$8</f>
        <v>0.99733800461483102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3.43</v>
      </c>
      <c r="H12" s="36">
        <f>+G12/G$8</f>
        <v>4.1860919231614148E-3</v>
      </c>
      <c r="I12" s="37">
        <v>1.6</v>
      </c>
      <c r="J12" s="36">
        <f>+I12/I$8</f>
        <v>1.4950755947597601E-3</v>
      </c>
      <c r="K12" s="37">
        <v>5.03</v>
      </c>
      <c r="L12" s="38">
        <f>+K12/K$8</f>
        <v>2.6619953851690342E-3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364.29</v>
      </c>
      <c r="H14" s="43">
        <f>+G14/G$8</f>
        <v>0.44459225267885477</v>
      </c>
      <c r="I14" s="20">
        <v>633.36</v>
      </c>
      <c r="J14" s="43">
        <f>+I14/I$8</f>
        <v>0.59182567418565102</v>
      </c>
      <c r="K14" s="20">
        <v>997.65</v>
      </c>
      <c r="L14" s="44">
        <f>+K14/K$8</f>
        <v>0.52798005884967925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16.75</v>
      </c>
      <c r="H16" s="29">
        <f>+G16/G$8</f>
        <v>2.0442285630598744E-2</v>
      </c>
      <c r="I16" s="30">
        <v>36.729999999999997</v>
      </c>
      <c r="J16" s="29">
        <f>+I16/I$8</f>
        <v>3.4321329122203738E-2</v>
      </c>
      <c r="K16" s="30">
        <v>53.49</v>
      </c>
      <c r="L16" s="31">
        <f>+K16/K$8</f>
        <v>2.8308177565147443E-2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14.98</v>
      </c>
      <c r="H18" s="29">
        <f>+G18/G$8</f>
        <v>1.8282115746051892E-2</v>
      </c>
      <c r="I18" s="30">
        <v>26.32</v>
      </c>
      <c r="J18" s="29">
        <f>+I18/I$8</f>
        <v>2.4593993533798052E-2</v>
      </c>
      <c r="K18" s="30">
        <v>41.3</v>
      </c>
      <c r="L18" s="31">
        <f>+K18/K$8</f>
        <v>2.1856940240055887E-2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26.19</v>
      </c>
      <c r="H20" s="29">
        <f>+G20/G$8</f>
        <v>3.1963191681515291E-2</v>
      </c>
      <c r="I20" s="30">
        <v>41.38</v>
      </c>
      <c r="J20" s="29">
        <f>+I20/I$8</f>
        <v>3.8666392569474295E-2</v>
      </c>
      <c r="K20" s="30">
        <v>67.569999999999993</v>
      </c>
      <c r="L20" s="31">
        <f>+K20/K$8</f>
        <v>3.5759647748682233E-2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70.989999999999995</v>
      </c>
      <c r="H22" s="29">
        <f>+G22/G$8</f>
        <v>8.6638678024848051E-2</v>
      </c>
      <c r="I22" s="30">
        <v>82.58</v>
      </c>
      <c r="J22" s="29">
        <f>+I22/I$8</f>
        <v>7.7164589134538109E-2</v>
      </c>
      <c r="K22" s="30">
        <v>153.58000000000001</v>
      </c>
      <c r="L22" s="31">
        <f>+K22/K$8</f>
        <v>8.127818116386884E-2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149.36000000000001</v>
      </c>
      <c r="H24" s="29">
        <f>+G24/G$8</f>
        <v>0.18228416607678979</v>
      </c>
      <c r="I24" s="30">
        <v>212.96</v>
      </c>
      <c r="J24" s="29">
        <f>+I24/I$8</f>
        <v>0.19899456166252405</v>
      </c>
      <c r="K24" s="30">
        <v>362.32</v>
      </c>
      <c r="L24" s="31">
        <f>+K24/K$8</f>
        <v>0.19174834352971062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22.62</v>
      </c>
      <c r="H26" s="29">
        <f>+G26/G$8</f>
        <v>2.7606238863530964E-2</v>
      </c>
      <c r="I26" s="30">
        <v>123.08</v>
      </c>
      <c r="J26" s="29">
        <f>+I26/I$8</f>
        <v>0.11500869012689453</v>
      </c>
      <c r="K26" s="30">
        <v>145.69999999999999</v>
      </c>
      <c r="L26" s="31">
        <f>+K26/K$8</f>
        <v>7.7107898135015548E-2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20.38</v>
      </c>
      <c r="H28" s="29">
        <f>+G28/G$8</f>
        <v>2.4872464546364322E-2</v>
      </c>
      <c r="I28" s="30">
        <v>48.73</v>
      </c>
      <c r="J28" s="29">
        <f>+I28/I$8</f>
        <v>4.5534396082901933E-2</v>
      </c>
      <c r="K28" s="30">
        <v>69.099999999999994</v>
      </c>
      <c r="L28" s="31">
        <f>+K28/K$8</f>
        <v>3.6569360062660088E-2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18.66</v>
      </c>
      <c r="H30" s="29">
        <f>+G30/G$8</f>
        <v>2.2773316409968512E-2</v>
      </c>
      <c r="I30" s="30">
        <v>25.55</v>
      </c>
      <c r="J30" s="29">
        <f>+I30/I$8</f>
        <v>2.3874488403819918E-2</v>
      </c>
      <c r="K30" s="30">
        <v>44.2</v>
      </c>
      <c r="L30" s="31">
        <f>+K30/K$8</f>
        <v>2.3391689070471434E-2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24.35</v>
      </c>
      <c r="H32" s="36">
        <f>+G32/G$8</f>
        <v>2.9717591349556986E-2</v>
      </c>
      <c r="I32" s="37">
        <v>36.03</v>
      </c>
      <c r="J32" s="36">
        <f>+I32/I$8</f>
        <v>3.3667233549496342E-2</v>
      </c>
      <c r="K32" s="37">
        <v>60.38</v>
      </c>
      <c r="L32" s="38">
        <f>+K32/K$8</f>
        <v>3.1954529096720932E-2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455.09</v>
      </c>
      <c r="H34" s="48">
        <f>+G34/G$8</f>
        <v>0.55540774732114517</v>
      </c>
      <c r="I34" s="49">
        <v>436.82</v>
      </c>
      <c r="J34" s="50">
        <f>+I34/I$8</f>
        <v>0.40817432581434898</v>
      </c>
      <c r="K34" s="51">
        <v>891.92</v>
      </c>
      <c r="L34" s="48">
        <f>+K34/K$8</f>
        <v>0.47202523338766694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91.19</v>
      </c>
      <c r="H36" s="57">
        <f>+G36/G$8</f>
        <v>0.11129146427786862</v>
      </c>
      <c r="I36" s="58">
        <v>100.43</v>
      </c>
      <c r="J36" s="59">
        <f>+I36/I$8</f>
        <v>9.3844026238576683E-2</v>
      </c>
      <c r="K36" s="60">
        <v>191.62</v>
      </c>
      <c r="L36" s="57">
        <f>+K36/K$8</f>
        <v>0.1014098520290438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363.9</v>
      </c>
      <c r="H38" s="48">
        <f>+G38/G$8</f>
        <v>0.44411628304327661</v>
      </c>
      <c r="I38" s="49">
        <v>336.39</v>
      </c>
      <c r="J38" s="50">
        <f>+I38/I$8</f>
        <v>0.31433029957577224</v>
      </c>
      <c r="K38" s="51">
        <v>700.3</v>
      </c>
      <c r="L38" s="48">
        <f>+K38/K$8</f>
        <v>0.37061538135862315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20.46</v>
      </c>
      <c r="H40" s="57">
        <f>+G40/G$8</f>
        <v>2.497009934340599E-2</v>
      </c>
      <c r="I40" s="58">
        <v>19.55</v>
      </c>
      <c r="J40" s="59">
        <f>+I40/I$8</f>
        <v>1.8267954923470817E-2</v>
      </c>
      <c r="K40" s="60">
        <v>40.01</v>
      </c>
      <c r="L40" s="57">
        <f>+K40/K$8</f>
        <v>2.117424162238828E-2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0.31</v>
      </c>
      <c r="H42" s="57">
        <f>+G42/G$8</f>
        <v>3.7833483853645438E-4</v>
      </c>
      <c r="I42" s="58">
        <v>0.11</v>
      </c>
      <c r="J42" s="59">
        <f>+I42/I$8</f>
        <v>1.027864471397335E-4</v>
      </c>
      <c r="K42" s="60">
        <v>0.42</v>
      </c>
      <c r="L42" s="57">
        <f>+K42/K$8</f>
        <v>2.2227396854294121E-4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384.05</v>
      </c>
      <c r="H44" s="48">
        <f>+G44/G$8</f>
        <v>0.46870804754814616</v>
      </c>
      <c r="I44" s="49">
        <v>355.83</v>
      </c>
      <c r="J44" s="50">
        <f>+I44/I$8</f>
        <v>0.33249546805210334</v>
      </c>
      <c r="K44" s="51">
        <v>739.88</v>
      </c>
      <c r="L44" s="48">
        <f>+K44/K$8</f>
        <v>0.39156205677512224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67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2.8554687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2.8554687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2.8554687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2.8554687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2.8554687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2.8554687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2.8554687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2.8554687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2.8554687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2.8554687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2.8554687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2.8554687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2.8554687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2.8554687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2.8554687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2.8554687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2.8554687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2.8554687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2.8554687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2.8554687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2.8554687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2.8554687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2.8554687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2.8554687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2.8554687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2.8554687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2.8554687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2.8554687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2.8554687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2.8554687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2.8554687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2.8554687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2.8554687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2.8554687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2.8554687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2.8554687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2.8554687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2.8554687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2.8554687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2.8554687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2.8554687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2.8554687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2.8554687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2.8554687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2.8554687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2.8554687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2.8554687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2.8554687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2.8554687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2.8554687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2.8554687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2.8554687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2.8554687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2.8554687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2.8554687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2.8554687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2.8554687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2.8554687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2.8554687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2.8554687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2.8554687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2.8554687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2.8554687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2.8554687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5"/>
      <c r="I6" s="73" t="s">
        <v>64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625.92385758</v>
      </c>
      <c r="H8" s="19">
        <v>1</v>
      </c>
      <c r="I8" s="20">
        <v>896.96801286000004</v>
      </c>
      <c r="J8" s="19">
        <v>1</v>
      </c>
      <c r="K8" s="20">
        <v>1522.89187044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624.13337915</v>
      </c>
      <c r="H10" s="29">
        <v>0.99713946287824451</v>
      </c>
      <c r="I10" s="30">
        <v>896.16473736</v>
      </c>
      <c r="J10" s="29">
        <v>0.99910445468680786</v>
      </c>
      <c r="K10" s="30">
        <v>1520.29811651</v>
      </c>
      <c r="L10" s="31">
        <v>0.99829682331336456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1.79047844</v>
      </c>
      <c r="H12" s="36">
        <v>2.860537137731896E-3</v>
      </c>
      <c r="I12" s="37">
        <v>0.80327550000000003</v>
      </c>
      <c r="J12" s="36">
        <v>8.9554531319209517E-4</v>
      </c>
      <c r="K12" s="37">
        <v>2.59375394</v>
      </c>
      <c r="L12" s="38">
        <v>1.7031766932018636E-3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248.26369695</v>
      </c>
      <c r="H14" s="43">
        <v>0.39663561940242731</v>
      </c>
      <c r="I14" s="20">
        <v>533.62295482000002</v>
      </c>
      <c r="J14" s="43">
        <v>0.59491860040642119</v>
      </c>
      <c r="K14" s="20">
        <v>781.88665176999996</v>
      </c>
      <c r="L14" s="44">
        <v>0.51342230328151539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18.333575410000002</v>
      </c>
      <c r="H16" s="29">
        <v>2.9290424367083286E-2</v>
      </c>
      <c r="I16" s="30">
        <v>32.908343379999998</v>
      </c>
      <c r="J16" s="29">
        <v>3.668842467979555E-2</v>
      </c>
      <c r="K16" s="30">
        <v>51.24191879</v>
      </c>
      <c r="L16" s="31">
        <v>3.3647772231652259E-2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10.77</v>
      </c>
      <c r="H18" s="29">
        <v>1.7206565734113232E-2</v>
      </c>
      <c r="I18" s="30">
        <v>23.56</v>
      </c>
      <c r="J18" s="29">
        <v>2.6266265532567296E-2</v>
      </c>
      <c r="K18" s="30">
        <v>34.33</v>
      </c>
      <c r="L18" s="31">
        <v>2.2542637902506654E-2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17.332203370000002</v>
      </c>
      <c r="H20" s="29">
        <v>2.7690593927848093E-2</v>
      </c>
      <c r="I20" s="30">
        <v>33.071074119999999</v>
      </c>
      <c r="J20" s="29">
        <v>3.6869847804886856E-2</v>
      </c>
      <c r="K20" s="30">
        <v>50.403277490000001</v>
      </c>
      <c r="L20" s="31">
        <v>3.309708224749882E-2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47.79575535</v>
      </c>
      <c r="H22" s="29">
        <v>7.6360334841352767E-2</v>
      </c>
      <c r="I22" s="30">
        <v>75.419224220000004</v>
      </c>
      <c r="J22" s="29">
        <v>8.4082401087553091E-2</v>
      </c>
      <c r="K22" s="30">
        <v>123.21497957</v>
      </c>
      <c r="L22" s="31">
        <v>8.0908554285210169E-2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87.357082540000007</v>
      </c>
      <c r="H24" s="29">
        <v>0.13956503092524286</v>
      </c>
      <c r="I24" s="30">
        <v>134.67132280000001</v>
      </c>
      <c r="J24" s="29">
        <v>0.15014060799180326</v>
      </c>
      <c r="K24" s="30">
        <v>222.02840534000001</v>
      </c>
      <c r="L24" s="31">
        <v>0.14579393957618977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17.760000000000002</v>
      </c>
      <c r="H26" s="29">
        <v>2.837405825792489E-2</v>
      </c>
      <c r="I26" s="30">
        <v>87.59</v>
      </c>
      <c r="J26" s="29">
        <v>9.7651196858980036E-2</v>
      </c>
      <c r="K26" s="30">
        <v>105.35</v>
      </c>
      <c r="L26" s="31">
        <v>6.9177596942297581E-2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10.4</v>
      </c>
      <c r="H28" s="29">
        <v>1.6615439520406467E-2</v>
      </c>
      <c r="I28" s="30">
        <v>43.86</v>
      </c>
      <c r="J28" s="29">
        <v>4.8898064781765775E-2</v>
      </c>
      <c r="K28" s="30">
        <v>54.25</v>
      </c>
      <c r="L28" s="31">
        <v>3.5623015036731313E-2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25.4</v>
      </c>
      <c r="H30" s="29">
        <v>4.0580015751761941E-2</v>
      </c>
      <c r="I30" s="30">
        <v>53.53</v>
      </c>
      <c r="J30" s="29">
        <v>5.9678828266482492E-2</v>
      </c>
      <c r="K30" s="30">
        <v>78.930000000000007</v>
      </c>
      <c r="L30" s="31">
        <v>5.1829024458049822E-2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13.124169419999999</v>
      </c>
      <c r="H32" s="36">
        <v>2.096767723592096E-2</v>
      </c>
      <c r="I32" s="37">
        <v>49.013808969999999</v>
      </c>
      <c r="J32" s="36">
        <v>5.4643876110719393E-2</v>
      </c>
      <c r="K32" s="37">
        <v>62.137978390000001</v>
      </c>
      <c r="L32" s="38">
        <v>4.080262006523605E-2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377.66016069</v>
      </c>
      <c r="H34" s="48">
        <v>0.60336438069343101</v>
      </c>
      <c r="I34" s="49">
        <v>363.34505805999999</v>
      </c>
      <c r="J34" s="50">
        <v>0.40508139961587614</v>
      </c>
      <c r="K34" s="51">
        <v>741.00521875000004</v>
      </c>
      <c r="L34" s="48">
        <v>0.4865776967710162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58.890863869999997</v>
      </c>
      <c r="H36" s="57">
        <v>9.4086306436199543E-2</v>
      </c>
      <c r="I36" s="58">
        <v>74.560296140000005</v>
      </c>
      <c r="J36" s="59">
        <v>8.3124810551786624E-2</v>
      </c>
      <c r="K36" s="60">
        <v>133.45116001</v>
      </c>
      <c r="L36" s="57">
        <v>8.7630095478441777E-2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318.76929702999996</v>
      </c>
      <c r="H38" s="48">
        <v>0.50927807459273544</v>
      </c>
      <c r="I38" s="49">
        <v>288.78476189999998</v>
      </c>
      <c r="J38" s="50">
        <v>0.32195658904179214</v>
      </c>
      <c r="K38" s="51">
        <v>607.55405893</v>
      </c>
      <c r="L38" s="48">
        <v>0.39894760141733704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9.1051985000000002</v>
      </c>
      <c r="H40" s="57">
        <v>1.4546814903658238E-2</v>
      </c>
      <c r="I40" s="58">
        <v>12.24888816</v>
      </c>
      <c r="J40" s="59">
        <v>1.3655880682906607E-2</v>
      </c>
      <c r="K40" s="60">
        <v>21.35408666</v>
      </c>
      <c r="L40" s="57">
        <v>1.4022063597877301E-2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0.47377646999999995</v>
      </c>
      <c r="H42" s="57">
        <v>7.569234887958334E-4</v>
      </c>
      <c r="I42" s="58">
        <v>0.13880561999999999</v>
      </c>
      <c r="J42" s="59">
        <v>1.5474979933500143E-4</v>
      </c>
      <c r="K42" s="60">
        <v>0.61258208999999997</v>
      </c>
      <c r="L42" s="57">
        <v>4.0224923508391325E-4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327.40071906999998</v>
      </c>
      <c r="H44" s="48">
        <v>0.5230679660235743</v>
      </c>
      <c r="I44" s="49">
        <v>300.89484443999999</v>
      </c>
      <c r="J44" s="50">
        <v>0.33545771992536377</v>
      </c>
      <c r="K44" s="51">
        <v>628.29556350999997</v>
      </c>
      <c r="L44" s="48">
        <v>0.41256741578669687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67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9055118110236227" right="0.23622047244094491" top="0.62992125984251968" bottom="0.98425196850393704" header="0" footer="0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87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840.49798983894925</v>
      </c>
      <c r="H8" s="19">
        <v>1</v>
      </c>
      <c r="I8" s="20">
        <v>1254.8582957778701</v>
      </c>
      <c r="J8" s="19">
        <v>1</v>
      </c>
      <c r="K8" s="20">
        <v>2095.3562856168196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839.05786008469943</v>
      </c>
      <c r="H10" s="29">
        <v>0.99828657561153034</v>
      </c>
      <c r="I10" s="30">
        <v>1253.0530890699285</v>
      </c>
      <c r="J10" s="29">
        <v>0.99856142584862739</v>
      </c>
      <c r="K10" s="30">
        <v>2092.1109491546281</v>
      </c>
      <c r="L10" s="31">
        <v>0.99845117678340978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1.44012975425</v>
      </c>
      <c r="H12" s="36">
        <v>1.7134243884699217E-3</v>
      </c>
      <c r="I12" s="37">
        <v>1.8052067079411764</v>
      </c>
      <c r="J12" s="36">
        <v>1.4385741513723289E-3</v>
      </c>
      <c r="K12" s="37">
        <v>3.2453364621911764</v>
      </c>
      <c r="L12" s="38">
        <v>1.5488232165900282E-3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319.34950301614833</v>
      </c>
      <c r="H14" s="43">
        <v>0.37995272668925717</v>
      </c>
      <c r="I14" s="20">
        <v>752.68250624078917</v>
      </c>
      <c r="J14" s="43">
        <v>0.59981474304571669</v>
      </c>
      <c r="K14" s="20">
        <v>1072.0320092569375</v>
      </c>
      <c r="L14" s="44">
        <v>0.51162278062957611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18.6302354104653</v>
      </c>
      <c r="H16" s="29">
        <v>2.2165710847250334E-2</v>
      </c>
      <c r="I16" s="30">
        <v>45.905858527517424</v>
      </c>
      <c r="J16" s="29">
        <v>3.658250392253333E-2</v>
      </c>
      <c r="K16" s="30">
        <v>64.536093937982727</v>
      </c>
      <c r="L16" s="31">
        <v>3.0799580186423973E-2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7.1903763771324067</v>
      </c>
      <c r="H18" s="29">
        <v>8.5549001473640401E-3</v>
      </c>
      <c r="I18" s="30">
        <v>16.918786113224751</v>
      </c>
      <c r="J18" s="29">
        <v>1.3482626819418697E-2</v>
      </c>
      <c r="K18" s="30">
        <v>24.109162490357161</v>
      </c>
      <c r="L18" s="31">
        <v>1.1505996691755949E-2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15.078672169685971</v>
      </c>
      <c r="H20" s="29">
        <v>1.7940164464373375E-2</v>
      </c>
      <c r="I20" s="30">
        <v>36.05175240904174</v>
      </c>
      <c r="J20" s="29">
        <v>2.8729739868112943E-2</v>
      </c>
      <c r="K20" s="30">
        <v>51.130424578727705</v>
      </c>
      <c r="L20" s="31">
        <v>2.4401780704170893E-2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66.683630205216659</v>
      </c>
      <c r="H22" s="29">
        <v>7.9338238771985814E-2</v>
      </c>
      <c r="I22" s="30">
        <v>85.866868745958897</v>
      </c>
      <c r="J22" s="29">
        <v>6.8427542006032765E-2</v>
      </c>
      <c r="K22" s="30">
        <v>152.55049895117557</v>
      </c>
      <c r="L22" s="31">
        <v>7.2804085872331059E-2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136.36460731330519</v>
      </c>
      <c r="H24" s="29">
        <v>0.16224263348855181</v>
      </c>
      <c r="I24" s="30">
        <v>292.29681320937186</v>
      </c>
      <c r="J24" s="29">
        <v>0.23293212802819374</v>
      </c>
      <c r="K24" s="30">
        <v>428.66142052267708</v>
      </c>
      <c r="L24" s="31">
        <v>0.20457686526398544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18.770239011955933</v>
      </c>
      <c r="H26" s="29">
        <v>2.2332283049900647E-2</v>
      </c>
      <c r="I26" s="30">
        <v>134.41020652719934</v>
      </c>
      <c r="J26" s="29">
        <v>0.10711186034266938</v>
      </c>
      <c r="K26" s="30">
        <v>153.18044553915524</v>
      </c>
      <c r="L26" s="31">
        <v>7.3104725239632851E-2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18.483543221716054</v>
      </c>
      <c r="H28" s="29">
        <v>2.199118075851407E-2</v>
      </c>
      <c r="I28" s="30">
        <v>72.388480664716539</v>
      </c>
      <c r="J28" s="29">
        <v>5.7686577766012916E-2</v>
      </c>
      <c r="K28" s="30">
        <v>90.872023886432586</v>
      </c>
      <c r="L28" s="31">
        <v>4.336829230914406E-2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19.599325053433983</v>
      </c>
      <c r="H30" s="29">
        <v>2.3318705446504967E-2</v>
      </c>
      <c r="I30" s="30">
        <v>37.342123351731367</v>
      </c>
      <c r="J30" s="29">
        <v>2.975803999333923E-2</v>
      </c>
      <c r="K30" s="30">
        <v>56.941448405165353</v>
      </c>
      <c r="L30" s="31">
        <v>2.7175067455606119E-2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18.548874253236814</v>
      </c>
      <c r="H32" s="36">
        <v>2.2068909714812082E-2</v>
      </c>
      <c r="I32" s="37">
        <v>31.501616692027195</v>
      </c>
      <c r="J32" s="36">
        <v>2.5103724299403669E-2</v>
      </c>
      <c r="K32" s="37">
        <v>50.050490945264009</v>
      </c>
      <c r="L32" s="38">
        <v>2.3886386906525739E-2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521.14848682280092</v>
      </c>
      <c r="H34" s="48">
        <v>0.62004727331074283</v>
      </c>
      <c r="I34" s="49">
        <v>502.1757895370809</v>
      </c>
      <c r="J34" s="50">
        <v>0.40018525695428325</v>
      </c>
      <c r="K34" s="51">
        <v>1023.3242763598819</v>
      </c>
      <c r="L34" s="48">
        <v>0.48837721937042378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72.086921384236817</v>
      </c>
      <c r="H36" s="57">
        <v>8.5766917060741146E-2</v>
      </c>
      <c r="I36" s="58">
        <v>74.349011870327061</v>
      </c>
      <c r="J36" s="59">
        <v>5.9248930433407294E-2</v>
      </c>
      <c r="K36" s="60">
        <v>146.43593325456388</v>
      </c>
      <c r="L36" s="57">
        <v>6.9885935036320984E-2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449.06156543856417</v>
      </c>
      <c r="H38" s="48">
        <v>0.53428035625000181</v>
      </c>
      <c r="I38" s="49">
        <v>427.82677766675374</v>
      </c>
      <c r="J38" s="50">
        <v>0.34093632652087585</v>
      </c>
      <c r="K38" s="51">
        <v>876.88834310531797</v>
      </c>
      <c r="L38" s="48">
        <v>0.41849128433410282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20.449733090761733</v>
      </c>
      <c r="H40" s="57">
        <v>2.433049613203736E-2</v>
      </c>
      <c r="I40" s="58">
        <v>8.2138278303542069</v>
      </c>
      <c r="J40" s="59">
        <v>6.5456218108376641E-3</v>
      </c>
      <c r="K40" s="60">
        <v>28.663560921115938</v>
      </c>
      <c r="L40" s="57">
        <v>1.3679564243022333E-2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5.8858922215779792</v>
      </c>
      <c r="H42" s="57">
        <v>7.002862936895061E-3</v>
      </c>
      <c r="I42" s="58">
        <v>0.59750359615172388</v>
      </c>
      <c r="J42" s="59">
        <v>4.7615224616365091E-4</v>
      </c>
      <c r="K42" s="60">
        <v>6.4833958177297033</v>
      </c>
      <c r="L42" s="57">
        <v>3.0941734645481334E-3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463.62540630774788</v>
      </c>
      <c r="H44" s="48">
        <v>0.551607989445144</v>
      </c>
      <c r="I44" s="49">
        <v>435.44310190095626</v>
      </c>
      <c r="J44" s="50">
        <v>0.34700579608554988</v>
      </c>
      <c r="K44" s="51">
        <v>899.0685082087042</v>
      </c>
      <c r="L44" s="48">
        <v>0.42907667511257702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84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775.78174398810711</v>
      </c>
      <c r="H8" s="19">
        <v>1</v>
      </c>
      <c r="I8" s="20">
        <v>1021.7485577732648</v>
      </c>
      <c r="J8" s="19">
        <v>1</v>
      </c>
      <c r="K8" s="20">
        <v>1797.5303017613719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774.86990912536521</v>
      </c>
      <c r="H10" s="29">
        <v>0.99882462449031817</v>
      </c>
      <c r="I10" s="30">
        <v>1021.7485577732648</v>
      </c>
      <c r="J10" s="29">
        <v>1</v>
      </c>
      <c r="K10" s="30">
        <v>1796.61846689863</v>
      </c>
      <c r="L10" s="31">
        <v>0.99949272907285713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0.91183486274193559</v>
      </c>
      <c r="H12" s="36">
        <v>1.1753755096819013E-3</v>
      </c>
      <c r="I12" s="37">
        <v>0</v>
      </c>
      <c r="J12" s="36">
        <v>0</v>
      </c>
      <c r="K12" s="37">
        <v>0.91183486274193559</v>
      </c>
      <c r="L12" s="38">
        <v>5.0727092714289315E-4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275.28174143294837</v>
      </c>
      <c r="H14" s="43">
        <v>0.35484431486849799</v>
      </c>
      <c r="I14" s="20">
        <v>568.93199307192901</v>
      </c>
      <c r="J14" s="43">
        <v>0.55682191938868408</v>
      </c>
      <c r="K14" s="20">
        <v>844.21373450487738</v>
      </c>
      <c r="L14" s="44">
        <v>0.46965201848205035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15.805642263011082</v>
      </c>
      <c r="H16" s="29">
        <v>2.0373825996159799E-2</v>
      </c>
      <c r="I16" s="30">
        <v>39.757608917634698</v>
      </c>
      <c r="J16" s="29">
        <v>3.8911343319417015E-2</v>
      </c>
      <c r="K16" s="30">
        <v>55.563251180645786</v>
      </c>
      <c r="L16" s="31">
        <v>3.091088429841779E-2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8.1680186164796584</v>
      </c>
      <c r="H18" s="29">
        <v>1.0528758481077219E-2</v>
      </c>
      <c r="I18" s="30">
        <v>16.456268435425571</v>
      </c>
      <c r="J18" s="29">
        <v>1.6105986458438793E-2</v>
      </c>
      <c r="K18" s="30">
        <v>24.624287051905231</v>
      </c>
      <c r="L18" s="31">
        <v>1.3698955187445952E-2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15.814847529358319</v>
      </c>
      <c r="H20" s="29">
        <v>2.0385691790139319E-2</v>
      </c>
      <c r="I20" s="30">
        <v>22.225493397696969</v>
      </c>
      <c r="J20" s="29">
        <v>2.1752409855252279E-2</v>
      </c>
      <c r="K20" s="30">
        <v>38.04034092705529</v>
      </c>
      <c r="L20" s="31">
        <v>2.1162558923084721E-2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58.389579757071303</v>
      </c>
      <c r="H22" s="29">
        <v>7.5265472807989189E-2</v>
      </c>
      <c r="I22" s="30">
        <v>82.709238804777229</v>
      </c>
      <c r="J22" s="29">
        <v>8.0948720872215954E-2</v>
      </c>
      <c r="K22" s="30">
        <v>141.09881856184853</v>
      </c>
      <c r="L22" s="31">
        <v>7.8495933238837759E-2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91.027971878127843</v>
      </c>
      <c r="H24" s="29">
        <v>0.11733708943726229</v>
      </c>
      <c r="I24" s="30">
        <v>148.79255123790958</v>
      </c>
      <c r="J24" s="29">
        <v>0.14562540862516979</v>
      </c>
      <c r="K24" s="30">
        <v>239.82052311603744</v>
      </c>
      <c r="L24" s="31">
        <v>0.13341667891831421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18.412952210083006</v>
      </c>
      <c r="H26" s="29">
        <v>2.3734706768718805E-2</v>
      </c>
      <c r="I26" s="30">
        <v>112.77813143945355</v>
      </c>
      <c r="J26" s="29">
        <v>0.11037757830090329</v>
      </c>
      <c r="K26" s="30">
        <v>131.19108364953652</v>
      </c>
      <c r="L26" s="31">
        <v>7.2984073492938853E-2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30.058666805766425</v>
      </c>
      <c r="H28" s="29">
        <v>3.8746293063358334E-2</v>
      </c>
      <c r="I28" s="30">
        <v>76.867898313858802</v>
      </c>
      <c r="J28" s="29">
        <v>7.5231716970934531E-2</v>
      </c>
      <c r="K28" s="30">
        <v>106.92656511962522</v>
      </c>
      <c r="L28" s="31">
        <v>5.9485264317852976E-2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18.57153354285493</v>
      </c>
      <c r="H30" s="29">
        <v>2.3939121649580394E-2</v>
      </c>
      <c r="I30" s="30">
        <v>37.1463572050626</v>
      </c>
      <c r="J30" s="29">
        <v>3.6355673734462676E-2</v>
      </c>
      <c r="K30" s="30">
        <v>55.717890747917529</v>
      </c>
      <c r="L30" s="31">
        <v>3.0996913205480005E-2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19.032528830195858</v>
      </c>
      <c r="H32" s="36">
        <v>2.4533354874212703E-2</v>
      </c>
      <c r="I32" s="37">
        <v>32.198445320110018</v>
      </c>
      <c r="J32" s="36">
        <v>3.1513081251889709E-2</v>
      </c>
      <c r="K32" s="37">
        <v>51.230974150305876</v>
      </c>
      <c r="L32" s="38">
        <v>2.8500756899678098E-2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500.5000025551588</v>
      </c>
      <c r="H34" s="48">
        <v>0.64515568513150212</v>
      </c>
      <c r="I34" s="49">
        <v>452.81656470133572</v>
      </c>
      <c r="J34" s="50">
        <v>0.44317808061131592</v>
      </c>
      <c r="K34" s="51">
        <v>953.31656725649452</v>
      </c>
      <c r="L34" s="48">
        <v>0.5303479815179496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31.92636858350193</v>
      </c>
      <c r="H36" s="57">
        <v>4.1153802381809296E-2</v>
      </c>
      <c r="I36" s="58">
        <v>70.808098667869785</v>
      </c>
      <c r="J36" s="59">
        <v>6.9300903954476384E-2</v>
      </c>
      <c r="K36" s="60">
        <v>102.73446725137171</v>
      </c>
      <c r="L36" s="57">
        <v>5.7153121230114345E-2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468.57363397165676</v>
      </c>
      <c r="H38" s="48">
        <v>0.60400188274969269</v>
      </c>
      <c r="I38" s="49">
        <v>382.00846603346605</v>
      </c>
      <c r="J38" s="50">
        <v>0.37387717665683967</v>
      </c>
      <c r="K38" s="51">
        <v>850.58210000512281</v>
      </c>
      <c r="L38" s="48">
        <v>0.47319486028783531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7.8569404726360119</v>
      </c>
      <c r="H40" s="57">
        <v>1.0127771803761936E-2</v>
      </c>
      <c r="I40" s="58">
        <v>1.3379526912490012</v>
      </c>
      <c r="J40" s="59">
        <v>1.3094735305179701E-3</v>
      </c>
      <c r="K40" s="60">
        <v>9.1948931638850144</v>
      </c>
      <c r="L40" s="57">
        <v>5.1152924403416629E-3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3.7672364240317275</v>
      </c>
      <c r="H42" s="57">
        <v>4.8560519156654455E-3</v>
      </c>
      <c r="I42" s="58">
        <v>1.7562476663260074</v>
      </c>
      <c r="J42" s="59">
        <v>1.7188648351542225E-3</v>
      </c>
      <c r="K42" s="60">
        <v>5.5234840903577354</v>
      </c>
      <c r="L42" s="57">
        <v>3.0728183468981631E-3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472.66333802026111</v>
      </c>
      <c r="H44" s="48">
        <v>0.60927360263778918</v>
      </c>
      <c r="I44" s="49">
        <v>381.59017105838905</v>
      </c>
      <c r="J44" s="50">
        <v>0.37346778535220337</v>
      </c>
      <c r="K44" s="51">
        <v>854.25350907865015</v>
      </c>
      <c r="L44" s="48">
        <v>0.47523733438127885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81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744.38210886180934</v>
      </c>
      <c r="H8" s="19">
        <v>1</v>
      </c>
      <c r="I8" s="20">
        <v>858.48825497128882</v>
      </c>
      <c r="J8" s="19">
        <v>1</v>
      </c>
      <c r="K8" s="20">
        <v>1602.8703638330974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743.64314396659552</v>
      </c>
      <c r="H10" s="29">
        <v>0.9990072774635278</v>
      </c>
      <c r="I10" s="30">
        <v>858.33955939995542</v>
      </c>
      <c r="J10" s="29">
        <v>0.99982679370338223</v>
      </c>
      <c r="K10" s="30">
        <v>1601.9827033665504</v>
      </c>
      <c r="L10" s="31">
        <v>0.99944620570285903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0.73896489521390385</v>
      </c>
      <c r="H12" s="36">
        <v>9.9272253647231181E-4</v>
      </c>
      <c r="I12" s="37">
        <v>0.14869557133333336</v>
      </c>
      <c r="J12" s="36">
        <v>1.7320629661765881E-4</v>
      </c>
      <c r="K12" s="37">
        <v>0.88766046654723729</v>
      </c>
      <c r="L12" s="38">
        <v>5.5379429714109247E-4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248.05948059238185</v>
      </c>
      <c r="H14" s="43">
        <v>0.33324213147959042</v>
      </c>
      <c r="I14" s="20">
        <v>492.57471628948059</v>
      </c>
      <c r="J14" s="43">
        <v>0.57376989543782886</v>
      </c>
      <c r="K14" s="20">
        <v>740.63419688186241</v>
      </c>
      <c r="L14" s="44">
        <v>0.46206743451835552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13.575731762772076</v>
      </c>
      <c r="H16" s="29">
        <v>1.8237584704352883E-2</v>
      </c>
      <c r="I16" s="30">
        <v>37.486402942685331</v>
      </c>
      <c r="J16" s="29">
        <v>4.3665597899110481E-2</v>
      </c>
      <c r="K16" s="30">
        <v>51.062134705457403</v>
      </c>
      <c r="L16" s="31">
        <v>3.1856684019877707E-2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7.5005875296129272</v>
      </c>
      <c r="H18" s="29">
        <v>1.0076259813769075E-2</v>
      </c>
      <c r="I18" s="30">
        <v>16.870626985216557</v>
      </c>
      <c r="J18" s="29">
        <v>1.965155246740187E-2</v>
      </c>
      <c r="K18" s="30">
        <v>24.371214514829482</v>
      </c>
      <c r="L18" s="31">
        <v>1.5204732126026875E-2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16.831839114084147</v>
      </c>
      <c r="H20" s="29">
        <v>2.2611826525251549E-2</v>
      </c>
      <c r="I20" s="30">
        <v>30.07087780164661</v>
      </c>
      <c r="J20" s="29">
        <v>3.5027710195816596E-2</v>
      </c>
      <c r="K20" s="30">
        <v>46.902716915730757</v>
      </c>
      <c r="L20" s="31">
        <v>2.9261703238163191E-2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63.496881565030229</v>
      </c>
      <c r="H22" s="29">
        <v>8.5301461183852942E-2</v>
      </c>
      <c r="I22" s="30">
        <v>64.644303945734819</v>
      </c>
      <c r="J22" s="29">
        <v>7.530016115118171E-2</v>
      </c>
      <c r="K22" s="30">
        <v>128.14118551076504</v>
      </c>
      <c r="L22" s="31">
        <v>7.994482174112244E-2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70.319473411951506</v>
      </c>
      <c r="H24" s="29">
        <v>9.4466904261673965E-2</v>
      </c>
      <c r="I24" s="30">
        <v>115.71073653862139</v>
      </c>
      <c r="J24" s="29">
        <v>0.13478429771003822</v>
      </c>
      <c r="K24" s="30">
        <v>186.03020995057292</v>
      </c>
      <c r="L24" s="31">
        <v>0.11606067099880808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19.557097111955144</v>
      </c>
      <c r="H26" s="29">
        <v>2.6272927410706776E-2</v>
      </c>
      <c r="I26" s="30">
        <v>84.056098620647901</v>
      </c>
      <c r="J26" s="29">
        <v>9.7911763071772087E-2</v>
      </c>
      <c r="K26" s="30">
        <v>103.61319573260305</v>
      </c>
      <c r="L26" s="31">
        <v>6.4642280542777583E-2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19.537701047379063</v>
      </c>
      <c r="H28" s="29">
        <v>2.6246870813771982E-2</v>
      </c>
      <c r="I28" s="30">
        <v>72.197993612072494</v>
      </c>
      <c r="J28" s="29">
        <v>8.40989881853271E-2</v>
      </c>
      <c r="K28" s="30">
        <v>91.735694659451596</v>
      </c>
      <c r="L28" s="31">
        <v>5.7232136003859506E-2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20.566956165615107</v>
      </c>
      <c r="H30" s="29">
        <v>2.7629568095158579E-2</v>
      </c>
      <c r="I30" s="30">
        <v>46.056172021308022</v>
      </c>
      <c r="J30" s="29">
        <v>5.3647993149129707E-2</v>
      </c>
      <c r="K30" s="30">
        <v>66.623128186923125</v>
      </c>
      <c r="L30" s="31">
        <v>4.1564888646141579E-2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16.673212883981545</v>
      </c>
      <c r="H32" s="36">
        <v>2.2398728671052519E-2</v>
      </c>
      <c r="I32" s="37">
        <v>25.481503821547395</v>
      </c>
      <c r="J32" s="36">
        <v>2.9681831608051056E-2</v>
      </c>
      <c r="K32" s="37">
        <v>42.154716705528941</v>
      </c>
      <c r="L32" s="38">
        <v>2.6299517201578505E-2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496.32262826942758</v>
      </c>
      <c r="H34" s="48">
        <v>0.66675786852040975</v>
      </c>
      <c r="I34" s="49">
        <v>365.91353868180818</v>
      </c>
      <c r="J34" s="50">
        <v>0.42623010456217103</v>
      </c>
      <c r="K34" s="51">
        <v>862.23616695123565</v>
      </c>
      <c r="L34" s="48">
        <v>0.53793256548164492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32.530911513072709</v>
      </c>
      <c r="H36" s="57">
        <v>4.3701898696643586E-2</v>
      </c>
      <c r="I36" s="58">
        <v>65.124380998666282</v>
      </c>
      <c r="J36" s="59">
        <v>7.5859373289672197E-2</v>
      </c>
      <c r="K36" s="60">
        <v>97.655292511738992</v>
      </c>
      <c r="L36" s="57">
        <v>6.0925259281858914E-2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463.79171675635484</v>
      </c>
      <c r="H38" s="48">
        <v>0.6230559698237661</v>
      </c>
      <c r="I38" s="49">
        <v>300.78915768314187</v>
      </c>
      <c r="J38" s="50">
        <v>0.35037073127249879</v>
      </c>
      <c r="K38" s="51">
        <v>764.58087443949671</v>
      </c>
      <c r="L38" s="48">
        <v>0.47700730619978604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4.7329983166536795</v>
      </c>
      <c r="H40" s="57">
        <v>6.3582913403045479E-3</v>
      </c>
      <c r="I40" s="58">
        <v>4.1525247705540007</v>
      </c>
      <c r="J40" s="59">
        <v>4.8370198969033967E-3</v>
      </c>
      <c r="K40" s="60">
        <v>8.8855230872076802</v>
      </c>
      <c r="L40" s="57">
        <v>5.543507003248147E-3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3.4946093088613055</v>
      </c>
      <c r="H42" s="57">
        <v>4.6946444134783223E-3</v>
      </c>
      <c r="I42" s="58">
        <v>0.59807593385592783</v>
      </c>
      <c r="J42" s="59">
        <v>6.9666175441844547E-4</v>
      </c>
      <c r="K42" s="60">
        <v>4.0926852427172324</v>
      </c>
      <c r="L42" s="57">
        <v>2.5533476287689307E-3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465.03010576414709</v>
      </c>
      <c r="H44" s="48">
        <v>0.62471961675059218</v>
      </c>
      <c r="I44" s="49">
        <v>304.34360651983997</v>
      </c>
      <c r="J44" s="50">
        <v>0.35451108941498377</v>
      </c>
      <c r="K44" s="51">
        <v>769.37371228398695</v>
      </c>
      <c r="L44" s="48">
        <v>0.47999746557426509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78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800.58108836044573</v>
      </c>
      <c r="H8" s="19">
        <v>1</v>
      </c>
      <c r="I8" s="20">
        <v>1001.9531137631607</v>
      </c>
      <c r="J8" s="19">
        <v>1</v>
      </c>
      <c r="K8" s="20">
        <v>1802.5342021236063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798.92007150854101</v>
      </c>
      <c r="H10" s="29">
        <v>0.99792523596166083</v>
      </c>
      <c r="I10" s="30">
        <v>1001.9531137631607</v>
      </c>
      <c r="J10" s="29">
        <v>1</v>
      </c>
      <c r="K10" s="30">
        <v>1800.8731852717019</v>
      </c>
      <c r="L10" s="31">
        <v>0.99907851021636784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1.6610168519047621</v>
      </c>
      <c r="H12" s="36">
        <v>2.0747640383392647E-3</v>
      </c>
      <c r="I12" s="37">
        <v>0</v>
      </c>
      <c r="J12" s="36">
        <v>0</v>
      </c>
      <c r="K12" s="37">
        <v>1.6610168519047621</v>
      </c>
      <c r="L12" s="38">
        <v>9.2148978363233312E-4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285.24496232684692</v>
      </c>
      <c r="H14" s="43">
        <v>0.35629740256669795</v>
      </c>
      <c r="I14" s="20">
        <v>595.75727723954662</v>
      </c>
      <c r="J14" s="43">
        <v>0.59459596367936463</v>
      </c>
      <c r="K14" s="20">
        <v>881.00223956639365</v>
      </c>
      <c r="L14" s="44">
        <v>0.48875757171678907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14.548494394299929</v>
      </c>
      <c r="H16" s="29">
        <v>1.8172418266954812E-2</v>
      </c>
      <c r="I16" s="30">
        <v>41.820740900994224</v>
      </c>
      <c r="J16" s="29">
        <v>4.1739219457009154E-2</v>
      </c>
      <c r="K16" s="30">
        <v>56.369235295294153</v>
      </c>
      <c r="L16" s="31">
        <v>3.1272213991215415E-2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7.7366925815024743</v>
      </c>
      <c r="H18" s="29">
        <v>9.6638462911319504E-3</v>
      </c>
      <c r="I18" s="30">
        <v>18.550252678996099</v>
      </c>
      <c r="J18" s="29">
        <v>1.8514092550024216E-2</v>
      </c>
      <c r="K18" s="30">
        <v>26.286945260498566</v>
      </c>
      <c r="L18" s="31">
        <v>1.4583326757145203E-2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18.110713211855899</v>
      </c>
      <c r="H20" s="29">
        <v>2.2621959817894062E-2</v>
      </c>
      <c r="I20" s="30">
        <v>24.266627611001237</v>
      </c>
      <c r="J20" s="29">
        <v>2.4219324514956619E-2</v>
      </c>
      <c r="K20" s="30">
        <v>42.377340822857128</v>
      </c>
      <c r="L20" s="31">
        <v>2.3509867814397876E-2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60.874449242278821</v>
      </c>
      <c r="H22" s="29">
        <v>7.6037830679896487E-2</v>
      </c>
      <c r="I22" s="30">
        <v>81.840308821724008</v>
      </c>
      <c r="J22" s="29">
        <v>8.1680776972034269E-2</v>
      </c>
      <c r="K22" s="30">
        <v>142.71475806400287</v>
      </c>
      <c r="L22" s="31">
        <v>7.9174507699142346E-2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105.924658068272</v>
      </c>
      <c r="H24" s="29">
        <v>0.13230971803893216</v>
      </c>
      <c r="I24" s="30">
        <v>162.33623787682626</v>
      </c>
      <c r="J24" s="29">
        <v>0.16201979478572578</v>
      </c>
      <c r="K24" s="30">
        <v>268.26089594509835</v>
      </c>
      <c r="L24" s="31">
        <v>0.14882430282268938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18.523572907685388</v>
      </c>
      <c r="H26" s="29">
        <v>2.3137659853570657E-2</v>
      </c>
      <c r="I26" s="30">
        <v>95.431607016217711</v>
      </c>
      <c r="J26" s="29">
        <v>9.5245581559992645E-2</v>
      </c>
      <c r="K26" s="30">
        <v>113.95517992390307</v>
      </c>
      <c r="L26" s="31">
        <v>6.3219427287232552E-2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25.658873408176884</v>
      </c>
      <c r="H28" s="29">
        <v>3.2050311681387715E-2</v>
      </c>
      <c r="I28" s="30">
        <v>79.695610338782885</v>
      </c>
      <c r="J28" s="29">
        <v>7.9540259163884533E-2</v>
      </c>
      <c r="K28" s="30">
        <v>105.35448374695979</v>
      </c>
      <c r="L28" s="31">
        <v>5.8447980417147861E-2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16.161348118691585</v>
      </c>
      <c r="H30" s="29">
        <v>2.0187022093900948E-2</v>
      </c>
      <c r="I30" s="30">
        <v>63.621104855379158</v>
      </c>
      <c r="J30" s="29">
        <v>6.3497087819238782E-2</v>
      </c>
      <c r="K30" s="30">
        <v>79.782452974070736</v>
      </c>
      <c r="L30" s="31">
        <v>4.4261269983158838E-2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17.706160394083973</v>
      </c>
      <c r="H32" s="36">
        <v>2.2116635843029215E-2</v>
      </c>
      <c r="I32" s="37">
        <v>28.194787139625024</v>
      </c>
      <c r="J32" s="36">
        <v>2.8139826856498639E-2</v>
      </c>
      <c r="K32" s="37">
        <v>45.900947533708994</v>
      </c>
      <c r="L32" s="38">
        <v>2.5464674944659607E-2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515.33612603359904</v>
      </c>
      <c r="H34" s="48">
        <v>0.64370259743330238</v>
      </c>
      <c r="I34" s="49">
        <v>406.19583652361405</v>
      </c>
      <c r="J34" s="50">
        <v>0.40540403632063532</v>
      </c>
      <c r="K34" s="51">
        <v>921.53196255721343</v>
      </c>
      <c r="L34" s="48">
        <v>0.51124242828321143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32.521129718811757</v>
      </c>
      <c r="H36" s="57">
        <v>4.0621906002568181E-2</v>
      </c>
      <c r="I36" s="58">
        <v>69.929665106061918</v>
      </c>
      <c r="J36" s="59">
        <v>6.9793350752130834E-2</v>
      </c>
      <c r="K36" s="60">
        <v>102.45079482487367</v>
      </c>
      <c r="L36" s="57">
        <v>5.6837087864504358E-2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482.81499631478732</v>
      </c>
      <c r="H38" s="48">
        <v>0.60308069143073417</v>
      </c>
      <c r="I38" s="49">
        <v>336.26617141755213</v>
      </c>
      <c r="J38" s="50">
        <v>0.33561068556850449</v>
      </c>
      <c r="K38" s="51">
        <v>819.0811677323394</v>
      </c>
      <c r="L38" s="48">
        <v>0.45440534041870684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2.6301648688177841</v>
      </c>
      <c r="H40" s="57">
        <v>3.2853197596813635E-3</v>
      </c>
      <c r="I40" s="58">
        <v>2.8174384391022498</v>
      </c>
      <c r="J40" s="59">
        <v>2.8119463879107513E-3</v>
      </c>
      <c r="K40" s="60">
        <v>5.4476033079200334</v>
      </c>
      <c r="L40" s="57">
        <v>3.0221913689638114E-3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3.5297276591659577</v>
      </c>
      <c r="H42" s="57">
        <v>4.408957081904947E-3</v>
      </c>
      <c r="I42" s="58">
        <v>0.75317127578634313</v>
      </c>
      <c r="J42" s="59">
        <v>7.5170311408840631E-4</v>
      </c>
      <c r="K42" s="60">
        <v>4.2828989349523017</v>
      </c>
      <c r="L42" s="57">
        <v>2.3760430897269641E-3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481.91543352443915</v>
      </c>
      <c r="H44" s="48">
        <v>0.60195705410851064</v>
      </c>
      <c r="I44" s="49">
        <v>338.33043858086796</v>
      </c>
      <c r="J44" s="50">
        <v>0.33767092884232675</v>
      </c>
      <c r="K44" s="51">
        <v>820.24587210530706</v>
      </c>
      <c r="L44" s="48">
        <v>0.45505148869794365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75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817.54473892329395</v>
      </c>
      <c r="H8" s="19">
        <v>1</v>
      </c>
      <c r="I8" s="20">
        <v>1060.6704484394377</v>
      </c>
      <c r="J8" s="19">
        <v>1</v>
      </c>
      <c r="K8" s="20">
        <v>1878.2151873627317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817.10370148424624</v>
      </c>
      <c r="H10" s="29">
        <v>0.99946053418479763</v>
      </c>
      <c r="I10" s="30">
        <v>1060.1826279800471</v>
      </c>
      <c r="J10" s="29">
        <v>0.99954008291632113</v>
      </c>
      <c r="K10" s="30">
        <v>1877.286329464293</v>
      </c>
      <c r="L10" s="31">
        <v>0.99950545714639705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0.44103743904761905</v>
      </c>
      <c r="H12" s="36">
        <v>5.3946581520231563E-4</v>
      </c>
      <c r="I12" s="37">
        <v>0.4878204593907563</v>
      </c>
      <c r="J12" s="36">
        <v>4.5991708367899338E-4</v>
      </c>
      <c r="K12" s="37">
        <v>0.9288578984383753</v>
      </c>
      <c r="L12" s="38">
        <v>4.9454285360274268E-4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297.00925628427041</v>
      </c>
      <c r="H14" s="43">
        <v>0.36329419314156614</v>
      </c>
      <c r="I14" s="20">
        <v>580.52994998593942</v>
      </c>
      <c r="J14" s="43">
        <v>0.54732358277735749</v>
      </c>
      <c r="K14" s="20">
        <v>877.53920627020966</v>
      </c>
      <c r="L14" s="44">
        <v>0.46721973721360088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13.625494901027507</v>
      </c>
      <c r="H16" s="29">
        <v>1.6666359958443715E-2</v>
      </c>
      <c r="I16" s="30">
        <v>39.452261153041469</v>
      </c>
      <c r="J16" s="29">
        <v>3.719558814058363E-2</v>
      </c>
      <c r="K16" s="30">
        <v>53.077756054068971</v>
      </c>
      <c r="L16" s="31">
        <v>2.8259677810718441E-2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8.7597452759595402</v>
      </c>
      <c r="H18" s="29">
        <v>1.071469836316985E-2</v>
      </c>
      <c r="I18" s="30">
        <v>18.19131930466061</v>
      </c>
      <c r="J18" s="29">
        <v>1.7150774146131309E-2</v>
      </c>
      <c r="K18" s="30">
        <v>26.951064580620155</v>
      </c>
      <c r="L18" s="31">
        <v>1.434929541724295E-2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18.484618883040685</v>
      </c>
      <c r="H20" s="29">
        <v>2.2609917235092137E-2</v>
      </c>
      <c r="I20" s="30">
        <v>25.13420097148197</v>
      </c>
      <c r="J20" s="29">
        <v>2.3696522334964523E-2</v>
      </c>
      <c r="K20" s="30">
        <v>43.618819854522663</v>
      </c>
      <c r="L20" s="31">
        <v>2.3223547625429112E-2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65.130775646696023</v>
      </c>
      <c r="H22" s="29">
        <v>7.9666313714492523E-2</v>
      </c>
      <c r="I22" s="30">
        <v>81.982898782117843</v>
      </c>
      <c r="J22" s="29">
        <v>7.7293469336059212E-2</v>
      </c>
      <c r="K22" s="30">
        <v>147.11367442881388</v>
      </c>
      <c r="L22" s="31">
        <v>7.8326315013660067E-2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109.67810910693386</v>
      </c>
      <c r="H24" s="29">
        <v>0.13415548273404571</v>
      </c>
      <c r="I24" s="30">
        <v>158.15971241526577</v>
      </c>
      <c r="J24" s="29">
        <v>0.14911296213443662</v>
      </c>
      <c r="K24" s="30">
        <v>267.8378215221997</v>
      </c>
      <c r="L24" s="31">
        <v>0.14260230847045818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18.618926280137529</v>
      </c>
      <c r="H26" s="29">
        <v>2.277419863854625E-2</v>
      </c>
      <c r="I26" s="30">
        <v>99.082908842550722</v>
      </c>
      <c r="J26" s="29">
        <v>9.3415357228374948E-2</v>
      </c>
      <c r="K26" s="30">
        <v>117.70183512268824</v>
      </c>
      <c r="L26" s="31">
        <v>6.2666853039324816E-2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24.690038106087385</v>
      </c>
      <c r="H28" s="29">
        <v>3.0200228722166513E-2</v>
      </c>
      <c r="I28" s="30">
        <v>56.599608298386947</v>
      </c>
      <c r="J28" s="29">
        <v>5.336210543214609E-2</v>
      </c>
      <c r="K28" s="30">
        <v>81.289646404474354</v>
      </c>
      <c r="L28" s="31">
        <v>4.3280262534036912E-2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22.263520456946562</v>
      </c>
      <c r="H30" s="29">
        <v>2.7232173845638842E-2</v>
      </c>
      <c r="I30" s="30">
        <v>66.367199261833022</v>
      </c>
      <c r="J30" s="29">
        <v>6.2570989282749373E-2</v>
      </c>
      <c r="K30" s="30">
        <v>88.630719718779559</v>
      </c>
      <c r="L30" s="31">
        <v>4.7188799406541422E-2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15.758027627441288</v>
      </c>
      <c r="H32" s="36">
        <v>1.9274819929970564E-2</v>
      </c>
      <c r="I32" s="37">
        <v>35.559840956601001</v>
      </c>
      <c r="J32" s="36">
        <v>3.3525814741911707E-2</v>
      </c>
      <c r="K32" s="37">
        <v>51.317868584042301</v>
      </c>
      <c r="L32" s="38">
        <v>2.7322677896189057E-2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520.5354826390236</v>
      </c>
      <c r="H34" s="48">
        <v>0.63670580685843392</v>
      </c>
      <c r="I34" s="49">
        <v>480.14049845349842</v>
      </c>
      <c r="J34" s="50">
        <v>0.45267641722264268</v>
      </c>
      <c r="K34" s="51">
        <v>1000.6759810925221</v>
      </c>
      <c r="L34" s="48">
        <v>0.53278026278639912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35.374281986848963</v>
      </c>
      <c r="H36" s="57">
        <v>4.3268924992945192E-2</v>
      </c>
      <c r="I36" s="58">
        <v>80.608782075996672</v>
      </c>
      <c r="J36" s="59">
        <v>7.5997952233510621E-2</v>
      </c>
      <c r="K36" s="60">
        <v>115.98306406284564</v>
      </c>
      <c r="L36" s="57">
        <v>6.1751744338571536E-2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485.16120065217473</v>
      </c>
      <c r="H38" s="48">
        <v>0.59343688186548882</v>
      </c>
      <c r="I38" s="49">
        <v>399.53171637750165</v>
      </c>
      <c r="J38" s="50">
        <v>0.37667846498913199</v>
      </c>
      <c r="K38" s="51">
        <v>884.6929170296761</v>
      </c>
      <c r="L38" s="48">
        <v>0.47102851844782739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1.9138123364587605</v>
      </c>
      <c r="H40" s="57">
        <v>2.3409267350668179E-3</v>
      </c>
      <c r="I40" s="58">
        <v>3.0855571492108096</v>
      </c>
      <c r="J40" s="59">
        <v>2.9090629928933947E-3</v>
      </c>
      <c r="K40" s="60">
        <v>4.9993694856695701</v>
      </c>
      <c r="L40" s="57">
        <v>2.6617660847953004E-3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5.4443290123276062</v>
      </c>
      <c r="H42" s="57">
        <v>6.6593652348589331E-3</v>
      </c>
      <c r="I42" s="58">
        <v>0.40464518842109798</v>
      </c>
      <c r="J42" s="59">
        <v>3.8149944595557617E-4</v>
      </c>
      <c r="K42" s="60">
        <v>5.8489742007487049</v>
      </c>
      <c r="L42" s="57">
        <v>3.1141129302449397E-3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481.63068397630553</v>
      </c>
      <c r="H44" s="48">
        <v>0.5891184433656963</v>
      </c>
      <c r="I44" s="49">
        <v>402.21262833829144</v>
      </c>
      <c r="J44" s="50">
        <v>0.37920602853606988</v>
      </c>
      <c r="K44" s="51">
        <v>883.84331231459726</v>
      </c>
      <c r="L44" s="48">
        <v>0.47057617160237791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836.08685678394045</v>
      </c>
      <c r="H8" s="19">
        <v>1</v>
      </c>
      <c r="I8" s="20">
        <v>1198.0138923312604</v>
      </c>
      <c r="J8" s="19">
        <v>1</v>
      </c>
      <c r="K8" s="20">
        <v>2034.1007491152011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834.99546055171834</v>
      </c>
      <c r="H10" s="29">
        <v>0.99869463773605982</v>
      </c>
      <c r="I10" s="30">
        <v>1197.587054550226</v>
      </c>
      <c r="J10" s="29">
        <v>0.9996437121607965</v>
      </c>
      <c r="K10" s="30">
        <v>2032.582515101944</v>
      </c>
      <c r="L10" s="31">
        <v>0.99925360923547291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1.0913962322222222</v>
      </c>
      <c r="H12" s="36">
        <v>1.3053622639403099E-3</v>
      </c>
      <c r="I12" s="37">
        <v>0.42683778103448278</v>
      </c>
      <c r="J12" s="36">
        <v>3.5628783920350291E-4</v>
      </c>
      <c r="K12" s="37">
        <v>1.5182340132567049</v>
      </c>
      <c r="L12" s="38">
        <v>7.4639076452683603E-4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274.72960574952475</v>
      </c>
      <c r="H14" s="43">
        <v>0.32858979126437782</v>
      </c>
      <c r="I14" s="20">
        <v>602.283639538535</v>
      </c>
      <c r="J14" s="43">
        <v>0.50273510465436133</v>
      </c>
      <c r="K14" s="20">
        <v>877.01324528805981</v>
      </c>
      <c r="L14" s="44">
        <v>0.43115526390201936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15.559853579939162</v>
      </c>
      <c r="H16" s="29">
        <v>1.8610331514827414E-2</v>
      </c>
      <c r="I16" s="30">
        <v>41.834393737300914</v>
      </c>
      <c r="J16" s="29">
        <v>3.4919790166951896E-2</v>
      </c>
      <c r="K16" s="30">
        <v>57.394247317240087</v>
      </c>
      <c r="L16" s="31">
        <v>2.8216029782303358E-2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9.0534784626543683</v>
      </c>
      <c r="H18" s="29">
        <v>1.0828394668801672E-2</v>
      </c>
      <c r="I18" s="30">
        <v>19.239196252110581</v>
      </c>
      <c r="J18" s="29">
        <v>1.6059243031541399E-2</v>
      </c>
      <c r="K18" s="30">
        <v>28.292674714764956</v>
      </c>
      <c r="L18" s="31">
        <v>1.3909180618055317E-2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15.788193453407757</v>
      </c>
      <c r="H20" s="29">
        <v>1.888343696029144E-2</v>
      </c>
      <c r="I20" s="30">
        <v>42.161112229579416</v>
      </c>
      <c r="J20" s="29">
        <v>3.5192506947925715E-2</v>
      </c>
      <c r="K20" s="30">
        <v>57.949305682987173</v>
      </c>
      <c r="L20" s="31">
        <v>2.8488906318034701E-2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62.446327353883845</v>
      </c>
      <c r="H22" s="29">
        <v>7.4688803976763238E-2</v>
      </c>
      <c r="I22" s="30">
        <v>67.66202130452983</v>
      </c>
      <c r="J22" s="29">
        <v>5.6478494730026668E-2</v>
      </c>
      <c r="K22" s="30">
        <v>130.10834865841369</v>
      </c>
      <c r="L22" s="31">
        <v>6.3963571477474057E-2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96.961721941745068</v>
      </c>
      <c r="H24" s="29">
        <v>0.11597087211096022</v>
      </c>
      <c r="I24" s="30">
        <v>147.02820408026932</v>
      </c>
      <c r="J24" s="29">
        <v>0.12272662697939303</v>
      </c>
      <c r="K24" s="30">
        <v>243.9899260220144</v>
      </c>
      <c r="L24" s="31">
        <v>0.11994977442889485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18.780665215485531</v>
      </c>
      <c r="H26" s="29">
        <v>2.2462576780271987E-2</v>
      </c>
      <c r="I26" s="30">
        <v>122.02323430062451</v>
      </c>
      <c r="J26" s="29">
        <v>0.10185460709739759</v>
      </c>
      <c r="K26" s="30">
        <v>140.80389951610999</v>
      </c>
      <c r="L26" s="31">
        <v>6.9221693948717772E-2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20.007559864927291</v>
      </c>
      <c r="H28" s="29">
        <v>2.3930001653043084E-2</v>
      </c>
      <c r="I28" s="30">
        <v>55.126853585321328</v>
      </c>
      <c r="J28" s="29">
        <v>4.6015203945630301E-2</v>
      </c>
      <c r="K28" s="30">
        <v>75.13441345024863</v>
      </c>
      <c r="L28" s="31">
        <v>3.6937410048607872E-2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16.767665403039942</v>
      </c>
      <c r="H30" s="29">
        <v>2.0054932411613071E-2</v>
      </c>
      <c r="I30" s="30">
        <v>70.908168292625277</v>
      </c>
      <c r="J30" s="29">
        <v>5.9188101863027982E-2</v>
      </c>
      <c r="K30" s="30">
        <v>87.675833695665247</v>
      </c>
      <c r="L30" s="31">
        <v>4.3102994644588145E-2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19.364140474441726</v>
      </c>
      <c r="H32" s="36">
        <v>2.3160441187805636E-2</v>
      </c>
      <c r="I32" s="37">
        <v>36.300455756173889</v>
      </c>
      <c r="J32" s="36">
        <v>3.0300529892466826E-2</v>
      </c>
      <c r="K32" s="37">
        <v>55.664596230615608</v>
      </c>
      <c r="L32" s="38">
        <v>2.7365702635343284E-2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561.35725103441609</v>
      </c>
      <c r="H34" s="48">
        <v>0.67141020873562263</v>
      </c>
      <c r="I34" s="49">
        <v>595.7302527927252</v>
      </c>
      <c r="J34" s="50">
        <v>0.49726489534563845</v>
      </c>
      <c r="K34" s="51">
        <v>1157.0875038271411</v>
      </c>
      <c r="L34" s="48">
        <v>0.56884473609798047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37.402908235201053</v>
      </c>
      <c r="H36" s="57">
        <v>4.4735673012578671E-2</v>
      </c>
      <c r="I36" s="58">
        <v>78.485237280829949</v>
      </c>
      <c r="J36" s="59">
        <v>6.5512793952750045E-2</v>
      </c>
      <c r="K36" s="60">
        <v>115.88814551603102</v>
      </c>
      <c r="L36" s="57">
        <v>5.6972667438641066E-2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523.95434279921471</v>
      </c>
      <c r="H38" s="48">
        <v>0.62667453572304355</v>
      </c>
      <c r="I38" s="49">
        <v>517.24501551189519</v>
      </c>
      <c r="J38" s="50">
        <v>0.43175210139288839</v>
      </c>
      <c r="K38" s="51">
        <v>1041.1993583111098</v>
      </c>
      <c r="L38" s="48">
        <v>0.51187206865933932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3.8753134206441628</v>
      </c>
      <c r="H40" s="57">
        <v>4.6350608064224261E-3</v>
      </c>
      <c r="I40" s="58">
        <v>2.1460861181112509</v>
      </c>
      <c r="J40" s="59">
        <v>1.7913699764658831E-3</v>
      </c>
      <c r="K40" s="60">
        <v>6.0213995387554142</v>
      </c>
      <c r="L40" s="57">
        <v>2.9602267937685091E-3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2.4859363602698599</v>
      </c>
      <c r="H42" s="57">
        <v>2.9732991735238693E-3</v>
      </c>
      <c r="I42" s="58">
        <v>0.83373422342177139</v>
      </c>
      <c r="J42" s="59">
        <v>6.9593034668352345E-4</v>
      </c>
      <c r="K42" s="60">
        <v>3.3196705836916318</v>
      </c>
      <c r="L42" s="57">
        <v>1.632008928336333E-3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525.34371985958887</v>
      </c>
      <c r="H44" s="48">
        <v>0.62833629735594199</v>
      </c>
      <c r="I44" s="49">
        <v>518.55736740658472</v>
      </c>
      <c r="J44" s="50">
        <v>0.43284754102267076</v>
      </c>
      <c r="K44" s="51">
        <v>1043.9010872661738</v>
      </c>
      <c r="L44" s="48">
        <v>0.51320028652477168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A2:M2"/>
    <mergeCell ref="A3:M3"/>
    <mergeCell ref="G6:H6"/>
    <mergeCell ref="I6:J6"/>
    <mergeCell ref="K6:L6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sqref="A1:M1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8.7109375" style="1" customWidth="1"/>
    <col min="8" max="8" width="8.7109375" style="65" customWidth="1"/>
    <col min="9" max="9" width="8.7109375" style="64" customWidth="1"/>
    <col min="10" max="10" width="8.7109375" style="65" customWidth="1"/>
    <col min="11" max="11" width="8.7109375" style="64" customWidth="1"/>
    <col min="12" max="12" width="8.7109375" style="65" customWidth="1"/>
    <col min="13" max="13" width="3.28515625" style="64" customWidth="1"/>
    <col min="14" max="14" width="8.7109375" style="65" customWidth="1"/>
    <col min="15" max="16" width="2.85546875" style="1" customWidth="1"/>
    <col min="17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8" width="8.7109375" style="1" customWidth="1"/>
    <col min="269" max="269" width="3.28515625" style="1" customWidth="1"/>
    <col min="270" max="270" width="8.7109375" style="1" customWidth="1"/>
    <col min="271" max="272" width="2.85546875" style="1" customWidth="1"/>
    <col min="273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4" width="8.7109375" style="1" customWidth="1"/>
    <col min="525" max="525" width="3.28515625" style="1" customWidth="1"/>
    <col min="526" max="526" width="8.7109375" style="1" customWidth="1"/>
    <col min="527" max="528" width="2.85546875" style="1" customWidth="1"/>
    <col min="529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80" width="8.7109375" style="1" customWidth="1"/>
    <col min="781" max="781" width="3.28515625" style="1" customWidth="1"/>
    <col min="782" max="782" width="8.7109375" style="1" customWidth="1"/>
    <col min="783" max="784" width="2.85546875" style="1" customWidth="1"/>
    <col min="785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6" width="8.7109375" style="1" customWidth="1"/>
    <col min="1037" max="1037" width="3.28515625" style="1" customWidth="1"/>
    <col min="1038" max="1038" width="8.7109375" style="1" customWidth="1"/>
    <col min="1039" max="1040" width="2.85546875" style="1" customWidth="1"/>
    <col min="1041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92" width="8.7109375" style="1" customWidth="1"/>
    <col min="1293" max="1293" width="3.28515625" style="1" customWidth="1"/>
    <col min="1294" max="1294" width="8.7109375" style="1" customWidth="1"/>
    <col min="1295" max="1296" width="2.85546875" style="1" customWidth="1"/>
    <col min="1297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8" width="8.7109375" style="1" customWidth="1"/>
    <col min="1549" max="1549" width="3.28515625" style="1" customWidth="1"/>
    <col min="1550" max="1550" width="8.7109375" style="1" customWidth="1"/>
    <col min="1551" max="1552" width="2.85546875" style="1" customWidth="1"/>
    <col min="1553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4" width="8.7109375" style="1" customWidth="1"/>
    <col min="1805" max="1805" width="3.28515625" style="1" customWidth="1"/>
    <col min="1806" max="1806" width="8.7109375" style="1" customWidth="1"/>
    <col min="1807" max="1808" width="2.85546875" style="1" customWidth="1"/>
    <col min="1809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60" width="8.7109375" style="1" customWidth="1"/>
    <col min="2061" max="2061" width="3.28515625" style="1" customWidth="1"/>
    <col min="2062" max="2062" width="8.7109375" style="1" customWidth="1"/>
    <col min="2063" max="2064" width="2.85546875" style="1" customWidth="1"/>
    <col min="2065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6" width="8.7109375" style="1" customWidth="1"/>
    <col min="2317" max="2317" width="3.28515625" style="1" customWidth="1"/>
    <col min="2318" max="2318" width="8.7109375" style="1" customWidth="1"/>
    <col min="2319" max="2320" width="2.85546875" style="1" customWidth="1"/>
    <col min="2321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72" width="8.7109375" style="1" customWidth="1"/>
    <col min="2573" max="2573" width="3.28515625" style="1" customWidth="1"/>
    <col min="2574" max="2574" width="8.7109375" style="1" customWidth="1"/>
    <col min="2575" max="2576" width="2.85546875" style="1" customWidth="1"/>
    <col min="2577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8" width="8.7109375" style="1" customWidth="1"/>
    <col min="2829" max="2829" width="3.28515625" style="1" customWidth="1"/>
    <col min="2830" max="2830" width="8.7109375" style="1" customWidth="1"/>
    <col min="2831" max="2832" width="2.85546875" style="1" customWidth="1"/>
    <col min="2833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4" width="8.7109375" style="1" customWidth="1"/>
    <col min="3085" max="3085" width="3.28515625" style="1" customWidth="1"/>
    <col min="3086" max="3086" width="8.7109375" style="1" customWidth="1"/>
    <col min="3087" max="3088" width="2.85546875" style="1" customWidth="1"/>
    <col min="3089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40" width="8.7109375" style="1" customWidth="1"/>
    <col min="3341" max="3341" width="3.28515625" style="1" customWidth="1"/>
    <col min="3342" max="3342" width="8.7109375" style="1" customWidth="1"/>
    <col min="3343" max="3344" width="2.85546875" style="1" customWidth="1"/>
    <col min="3345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6" width="8.7109375" style="1" customWidth="1"/>
    <col min="3597" max="3597" width="3.28515625" style="1" customWidth="1"/>
    <col min="3598" max="3598" width="8.7109375" style="1" customWidth="1"/>
    <col min="3599" max="3600" width="2.85546875" style="1" customWidth="1"/>
    <col min="3601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52" width="8.7109375" style="1" customWidth="1"/>
    <col min="3853" max="3853" width="3.28515625" style="1" customWidth="1"/>
    <col min="3854" max="3854" width="8.7109375" style="1" customWidth="1"/>
    <col min="3855" max="3856" width="2.85546875" style="1" customWidth="1"/>
    <col min="3857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8" width="8.7109375" style="1" customWidth="1"/>
    <col min="4109" max="4109" width="3.28515625" style="1" customWidth="1"/>
    <col min="4110" max="4110" width="8.7109375" style="1" customWidth="1"/>
    <col min="4111" max="4112" width="2.85546875" style="1" customWidth="1"/>
    <col min="4113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4" width="8.7109375" style="1" customWidth="1"/>
    <col min="4365" max="4365" width="3.28515625" style="1" customWidth="1"/>
    <col min="4366" max="4366" width="8.7109375" style="1" customWidth="1"/>
    <col min="4367" max="4368" width="2.85546875" style="1" customWidth="1"/>
    <col min="4369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20" width="8.7109375" style="1" customWidth="1"/>
    <col min="4621" max="4621" width="3.28515625" style="1" customWidth="1"/>
    <col min="4622" max="4622" width="8.7109375" style="1" customWidth="1"/>
    <col min="4623" max="4624" width="2.85546875" style="1" customWidth="1"/>
    <col min="4625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6" width="8.7109375" style="1" customWidth="1"/>
    <col min="4877" max="4877" width="3.28515625" style="1" customWidth="1"/>
    <col min="4878" max="4878" width="8.7109375" style="1" customWidth="1"/>
    <col min="4879" max="4880" width="2.85546875" style="1" customWidth="1"/>
    <col min="4881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32" width="8.7109375" style="1" customWidth="1"/>
    <col min="5133" max="5133" width="3.28515625" style="1" customWidth="1"/>
    <col min="5134" max="5134" width="8.7109375" style="1" customWidth="1"/>
    <col min="5135" max="5136" width="2.85546875" style="1" customWidth="1"/>
    <col min="5137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8" width="8.7109375" style="1" customWidth="1"/>
    <col min="5389" max="5389" width="3.28515625" style="1" customWidth="1"/>
    <col min="5390" max="5390" width="8.7109375" style="1" customWidth="1"/>
    <col min="5391" max="5392" width="2.85546875" style="1" customWidth="1"/>
    <col min="5393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4" width="8.7109375" style="1" customWidth="1"/>
    <col min="5645" max="5645" width="3.28515625" style="1" customWidth="1"/>
    <col min="5646" max="5646" width="8.7109375" style="1" customWidth="1"/>
    <col min="5647" max="5648" width="2.85546875" style="1" customWidth="1"/>
    <col min="5649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900" width="8.7109375" style="1" customWidth="1"/>
    <col min="5901" max="5901" width="3.28515625" style="1" customWidth="1"/>
    <col min="5902" max="5902" width="8.7109375" style="1" customWidth="1"/>
    <col min="5903" max="5904" width="2.85546875" style="1" customWidth="1"/>
    <col min="5905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6" width="8.7109375" style="1" customWidth="1"/>
    <col min="6157" max="6157" width="3.28515625" style="1" customWidth="1"/>
    <col min="6158" max="6158" width="8.7109375" style="1" customWidth="1"/>
    <col min="6159" max="6160" width="2.85546875" style="1" customWidth="1"/>
    <col min="6161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12" width="8.7109375" style="1" customWidth="1"/>
    <col min="6413" max="6413" width="3.28515625" style="1" customWidth="1"/>
    <col min="6414" max="6414" width="8.7109375" style="1" customWidth="1"/>
    <col min="6415" max="6416" width="2.85546875" style="1" customWidth="1"/>
    <col min="6417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8" width="8.7109375" style="1" customWidth="1"/>
    <col min="6669" max="6669" width="3.28515625" style="1" customWidth="1"/>
    <col min="6670" max="6670" width="8.7109375" style="1" customWidth="1"/>
    <col min="6671" max="6672" width="2.85546875" style="1" customWidth="1"/>
    <col min="6673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4" width="8.7109375" style="1" customWidth="1"/>
    <col min="6925" max="6925" width="3.28515625" style="1" customWidth="1"/>
    <col min="6926" max="6926" width="8.7109375" style="1" customWidth="1"/>
    <col min="6927" max="6928" width="2.85546875" style="1" customWidth="1"/>
    <col min="6929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80" width="8.7109375" style="1" customWidth="1"/>
    <col min="7181" max="7181" width="3.28515625" style="1" customWidth="1"/>
    <col min="7182" max="7182" width="8.7109375" style="1" customWidth="1"/>
    <col min="7183" max="7184" width="2.85546875" style="1" customWidth="1"/>
    <col min="7185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6" width="8.7109375" style="1" customWidth="1"/>
    <col min="7437" max="7437" width="3.28515625" style="1" customWidth="1"/>
    <col min="7438" max="7438" width="8.7109375" style="1" customWidth="1"/>
    <col min="7439" max="7440" width="2.85546875" style="1" customWidth="1"/>
    <col min="7441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92" width="8.7109375" style="1" customWidth="1"/>
    <col min="7693" max="7693" width="3.28515625" style="1" customWidth="1"/>
    <col min="7694" max="7694" width="8.7109375" style="1" customWidth="1"/>
    <col min="7695" max="7696" width="2.85546875" style="1" customWidth="1"/>
    <col min="7697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8" width="8.7109375" style="1" customWidth="1"/>
    <col min="7949" max="7949" width="3.28515625" style="1" customWidth="1"/>
    <col min="7950" max="7950" width="8.7109375" style="1" customWidth="1"/>
    <col min="7951" max="7952" width="2.85546875" style="1" customWidth="1"/>
    <col min="7953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4" width="8.7109375" style="1" customWidth="1"/>
    <col min="8205" max="8205" width="3.28515625" style="1" customWidth="1"/>
    <col min="8206" max="8206" width="8.7109375" style="1" customWidth="1"/>
    <col min="8207" max="8208" width="2.85546875" style="1" customWidth="1"/>
    <col min="8209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60" width="8.7109375" style="1" customWidth="1"/>
    <col min="8461" max="8461" width="3.28515625" style="1" customWidth="1"/>
    <col min="8462" max="8462" width="8.7109375" style="1" customWidth="1"/>
    <col min="8463" max="8464" width="2.85546875" style="1" customWidth="1"/>
    <col min="8465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6" width="8.7109375" style="1" customWidth="1"/>
    <col min="8717" max="8717" width="3.28515625" style="1" customWidth="1"/>
    <col min="8718" max="8718" width="8.7109375" style="1" customWidth="1"/>
    <col min="8719" max="8720" width="2.85546875" style="1" customWidth="1"/>
    <col min="8721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72" width="8.7109375" style="1" customWidth="1"/>
    <col min="8973" max="8973" width="3.28515625" style="1" customWidth="1"/>
    <col min="8974" max="8974" width="8.7109375" style="1" customWidth="1"/>
    <col min="8975" max="8976" width="2.85546875" style="1" customWidth="1"/>
    <col min="8977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8" width="8.7109375" style="1" customWidth="1"/>
    <col min="9229" max="9229" width="3.28515625" style="1" customWidth="1"/>
    <col min="9230" max="9230" width="8.7109375" style="1" customWidth="1"/>
    <col min="9231" max="9232" width="2.85546875" style="1" customWidth="1"/>
    <col min="9233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4" width="8.7109375" style="1" customWidth="1"/>
    <col min="9485" max="9485" width="3.28515625" style="1" customWidth="1"/>
    <col min="9486" max="9486" width="8.7109375" style="1" customWidth="1"/>
    <col min="9487" max="9488" width="2.85546875" style="1" customWidth="1"/>
    <col min="9489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40" width="8.7109375" style="1" customWidth="1"/>
    <col min="9741" max="9741" width="3.28515625" style="1" customWidth="1"/>
    <col min="9742" max="9742" width="8.7109375" style="1" customWidth="1"/>
    <col min="9743" max="9744" width="2.85546875" style="1" customWidth="1"/>
    <col min="9745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6" width="8.7109375" style="1" customWidth="1"/>
    <col min="9997" max="9997" width="3.28515625" style="1" customWidth="1"/>
    <col min="9998" max="9998" width="8.7109375" style="1" customWidth="1"/>
    <col min="9999" max="10000" width="2.85546875" style="1" customWidth="1"/>
    <col min="10001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52" width="8.7109375" style="1" customWidth="1"/>
    <col min="10253" max="10253" width="3.28515625" style="1" customWidth="1"/>
    <col min="10254" max="10254" width="8.7109375" style="1" customWidth="1"/>
    <col min="10255" max="10256" width="2.85546875" style="1" customWidth="1"/>
    <col min="10257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8" width="8.7109375" style="1" customWidth="1"/>
    <col min="10509" max="10509" width="3.28515625" style="1" customWidth="1"/>
    <col min="10510" max="10510" width="8.7109375" style="1" customWidth="1"/>
    <col min="10511" max="10512" width="2.85546875" style="1" customWidth="1"/>
    <col min="10513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4" width="8.7109375" style="1" customWidth="1"/>
    <col min="10765" max="10765" width="3.28515625" style="1" customWidth="1"/>
    <col min="10766" max="10766" width="8.7109375" style="1" customWidth="1"/>
    <col min="10767" max="10768" width="2.85546875" style="1" customWidth="1"/>
    <col min="10769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20" width="8.7109375" style="1" customWidth="1"/>
    <col min="11021" max="11021" width="3.28515625" style="1" customWidth="1"/>
    <col min="11022" max="11022" width="8.7109375" style="1" customWidth="1"/>
    <col min="11023" max="11024" width="2.85546875" style="1" customWidth="1"/>
    <col min="11025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6" width="8.7109375" style="1" customWidth="1"/>
    <col min="11277" max="11277" width="3.28515625" style="1" customWidth="1"/>
    <col min="11278" max="11278" width="8.7109375" style="1" customWidth="1"/>
    <col min="11279" max="11280" width="2.85546875" style="1" customWidth="1"/>
    <col min="11281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32" width="8.7109375" style="1" customWidth="1"/>
    <col min="11533" max="11533" width="3.28515625" style="1" customWidth="1"/>
    <col min="11534" max="11534" width="8.7109375" style="1" customWidth="1"/>
    <col min="11535" max="11536" width="2.85546875" style="1" customWidth="1"/>
    <col min="11537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8" width="8.7109375" style="1" customWidth="1"/>
    <col min="11789" max="11789" width="3.28515625" style="1" customWidth="1"/>
    <col min="11790" max="11790" width="8.7109375" style="1" customWidth="1"/>
    <col min="11791" max="11792" width="2.85546875" style="1" customWidth="1"/>
    <col min="11793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4" width="8.7109375" style="1" customWidth="1"/>
    <col min="12045" max="12045" width="3.28515625" style="1" customWidth="1"/>
    <col min="12046" max="12046" width="8.7109375" style="1" customWidth="1"/>
    <col min="12047" max="12048" width="2.85546875" style="1" customWidth="1"/>
    <col min="12049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300" width="8.7109375" style="1" customWidth="1"/>
    <col min="12301" max="12301" width="3.28515625" style="1" customWidth="1"/>
    <col min="12302" max="12302" width="8.7109375" style="1" customWidth="1"/>
    <col min="12303" max="12304" width="2.85546875" style="1" customWidth="1"/>
    <col min="12305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6" width="8.7109375" style="1" customWidth="1"/>
    <col min="12557" max="12557" width="3.28515625" style="1" customWidth="1"/>
    <col min="12558" max="12558" width="8.7109375" style="1" customWidth="1"/>
    <col min="12559" max="12560" width="2.85546875" style="1" customWidth="1"/>
    <col min="12561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12" width="8.7109375" style="1" customWidth="1"/>
    <col min="12813" max="12813" width="3.28515625" style="1" customWidth="1"/>
    <col min="12814" max="12814" width="8.7109375" style="1" customWidth="1"/>
    <col min="12815" max="12816" width="2.85546875" style="1" customWidth="1"/>
    <col min="12817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8" width="8.7109375" style="1" customWidth="1"/>
    <col min="13069" max="13069" width="3.28515625" style="1" customWidth="1"/>
    <col min="13070" max="13070" width="8.7109375" style="1" customWidth="1"/>
    <col min="13071" max="13072" width="2.85546875" style="1" customWidth="1"/>
    <col min="13073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4" width="8.7109375" style="1" customWidth="1"/>
    <col min="13325" max="13325" width="3.28515625" style="1" customWidth="1"/>
    <col min="13326" max="13326" width="8.7109375" style="1" customWidth="1"/>
    <col min="13327" max="13328" width="2.85546875" style="1" customWidth="1"/>
    <col min="13329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80" width="8.7109375" style="1" customWidth="1"/>
    <col min="13581" max="13581" width="3.28515625" style="1" customWidth="1"/>
    <col min="13582" max="13582" width="8.7109375" style="1" customWidth="1"/>
    <col min="13583" max="13584" width="2.85546875" style="1" customWidth="1"/>
    <col min="13585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6" width="8.7109375" style="1" customWidth="1"/>
    <col min="13837" max="13837" width="3.28515625" style="1" customWidth="1"/>
    <col min="13838" max="13838" width="8.7109375" style="1" customWidth="1"/>
    <col min="13839" max="13840" width="2.85546875" style="1" customWidth="1"/>
    <col min="13841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92" width="8.7109375" style="1" customWidth="1"/>
    <col min="14093" max="14093" width="3.28515625" style="1" customWidth="1"/>
    <col min="14094" max="14094" width="8.7109375" style="1" customWidth="1"/>
    <col min="14095" max="14096" width="2.85546875" style="1" customWidth="1"/>
    <col min="14097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8" width="8.7109375" style="1" customWidth="1"/>
    <col min="14349" max="14349" width="3.28515625" style="1" customWidth="1"/>
    <col min="14350" max="14350" width="8.7109375" style="1" customWidth="1"/>
    <col min="14351" max="14352" width="2.85546875" style="1" customWidth="1"/>
    <col min="14353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4" width="8.7109375" style="1" customWidth="1"/>
    <col min="14605" max="14605" width="3.28515625" style="1" customWidth="1"/>
    <col min="14606" max="14606" width="8.7109375" style="1" customWidth="1"/>
    <col min="14607" max="14608" width="2.85546875" style="1" customWidth="1"/>
    <col min="14609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60" width="8.7109375" style="1" customWidth="1"/>
    <col min="14861" max="14861" width="3.28515625" style="1" customWidth="1"/>
    <col min="14862" max="14862" width="8.7109375" style="1" customWidth="1"/>
    <col min="14863" max="14864" width="2.85546875" style="1" customWidth="1"/>
    <col min="14865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6" width="8.7109375" style="1" customWidth="1"/>
    <col min="15117" max="15117" width="3.28515625" style="1" customWidth="1"/>
    <col min="15118" max="15118" width="8.7109375" style="1" customWidth="1"/>
    <col min="15119" max="15120" width="2.85546875" style="1" customWidth="1"/>
    <col min="15121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72" width="8.7109375" style="1" customWidth="1"/>
    <col min="15373" max="15373" width="3.28515625" style="1" customWidth="1"/>
    <col min="15374" max="15374" width="8.7109375" style="1" customWidth="1"/>
    <col min="15375" max="15376" width="2.85546875" style="1" customWidth="1"/>
    <col min="15377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8" width="8.7109375" style="1" customWidth="1"/>
    <col min="15629" max="15629" width="3.28515625" style="1" customWidth="1"/>
    <col min="15630" max="15630" width="8.7109375" style="1" customWidth="1"/>
    <col min="15631" max="15632" width="2.85546875" style="1" customWidth="1"/>
    <col min="15633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4" width="8.7109375" style="1" customWidth="1"/>
    <col min="15885" max="15885" width="3.28515625" style="1" customWidth="1"/>
    <col min="15886" max="15886" width="8.7109375" style="1" customWidth="1"/>
    <col min="15887" max="15888" width="2.85546875" style="1" customWidth="1"/>
    <col min="15889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40" width="8.7109375" style="1" customWidth="1"/>
    <col min="16141" max="16141" width="3.28515625" style="1" customWidth="1"/>
    <col min="16142" max="16142" width="8.7109375" style="1" customWidth="1"/>
    <col min="16143" max="16144" width="2.85546875" style="1" customWidth="1"/>
    <col min="16145" max="16384" width="11.42578125" style="1"/>
  </cols>
  <sheetData>
    <row r="1" spans="1:16" s="8" customFormat="1" x14ac:dyDescent="0.2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s="8" customFormat="1" ht="12.75" customHeight="1" x14ac:dyDescent="0.2">
      <c r="A2" s="71" t="s">
        <v>69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s="9" customFormat="1" ht="11.25" x14ac:dyDescent="0.2">
      <c r="H4" s="10"/>
      <c r="I4" s="11"/>
      <c r="J4" s="10"/>
      <c r="K4" s="11"/>
      <c r="L4" s="10"/>
    </row>
    <row r="5" spans="1:16" s="9" customFormat="1" ht="11.25" x14ac:dyDescent="0.2">
      <c r="H5" s="10"/>
      <c r="I5" s="11"/>
      <c r="J5" s="10"/>
      <c r="K5" s="11"/>
      <c r="L5" s="10"/>
    </row>
    <row r="6" spans="1:16" s="8" customFormat="1" ht="11.25" customHeight="1" x14ac:dyDescent="0.2">
      <c r="A6" s="9"/>
      <c r="B6" s="9"/>
      <c r="C6" s="9"/>
      <c r="D6" s="9"/>
      <c r="E6" s="9"/>
      <c r="F6" s="9"/>
      <c r="G6" s="73" t="s">
        <v>30</v>
      </c>
      <c r="H6" s="74"/>
      <c r="I6" s="73" t="s">
        <v>31</v>
      </c>
      <c r="J6" s="75"/>
      <c r="K6" s="73" t="s">
        <v>32</v>
      </c>
      <c r="L6" s="75"/>
      <c r="M6" s="9"/>
    </row>
    <row r="7" spans="1:16" s="8" customFormat="1" ht="11.25" x14ac:dyDescent="0.2">
      <c r="A7" s="9"/>
      <c r="B7" s="9"/>
      <c r="C7" s="9"/>
      <c r="D7" s="9"/>
      <c r="E7" s="9"/>
      <c r="F7" s="9"/>
      <c r="G7" s="12" t="s">
        <v>33</v>
      </c>
      <c r="H7" s="13" t="s">
        <v>34</v>
      </c>
      <c r="I7" s="14" t="s">
        <v>33</v>
      </c>
      <c r="J7" s="15" t="s">
        <v>34</v>
      </c>
      <c r="K7" s="14" t="s">
        <v>33</v>
      </c>
      <c r="L7" s="15" t="s">
        <v>34</v>
      </c>
      <c r="M7" s="9"/>
    </row>
    <row r="8" spans="1:16" s="8" customFormat="1" ht="11.25" x14ac:dyDescent="0.2">
      <c r="A8" s="9"/>
      <c r="B8" s="9"/>
      <c r="C8" s="16" t="s">
        <v>35</v>
      </c>
      <c r="D8" s="17"/>
      <c r="E8" s="17"/>
      <c r="F8" s="17"/>
      <c r="G8" s="18">
        <v>815.74141276065939</v>
      </c>
      <c r="H8" s="19">
        <v>1</v>
      </c>
      <c r="I8" s="20">
        <v>1154.5079787855821</v>
      </c>
      <c r="J8" s="19">
        <v>1</v>
      </c>
      <c r="K8" s="20">
        <v>1970.2493915462414</v>
      </c>
      <c r="L8" s="21">
        <v>1</v>
      </c>
      <c r="M8" s="9"/>
      <c r="N8" s="22"/>
      <c r="O8" s="22"/>
      <c r="P8" s="23"/>
    </row>
    <row r="9" spans="1:16" s="8" customFormat="1" ht="11.25" x14ac:dyDescent="0.2">
      <c r="A9" s="9"/>
      <c r="B9" s="9"/>
      <c r="C9" s="24"/>
      <c r="D9" s="25"/>
      <c r="E9" s="25"/>
      <c r="F9" s="25"/>
      <c r="G9" s="26"/>
      <c r="H9" s="27"/>
      <c r="I9" s="26"/>
      <c r="J9" s="27"/>
      <c r="K9" s="26"/>
      <c r="L9" s="28"/>
      <c r="M9" s="9"/>
      <c r="N9" s="22"/>
      <c r="O9" s="22"/>
      <c r="P9" s="23"/>
    </row>
    <row r="10" spans="1:16" s="8" customFormat="1" ht="11.25" x14ac:dyDescent="0.2">
      <c r="A10" s="9"/>
      <c r="B10" s="9"/>
      <c r="C10" s="24"/>
      <c r="D10" s="25" t="s">
        <v>36</v>
      </c>
      <c r="E10" s="25"/>
      <c r="F10" s="25"/>
      <c r="G10" s="26">
        <v>815.55141276065933</v>
      </c>
      <c r="H10" s="29">
        <v>0.99976708305226647</v>
      </c>
      <c r="I10" s="30">
        <v>1154.5079787855821</v>
      </c>
      <c r="J10" s="29">
        <v>1</v>
      </c>
      <c r="K10" s="30">
        <v>1970.0593915462416</v>
      </c>
      <c r="L10" s="31">
        <v>0.99990356550758752</v>
      </c>
      <c r="M10" s="9"/>
      <c r="N10" s="22"/>
      <c r="O10" s="22"/>
      <c r="P10" s="32"/>
    </row>
    <row r="11" spans="1:16" s="8" customFormat="1" ht="11.25" x14ac:dyDescent="0.2">
      <c r="A11" s="9"/>
      <c r="B11" s="9"/>
      <c r="C11" s="24"/>
      <c r="D11" s="25"/>
      <c r="E11" s="25"/>
      <c r="F11" s="25"/>
      <c r="G11" s="26"/>
      <c r="H11" s="27"/>
      <c r="I11" s="26"/>
      <c r="J11" s="27"/>
      <c r="K11" s="26"/>
      <c r="L11" s="28"/>
      <c r="M11" s="9"/>
      <c r="N11" s="22"/>
      <c r="O11" s="22"/>
      <c r="P11" s="32"/>
    </row>
    <row r="12" spans="1:16" s="8" customFormat="1" ht="11.25" x14ac:dyDescent="0.2">
      <c r="A12" s="9"/>
      <c r="B12" s="9"/>
      <c r="C12" s="33"/>
      <c r="D12" s="34" t="s">
        <v>37</v>
      </c>
      <c r="E12" s="34"/>
      <c r="F12" s="34"/>
      <c r="G12" s="35">
        <v>0.19</v>
      </c>
      <c r="H12" s="36">
        <v>2.3291694773346818E-4</v>
      </c>
      <c r="I12" s="37">
        <v>0</v>
      </c>
      <c r="J12" s="36">
        <v>0</v>
      </c>
      <c r="K12" s="37">
        <v>0.19</v>
      </c>
      <c r="L12" s="38">
        <v>9.643449241260214E-5</v>
      </c>
      <c r="M12" s="9"/>
      <c r="N12" s="22"/>
      <c r="O12" s="22"/>
      <c r="P12" s="32"/>
    </row>
    <row r="13" spans="1:16" s="9" customFormat="1" ht="11.25" x14ac:dyDescent="0.2">
      <c r="C13" s="39"/>
      <c r="D13" s="39"/>
      <c r="E13" s="39"/>
      <c r="F13" s="39"/>
      <c r="G13" s="40"/>
      <c r="H13" s="41"/>
      <c r="I13" s="40"/>
      <c r="J13" s="41"/>
      <c r="K13" s="40"/>
      <c r="L13" s="41"/>
      <c r="N13" s="11"/>
      <c r="O13" s="11"/>
      <c r="P13" s="42"/>
    </row>
    <row r="14" spans="1:16" s="8" customFormat="1" ht="11.25" x14ac:dyDescent="0.2">
      <c r="A14" s="9"/>
      <c r="B14" s="9"/>
      <c r="C14" s="16" t="s">
        <v>38</v>
      </c>
      <c r="D14" s="17"/>
      <c r="E14" s="17"/>
      <c r="F14" s="17"/>
      <c r="G14" s="18">
        <v>261.40559097656126</v>
      </c>
      <c r="H14" s="43">
        <v>0.32045153879328464</v>
      </c>
      <c r="I14" s="20">
        <v>566.66011181786826</v>
      </c>
      <c r="J14" s="43">
        <v>0.49082390267578196</v>
      </c>
      <c r="K14" s="20">
        <v>828.0657027944294</v>
      </c>
      <c r="L14" s="44">
        <v>0.42028471438560766</v>
      </c>
      <c r="M14" s="9"/>
      <c r="N14" s="22"/>
      <c r="O14" s="22"/>
      <c r="P14" s="32"/>
    </row>
    <row r="15" spans="1:16" s="8" customFormat="1" ht="11.25" x14ac:dyDescent="0.2">
      <c r="A15" s="9"/>
      <c r="B15" s="9"/>
      <c r="C15" s="24"/>
      <c r="D15" s="25"/>
      <c r="E15" s="25"/>
      <c r="F15" s="25"/>
      <c r="G15" s="26"/>
      <c r="H15" s="27"/>
      <c r="I15" s="26"/>
      <c r="J15" s="27"/>
      <c r="K15" s="26"/>
      <c r="L15" s="28"/>
      <c r="M15" s="9"/>
      <c r="N15" s="22"/>
      <c r="O15" s="22"/>
      <c r="P15" s="32"/>
    </row>
    <row r="16" spans="1:16" s="8" customFormat="1" ht="11.25" x14ac:dyDescent="0.2">
      <c r="A16" s="9"/>
      <c r="B16" s="9"/>
      <c r="C16" s="24"/>
      <c r="D16" s="25" t="s">
        <v>39</v>
      </c>
      <c r="E16" s="25"/>
      <c r="F16" s="25"/>
      <c r="G16" s="26">
        <v>16.229514679592256</v>
      </c>
      <c r="H16" s="29">
        <v>1.9895415907190232E-2</v>
      </c>
      <c r="I16" s="30">
        <v>39.605580693357354</v>
      </c>
      <c r="J16" s="29">
        <v>3.4305159791981822E-2</v>
      </c>
      <c r="K16" s="30">
        <v>55.835095372949617</v>
      </c>
      <c r="L16" s="31">
        <v>2.8339100426840139E-2</v>
      </c>
      <c r="M16" s="9"/>
      <c r="N16" s="22"/>
      <c r="O16" s="22"/>
      <c r="P16" s="32"/>
    </row>
    <row r="17" spans="1:16" s="8" customFormat="1" ht="11.25" x14ac:dyDescent="0.2">
      <c r="A17" s="9"/>
      <c r="B17" s="9"/>
      <c r="C17" s="24"/>
      <c r="D17" s="25"/>
      <c r="E17" s="25"/>
      <c r="F17" s="25"/>
      <c r="G17" s="26"/>
      <c r="H17" s="27"/>
      <c r="I17" s="26"/>
      <c r="J17" s="27"/>
      <c r="K17" s="26"/>
      <c r="L17" s="28"/>
      <c r="M17" s="9"/>
      <c r="N17" s="22"/>
      <c r="O17" s="22"/>
      <c r="P17" s="32"/>
    </row>
    <row r="18" spans="1:16" s="8" customFormat="1" ht="11.25" x14ac:dyDescent="0.2">
      <c r="A18" s="9"/>
      <c r="B18" s="9"/>
      <c r="C18" s="24"/>
      <c r="D18" s="25" t="s">
        <v>40</v>
      </c>
      <c r="E18" s="25"/>
      <c r="F18" s="25"/>
      <c r="G18" s="26">
        <v>8.4873396945817721</v>
      </c>
      <c r="H18" s="29">
        <v>1.0404448715995223E-2</v>
      </c>
      <c r="I18" s="30">
        <v>19.456650167883453</v>
      </c>
      <c r="J18" s="29">
        <v>1.6852763710086916E-2</v>
      </c>
      <c r="K18" s="30">
        <v>27.94398986246523</v>
      </c>
      <c r="L18" s="31">
        <v>1.4182970938788075E-2</v>
      </c>
      <c r="M18" s="9"/>
      <c r="N18" s="22"/>
      <c r="O18" s="22"/>
      <c r="P18" s="32"/>
    </row>
    <row r="19" spans="1:16" s="8" customFormat="1" ht="11.25" x14ac:dyDescent="0.2">
      <c r="A19" s="9"/>
      <c r="B19" s="9"/>
      <c r="C19" s="24"/>
      <c r="D19" s="25"/>
      <c r="E19" s="25"/>
      <c r="F19" s="25"/>
      <c r="G19" s="26"/>
      <c r="H19" s="27"/>
      <c r="I19" s="26"/>
      <c r="J19" s="27"/>
      <c r="K19" s="26"/>
      <c r="L19" s="28"/>
      <c r="M19" s="9"/>
      <c r="N19" s="22"/>
      <c r="O19" s="22"/>
      <c r="P19" s="32"/>
    </row>
    <row r="20" spans="1:16" s="8" customFormat="1" ht="11.25" x14ac:dyDescent="0.2">
      <c r="A20" s="9"/>
      <c r="B20" s="9"/>
      <c r="C20" s="24"/>
      <c r="D20" s="25" t="s">
        <v>41</v>
      </c>
      <c r="E20" s="25"/>
      <c r="F20" s="25"/>
      <c r="G20" s="26">
        <v>16.900235953355846</v>
      </c>
      <c r="H20" s="29">
        <v>2.0717638811742441E-2</v>
      </c>
      <c r="I20" s="30">
        <v>40.51205805286483</v>
      </c>
      <c r="J20" s="29">
        <v>3.5090323148289672E-2</v>
      </c>
      <c r="K20" s="30">
        <v>57.412294006220662</v>
      </c>
      <c r="L20" s="31">
        <v>2.9139607530173525E-2</v>
      </c>
      <c r="M20" s="9"/>
      <c r="N20" s="22"/>
      <c r="O20" s="22"/>
      <c r="P20" s="32"/>
    </row>
    <row r="21" spans="1:16" s="8" customFormat="1" ht="11.25" x14ac:dyDescent="0.2">
      <c r="A21" s="9"/>
      <c r="B21" s="9"/>
      <c r="C21" s="24"/>
      <c r="D21" s="25"/>
      <c r="E21" s="25"/>
      <c r="F21" s="25"/>
      <c r="G21" s="26"/>
      <c r="H21" s="27"/>
      <c r="I21" s="26"/>
      <c r="J21" s="27"/>
      <c r="K21" s="26"/>
      <c r="L21" s="28"/>
      <c r="M21" s="9"/>
      <c r="N21" s="22"/>
      <c r="O21" s="22"/>
      <c r="P21" s="32"/>
    </row>
    <row r="22" spans="1:16" s="8" customFormat="1" ht="11.25" x14ac:dyDescent="0.2">
      <c r="A22" s="9"/>
      <c r="B22" s="9"/>
      <c r="C22" s="24"/>
      <c r="D22" s="25" t="s">
        <v>42</v>
      </c>
      <c r="E22" s="25"/>
      <c r="F22" s="25"/>
      <c r="G22" s="26">
        <v>62.771542057702447</v>
      </c>
      <c r="H22" s="29">
        <v>7.6950294634753058E-2</v>
      </c>
      <c r="I22" s="30">
        <v>80.287770383540916</v>
      </c>
      <c r="J22" s="29">
        <v>6.9542845834634243E-2</v>
      </c>
      <c r="K22" s="30">
        <v>143.05931244124338</v>
      </c>
      <c r="L22" s="31">
        <v>7.2609748316669276E-2</v>
      </c>
      <c r="M22" s="9"/>
      <c r="N22" s="22"/>
      <c r="O22" s="22"/>
      <c r="P22" s="32"/>
    </row>
    <row r="23" spans="1:16" s="8" customFormat="1" ht="11.25" x14ac:dyDescent="0.2">
      <c r="A23" s="9"/>
      <c r="B23" s="9"/>
      <c r="C23" s="24"/>
      <c r="D23" s="25"/>
      <c r="E23" s="25"/>
      <c r="F23" s="25"/>
      <c r="G23" s="26"/>
      <c r="H23" s="27"/>
      <c r="I23" s="26"/>
      <c r="J23" s="27"/>
      <c r="K23" s="26"/>
      <c r="L23" s="28"/>
      <c r="M23" s="9"/>
      <c r="N23" s="22"/>
      <c r="O23" s="22"/>
      <c r="P23" s="32"/>
    </row>
    <row r="24" spans="1:16" s="8" customFormat="1" ht="11.25" x14ac:dyDescent="0.2">
      <c r="A24" s="9"/>
      <c r="B24" s="9"/>
      <c r="C24" s="24"/>
      <c r="D24" s="25" t="s">
        <v>43</v>
      </c>
      <c r="E24" s="25"/>
      <c r="F24" s="25"/>
      <c r="G24" s="26">
        <v>91.084241483332121</v>
      </c>
      <c r="H24" s="29">
        <v>0.11165822901534664</v>
      </c>
      <c r="I24" s="30">
        <v>130.81051304368793</v>
      </c>
      <c r="J24" s="29">
        <v>0.11330412214325837</v>
      </c>
      <c r="K24" s="30">
        <v>221.89475452702007</v>
      </c>
      <c r="L24" s="31">
        <v>0.11262267379911647</v>
      </c>
      <c r="M24" s="9"/>
      <c r="N24" s="22"/>
      <c r="O24" s="22"/>
      <c r="P24" s="32"/>
    </row>
    <row r="25" spans="1:16" s="8" customFormat="1" ht="11.25" x14ac:dyDescent="0.2">
      <c r="A25" s="9"/>
      <c r="B25" s="9"/>
      <c r="C25" s="24"/>
      <c r="D25" s="25"/>
      <c r="E25" s="25"/>
      <c r="F25" s="25"/>
      <c r="G25" s="26"/>
      <c r="H25" s="27"/>
      <c r="I25" s="26"/>
      <c r="J25" s="27"/>
      <c r="K25" s="26"/>
      <c r="L25" s="28"/>
      <c r="M25" s="9"/>
      <c r="N25" s="22"/>
      <c r="O25" s="22"/>
      <c r="P25" s="32"/>
    </row>
    <row r="26" spans="1:16" s="8" customFormat="1" ht="11.25" x14ac:dyDescent="0.2">
      <c r="A26" s="9"/>
      <c r="B26" s="9"/>
      <c r="C26" s="24"/>
      <c r="D26" s="25" t="s">
        <v>44</v>
      </c>
      <c r="E26" s="25"/>
      <c r="F26" s="25"/>
      <c r="G26" s="26">
        <v>18.214487622885425</v>
      </c>
      <c r="H26" s="29">
        <v>2.2328751903428989E-2</v>
      </c>
      <c r="I26" s="30">
        <v>103.91484640265334</v>
      </c>
      <c r="J26" s="29">
        <v>9.00079066685711E-2</v>
      </c>
      <c r="K26" s="30">
        <v>122.12933402553877</v>
      </c>
      <c r="L26" s="31">
        <v>6.1986738607589319E-2</v>
      </c>
      <c r="M26" s="9"/>
      <c r="N26" s="22"/>
      <c r="O26" s="22"/>
      <c r="P26" s="32"/>
    </row>
    <row r="27" spans="1:16" s="8" customFormat="1" ht="11.25" x14ac:dyDescent="0.2">
      <c r="A27" s="9"/>
      <c r="B27" s="9"/>
      <c r="C27" s="24"/>
      <c r="D27" s="25"/>
      <c r="E27" s="25"/>
      <c r="F27" s="25"/>
      <c r="G27" s="26"/>
      <c r="H27" s="29"/>
      <c r="I27" s="30"/>
      <c r="J27" s="29"/>
      <c r="K27" s="30"/>
      <c r="L27" s="31"/>
      <c r="M27" s="9"/>
      <c r="N27" s="22"/>
      <c r="O27" s="22"/>
      <c r="P27" s="32"/>
    </row>
    <row r="28" spans="1:16" s="8" customFormat="1" ht="11.25" x14ac:dyDescent="0.2">
      <c r="A28" s="9"/>
      <c r="B28" s="9"/>
      <c r="C28" s="24"/>
      <c r="D28" s="25" t="s">
        <v>45</v>
      </c>
      <c r="E28" s="25"/>
      <c r="F28" s="25"/>
      <c r="G28" s="26">
        <v>18.615639298006997</v>
      </c>
      <c r="H28" s="29">
        <v>2.2820515186310484E-2</v>
      </c>
      <c r="I28" s="30">
        <v>63.014742381262487</v>
      </c>
      <c r="J28" s="29">
        <v>5.4581469802874122E-2</v>
      </c>
      <c r="K28" s="30">
        <v>81.630381679269462</v>
      </c>
      <c r="L28" s="31">
        <v>4.143149696151225E-2</v>
      </c>
      <c r="M28" s="9"/>
      <c r="N28" s="22"/>
      <c r="O28" s="22"/>
      <c r="P28" s="32"/>
    </row>
    <row r="29" spans="1:16" s="8" customFormat="1" ht="11.25" x14ac:dyDescent="0.2">
      <c r="A29" s="9"/>
      <c r="B29" s="9"/>
      <c r="C29" s="24"/>
      <c r="D29" s="25"/>
      <c r="E29" s="25"/>
      <c r="F29" s="25"/>
      <c r="G29" s="26"/>
      <c r="H29" s="29"/>
      <c r="I29" s="30"/>
      <c r="J29" s="29"/>
      <c r="K29" s="30"/>
      <c r="L29" s="31"/>
      <c r="M29" s="9"/>
      <c r="N29" s="22"/>
      <c r="O29" s="22"/>
      <c r="P29" s="32"/>
    </row>
    <row r="30" spans="1:16" s="8" customFormat="1" ht="11.25" x14ac:dyDescent="0.2">
      <c r="A30" s="9"/>
      <c r="B30" s="9"/>
      <c r="C30" s="24"/>
      <c r="D30" s="25" t="s">
        <v>46</v>
      </c>
      <c r="E30" s="25"/>
      <c r="F30" s="25"/>
      <c r="G30" s="26">
        <v>14.85174526343882</v>
      </c>
      <c r="H30" s="29">
        <v>1.8206437764606124E-2</v>
      </c>
      <c r="I30" s="30">
        <v>57.626110968727943</v>
      </c>
      <c r="J30" s="29">
        <v>4.991399975368243E-2</v>
      </c>
      <c r="K30" s="30">
        <v>72.477856232166772</v>
      </c>
      <c r="L30" s="31">
        <v>3.6786133036329237E-2</v>
      </c>
      <c r="M30" s="9"/>
      <c r="N30" s="22"/>
      <c r="O30" s="22"/>
      <c r="P30" s="32"/>
    </row>
    <row r="31" spans="1:16" s="8" customFormat="1" ht="11.25" x14ac:dyDescent="0.2">
      <c r="A31" s="9"/>
      <c r="B31" s="9"/>
      <c r="C31" s="24"/>
      <c r="D31" s="25"/>
      <c r="E31" s="25"/>
      <c r="F31" s="25"/>
      <c r="G31" s="26"/>
      <c r="H31" s="27"/>
      <c r="I31" s="26"/>
      <c r="J31" s="27"/>
      <c r="K31" s="26"/>
      <c r="L31" s="28"/>
      <c r="M31" s="9"/>
      <c r="N31" s="22"/>
      <c r="O31" s="22"/>
      <c r="P31" s="32"/>
    </row>
    <row r="32" spans="1:16" s="8" customFormat="1" ht="11.25" x14ac:dyDescent="0.2">
      <c r="A32" s="9"/>
      <c r="B32" s="9"/>
      <c r="C32" s="33"/>
      <c r="D32" s="34" t="s">
        <v>47</v>
      </c>
      <c r="E32" s="34"/>
      <c r="F32" s="34"/>
      <c r="G32" s="35">
        <v>14.250844923665532</v>
      </c>
      <c r="H32" s="36">
        <v>1.7469806853911397E-2</v>
      </c>
      <c r="I32" s="37">
        <v>31.431839723889901</v>
      </c>
      <c r="J32" s="36">
        <v>2.7225311822403175E-2</v>
      </c>
      <c r="K32" s="37">
        <v>45.68268464755544</v>
      </c>
      <c r="L32" s="38">
        <v>2.3186244768589374E-2</v>
      </c>
      <c r="M32" s="9"/>
      <c r="N32" s="22"/>
      <c r="O32" s="22"/>
      <c r="P32" s="32"/>
    </row>
    <row r="33" spans="1:16" s="9" customFormat="1" ht="11.25" x14ac:dyDescent="0.2">
      <c r="C33" s="39"/>
      <c r="D33" s="39"/>
      <c r="E33" s="39"/>
      <c r="F33" s="39"/>
      <c r="G33" s="40"/>
      <c r="H33" s="41"/>
      <c r="I33" s="40"/>
      <c r="J33" s="41"/>
      <c r="K33" s="40"/>
      <c r="L33" s="41"/>
      <c r="N33" s="11"/>
      <c r="O33" s="11"/>
      <c r="P33" s="42"/>
    </row>
    <row r="34" spans="1:16" s="8" customFormat="1" ht="11.25" x14ac:dyDescent="0.2">
      <c r="A34" s="9"/>
      <c r="B34" s="9"/>
      <c r="C34" s="45" t="s">
        <v>48</v>
      </c>
      <c r="D34" s="46"/>
      <c r="E34" s="46"/>
      <c r="F34" s="46"/>
      <c r="G34" s="47">
        <v>554.33582178409802</v>
      </c>
      <c r="H34" s="48">
        <v>0.67954846120671519</v>
      </c>
      <c r="I34" s="49">
        <v>587.84786696771368</v>
      </c>
      <c r="J34" s="50">
        <v>0.50917609732421798</v>
      </c>
      <c r="K34" s="51">
        <v>1142.1836887518118</v>
      </c>
      <c r="L34" s="48">
        <v>0.57971528561439223</v>
      </c>
      <c r="M34" s="9"/>
      <c r="N34" s="22"/>
      <c r="O34" s="22"/>
      <c r="P34" s="32"/>
    </row>
    <row r="35" spans="1:16" s="9" customFormat="1" ht="11.25" x14ac:dyDescent="0.2">
      <c r="G35" s="52"/>
      <c r="H35" s="53"/>
      <c r="I35" s="52"/>
      <c r="J35" s="53"/>
      <c r="K35" s="52"/>
      <c r="L35" s="53"/>
      <c r="N35" s="11"/>
      <c r="O35" s="11"/>
      <c r="P35" s="42"/>
    </row>
    <row r="36" spans="1:16" s="8" customFormat="1" ht="11.25" x14ac:dyDescent="0.2">
      <c r="A36" s="9"/>
      <c r="B36" s="9"/>
      <c r="C36" s="54" t="s">
        <v>49</v>
      </c>
      <c r="D36" s="55"/>
      <c r="E36" s="55"/>
      <c r="F36" s="55"/>
      <c r="G36" s="56">
        <v>42.038768046310025</v>
      </c>
      <c r="H36" s="57">
        <v>5.153442915695676E-2</v>
      </c>
      <c r="I36" s="58">
        <v>61.2309510233057</v>
      </c>
      <c r="J36" s="59">
        <v>5.3036403514260734E-2</v>
      </c>
      <c r="K36" s="60">
        <v>103.26971906961572</v>
      </c>
      <c r="L36" s="57">
        <v>5.2414541789844268E-2</v>
      </c>
      <c r="M36" s="9"/>
      <c r="N36" s="22"/>
      <c r="O36" s="22"/>
      <c r="P36" s="32"/>
    </row>
    <row r="37" spans="1:16" s="9" customFormat="1" ht="11.25" x14ac:dyDescent="0.2">
      <c r="C37" s="61"/>
      <c r="G37" s="52"/>
      <c r="H37" s="53"/>
      <c r="I37" s="52"/>
      <c r="J37" s="53"/>
      <c r="K37" s="52"/>
      <c r="L37" s="53"/>
      <c r="N37" s="11"/>
      <c r="O37" s="11"/>
      <c r="P37" s="42"/>
    </row>
    <row r="38" spans="1:16" s="8" customFormat="1" ht="11.25" x14ac:dyDescent="0.2">
      <c r="A38" s="9"/>
      <c r="B38" s="9"/>
      <c r="C38" s="45" t="s">
        <v>50</v>
      </c>
      <c r="D38" s="46"/>
      <c r="E38" s="46"/>
      <c r="F38" s="46"/>
      <c r="G38" s="47">
        <v>512.29705373778779</v>
      </c>
      <c r="H38" s="48">
        <v>0.62801403204975825</v>
      </c>
      <c r="I38" s="49">
        <v>526.61691594440811</v>
      </c>
      <c r="J38" s="50">
        <v>0.45613969380995734</v>
      </c>
      <c r="K38" s="51">
        <v>1038.9139696821958</v>
      </c>
      <c r="L38" s="48">
        <v>0.52730074382454772</v>
      </c>
      <c r="M38" s="9"/>
      <c r="N38" s="22"/>
      <c r="O38" s="22"/>
      <c r="P38" s="32"/>
    </row>
    <row r="39" spans="1:16" s="9" customFormat="1" ht="11.25" x14ac:dyDescent="0.2">
      <c r="G39" s="52"/>
      <c r="H39" s="53"/>
      <c r="I39" s="52"/>
      <c r="J39" s="53"/>
      <c r="K39" s="52"/>
      <c r="L39" s="53"/>
      <c r="N39" s="11"/>
      <c r="O39" s="11"/>
      <c r="P39" s="42"/>
    </row>
    <row r="40" spans="1:16" s="8" customFormat="1" ht="11.25" x14ac:dyDescent="0.2">
      <c r="A40" s="9"/>
      <c r="B40" s="9"/>
      <c r="C40" s="54" t="s">
        <v>51</v>
      </c>
      <c r="D40" s="55"/>
      <c r="E40" s="55"/>
      <c r="F40" s="55"/>
      <c r="G40" s="56">
        <v>3.4116244533970583</v>
      </c>
      <c r="H40" s="57">
        <v>4.1822376552531825E-3</v>
      </c>
      <c r="I40" s="58">
        <v>1.139335863735476</v>
      </c>
      <c r="J40" s="59">
        <v>9.8685837141977532E-4</v>
      </c>
      <c r="K40" s="60">
        <v>4.5509603171325343</v>
      </c>
      <c r="L40" s="57">
        <v>2.3098397272240567E-3</v>
      </c>
      <c r="M40" s="9"/>
      <c r="N40" s="22"/>
      <c r="O40" s="22"/>
      <c r="P40" s="32"/>
    </row>
    <row r="41" spans="1:16" s="9" customFormat="1" ht="11.25" x14ac:dyDescent="0.2">
      <c r="C41" s="39"/>
      <c r="D41" s="39"/>
      <c r="E41" s="39"/>
      <c r="F41" s="39"/>
      <c r="G41" s="52"/>
      <c r="H41" s="53"/>
      <c r="I41" s="52"/>
      <c r="J41" s="53"/>
      <c r="K41" s="52"/>
      <c r="L41" s="53"/>
      <c r="N41" s="11"/>
      <c r="O41" s="11"/>
      <c r="P41" s="42"/>
    </row>
    <row r="42" spans="1:16" s="8" customFormat="1" ht="11.25" x14ac:dyDescent="0.2">
      <c r="A42" s="9"/>
      <c r="B42" s="9"/>
      <c r="C42" s="54" t="s">
        <v>52</v>
      </c>
      <c r="D42" s="55"/>
      <c r="E42" s="55"/>
      <c r="F42" s="55"/>
      <c r="G42" s="56">
        <v>3.0155019875915356</v>
      </c>
      <c r="H42" s="57">
        <v>3.696639572810669E-3</v>
      </c>
      <c r="I42" s="58">
        <v>3.3458788496194027</v>
      </c>
      <c r="J42" s="59">
        <v>2.8980993731536672E-3</v>
      </c>
      <c r="K42" s="60">
        <v>6.3613808372109375</v>
      </c>
      <c r="L42" s="57">
        <v>3.2287185898931094E-3</v>
      </c>
      <c r="M42" s="9"/>
      <c r="N42" s="22"/>
      <c r="O42" s="22"/>
      <c r="P42" s="32"/>
    </row>
    <row r="43" spans="1:16" s="9" customFormat="1" ht="11.25" x14ac:dyDescent="0.2">
      <c r="G43" s="40"/>
      <c r="H43" s="41"/>
      <c r="I43" s="40"/>
      <c r="J43" s="41"/>
      <c r="K43" s="40"/>
      <c r="L43" s="41"/>
      <c r="N43" s="11"/>
      <c r="O43" s="11"/>
      <c r="P43" s="42"/>
    </row>
    <row r="44" spans="1:16" s="8" customFormat="1" ht="11.25" x14ac:dyDescent="0.2">
      <c r="A44" s="9"/>
      <c r="B44" s="9"/>
      <c r="C44" s="45" t="s">
        <v>53</v>
      </c>
      <c r="D44" s="46"/>
      <c r="E44" s="46"/>
      <c r="F44" s="46"/>
      <c r="G44" s="47">
        <v>512.69317620359345</v>
      </c>
      <c r="H44" s="48">
        <v>0.62849963013220089</v>
      </c>
      <c r="I44" s="49">
        <v>524.41037295852414</v>
      </c>
      <c r="J44" s="50">
        <v>0.45422845280822338</v>
      </c>
      <c r="K44" s="51">
        <v>1037.1035491621176</v>
      </c>
      <c r="L44" s="48">
        <v>0.52638186496187878</v>
      </c>
      <c r="M44" s="9"/>
      <c r="N44" s="22"/>
      <c r="O44" s="22"/>
      <c r="P44" s="32"/>
    </row>
    <row r="45" spans="1:16" s="9" customFormat="1" ht="15" customHeight="1" x14ac:dyDescent="0.2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11"/>
    </row>
    <row r="46" spans="1:16" s="9" customFormat="1" ht="11.25" x14ac:dyDescent="0.2">
      <c r="C46" s="63" t="s">
        <v>54</v>
      </c>
      <c r="H46" s="10"/>
      <c r="I46" s="11"/>
      <c r="J46" s="10"/>
      <c r="K46" s="11"/>
      <c r="L46" s="10"/>
      <c r="M46" s="11"/>
    </row>
    <row r="48" spans="1:16" x14ac:dyDescent="0.2">
      <c r="G48" s="64"/>
      <c r="H48" s="64"/>
      <c r="J48" s="64"/>
      <c r="L48" s="64"/>
    </row>
  </sheetData>
  <mergeCells count="6">
    <mergeCell ref="A1:M1"/>
    <mergeCell ref="G6:H6"/>
    <mergeCell ref="I6:J6"/>
    <mergeCell ref="K6:L6"/>
    <mergeCell ref="A3:M3"/>
    <mergeCell ref="A2:M2"/>
  </mergeCells>
  <printOptions horizontalCentered="1"/>
  <pageMargins left="0.51181102362204722" right="0.23622047244094491" top="0.62992125984251968" bottom="0.74803149606299213" header="0.31496062992125984" footer="0.31496062992125984"/>
  <pageSetup paperSize="9" scale="9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2024-12-13T09:42:37Z</dcterms:modified>
</cp:coreProperties>
</file>