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\ISC semana 34\"/>
    </mc:Choice>
  </mc:AlternateContent>
  <bookViews>
    <workbookView xWindow="360" yWindow="270" windowWidth="14940" windowHeight="9150"/>
  </bookViews>
  <sheets>
    <sheet name="Pág. 5" sheetId="1" r:id="rId1"/>
    <sheet name="Pág. 6" sheetId="2" r:id="rId2"/>
    <sheet name="Pág. 7" sheetId="3" r:id="rId3"/>
    <sheet name="Pág. 8" sheetId="4" r:id="rId4"/>
    <sheet name="Pág. 9" sheetId="5" r:id="rId5"/>
    <sheet name="Pág. 10-a" sheetId="6" r:id="rId6"/>
    <sheet name="Pág, 10-b" sheetId="7" r:id="rId7"/>
    <sheet name="Pág. 11-a" sheetId="8" r:id="rId8"/>
    <sheet name="Pág. 11-b" sheetId="9" r:id="rId9"/>
    <sheet name="Pág. 12" sheetId="10" r:id="rId10"/>
    <sheet name="Pág. 13" sheetId="11" r:id="rId11"/>
    <sheet name="Pág. 14" sheetId="12" r:id="rId12"/>
    <sheet name="Pág. 15" sheetId="13" r:id="rId13"/>
    <sheet name="Pag 16" sheetId="14" r:id="rId14"/>
    <sheet name="Pág. 17" sheetId="15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\A" localSheetId="14">#REF!</definedName>
    <definedName name="\A">#REF!</definedName>
    <definedName name="\B" localSheetId="14">#REF!</definedName>
    <definedName name="\B">#REF!</definedName>
    <definedName name="__123Graph_A" localSheetId="6" hidden="1">'[1]PRECIOS CE'!#REF!</definedName>
    <definedName name="__123Graph_A" localSheetId="5" hidden="1">'[1]PRECIOS CE'!#REF!</definedName>
    <definedName name="__123Graph_A" localSheetId="7" hidden="1">'[1]PRECIOS CE'!#REF!</definedName>
    <definedName name="__123Graph_A" localSheetId="8" hidden="1">'[1]PRECIOS CE'!#REF!</definedName>
    <definedName name="__123Graph_AACTUAL" localSheetId="6" hidden="1">'[1]PRECIOS CE'!#REF!</definedName>
    <definedName name="__123Graph_AACTUAL" localSheetId="5" hidden="1">'[1]PRECIOS CE'!#REF!</definedName>
    <definedName name="__123Graph_AACTUAL" localSheetId="7" hidden="1">'[1]PRECIOS CE'!#REF!</definedName>
    <definedName name="__123Graph_AACTUAL" localSheetId="8" hidden="1">'[1]PRECIOS CE'!#REF!</definedName>
    <definedName name="__123Graph_AGRáFICO1" localSheetId="6" hidden="1">'[1]PRECIOS CE'!#REF!</definedName>
    <definedName name="__123Graph_AGRáFICO1" localSheetId="5" hidden="1">'[1]PRECIOS CE'!#REF!</definedName>
    <definedName name="__123Graph_AGRáFICO1" localSheetId="7" hidden="1">'[1]PRECIOS CE'!#REF!</definedName>
    <definedName name="__123Graph_AGRáFICO1" localSheetId="8" hidden="1">'[1]PRECIOS CE'!#REF!</definedName>
    <definedName name="__123Graph_B" localSheetId="6" hidden="1">'[1]PRECIOS CE'!#REF!</definedName>
    <definedName name="__123Graph_B" localSheetId="5" hidden="1">'[1]PRECIOS CE'!#REF!</definedName>
    <definedName name="__123Graph_B" localSheetId="7" hidden="1">'[1]PRECIOS CE'!#REF!</definedName>
    <definedName name="__123Graph_B" localSheetId="8" hidden="1">'[1]PRECIOS CE'!#REF!</definedName>
    <definedName name="__123Graph_BACTUAL" localSheetId="6" hidden="1">'[1]PRECIOS CE'!#REF!</definedName>
    <definedName name="__123Graph_BACTUAL" localSheetId="5" hidden="1">'[1]PRECIOS CE'!#REF!</definedName>
    <definedName name="__123Graph_BACTUAL" localSheetId="7" hidden="1">'[1]PRECIOS CE'!#REF!</definedName>
    <definedName name="__123Graph_BACTUAL" localSheetId="8" hidden="1">'[1]PRECIOS CE'!#REF!</definedName>
    <definedName name="__123Graph_BGRáFICO1" localSheetId="6" hidden="1">'[1]PRECIOS CE'!#REF!</definedName>
    <definedName name="__123Graph_BGRáFICO1" localSheetId="5" hidden="1">'[1]PRECIOS CE'!#REF!</definedName>
    <definedName name="__123Graph_BGRáFICO1" localSheetId="7" hidden="1">'[1]PRECIOS CE'!#REF!</definedName>
    <definedName name="__123Graph_BGRáFICO1" localSheetId="8" hidden="1">'[1]PRECIOS CE'!#REF!</definedName>
    <definedName name="__123Graph_C" localSheetId="6" hidden="1">'[1]PRECIOS CE'!#REF!</definedName>
    <definedName name="__123Graph_C" localSheetId="5" hidden="1">'[1]PRECIOS CE'!#REF!</definedName>
    <definedName name="__123Graph_C" localSheetId="7" hidden="1">'[1]PRECIOS CE'!#REF!</definedName>
    <definedName name="__123Graph_C" localSheetId="8" hidden="1">'[1]PRECIOS CE'!#REF!</definedName>
    <definedName name="__123Graph_CACTUAL" localSheetId="6" hidden="1">'[1]PRECIOS CE'!#REF!</definedName>
    <definedName name="__123Graph_CACTUAL" localSheetId="5" hidden="1">'[1]PRECIOS CE'!#REF!</definedName>
    <definedName name="__123Graph_CACTUAL" localSheetId="7" hidden="1">'[1]PRECIOS CE'!#REF!</definedName>
    <definedName name="__123Graph_CACTUAL" localSheetId="8" hidden="1">'[1]PRECIOS CE'!#REF!</definedName>
    <definedName name="__123Graph_CGRáFICO1" localSheetId="6" hidden="1">'[1]PRECIOS CE'!#REF!</definedName>
    <definedName name="__123Graph_CGRáFICO1" localSheetId="5" hidden="1">'[1]PRECIOS CE'!#REF!</definedName>
    <definedName name="__123Graph_CGRáFICO1" localSheetId="7" hidden="1">'[1]PRECIOS CE'!#REF!</definedName>
    <definedName name="__123Graph_CGRáFICO1" localSheetId="8" hidden="1">'[1]PRECIOS CE'!#REF!</definedName>
    <definedName name="__123Graph_D" localSheetId="6" hidden="1">'[1]PRECIOS CE'!#REF!</definedName>
    <definedName name="__123Graph_D" localSheetId="5" hidden="1">'[1]PRECIOS CE'!#REF!</definedName>
    <definedName name="__123Graph_D" localSheetId="7" hidden="1">'[1]PRECIOS CE'!#REF!</definedName>
    <definedName name="__123Graph_D" localSheetId="8" hidden="1">'[1]PRECIOS CE'!#REF!</definedName>
    <definedName name="__123Graph_DACTUAL" localSheetId="6" hidden="1">'[1]PRECIOS CE'!#REF!</definedName>
    <definedName name="__123Graph_DACTUAL" localSheetId="5" hidden="1">'[1]PRECIOS CE'!#REF!</definedName>
    <definedName name="__123Graph_DACTUAL" localSheetId="7" hidden="1">'[1]PRECIOS CE'!#REF!</definedName>
    <definedName name="__123Graph_DACTUAL" localSheetId="8" hidden="1">'[1]PRECIOS CE'!#REF!</definedName>
    <definedName name="__123Graph_DGRáFICO1" localSheetId="6" hidden="1">'[1]PRECIOS CE'!#REF!</definedName>
    <definedName name="__123Graph_DGRáFICO1" localSheetId="5" hidden="1">'[1]PRECIOS CE'!#REF!</definedName>
    <definedName name="__123Graph_DGRáFICO1" localSheetId="7" hidden="1">'[1]PRECIOS CE'!#REF!</definedName>
    <definedName name="__123Graph_DGRáFICO1" localSheetId="8" hidden="1">'[1]PRECIOS CE'!#REF!</definedName>
    <definedName name="__123Graph_X" localSheetId="6" hidden="1">'[1]PRECIOS CE'!#REF!</definedName>
    <definedName name="__123Graph_X" localSheetId="5" hidden="1">'[1]PRECIOS CE'!#REF!</definedName>
    <definedName name="__123Graph_X" localSheetId="7" hidden="1">'[1]PRECIOS CE'!#REF!</definedName>
    <definedName name="__123Graph_X" localSheetId="8" hidden="1">'[1]PRECIOS CE'!#REF!</definedName>
    <definedName name="__123Graph_XACTUAL" localSheetId="6" hidden="1">'[1]PRECIOS CE'!#REF!</definedName>
    <definedName name="__123Graph_XACTUAL" localSheetId="5" hidden="1">'[1]PRECIOS CE'!#REF!</definedName>
    <definedName name="__123Graph_XACTUAL" localSheetId="7" hidden="1">'[1]PRECIOS CE'!#REF!</definedName>
    <definedName name="__123Graph_XACTUAL" localSheetId="8" hidden="1">'[1]PRECIOS CE'!#REF!</definedName>
    <definedName name="__123Graph_XGRáFICO1" localSheetId="6" hidden="1">'[1]PRECIOS CE'!#REF!</definedName>
    <definedName name="__123Graph_XGRáFICO1" localSheetId="5" hidden="1">'[1]PRECIOS CE'!#REF!</definedName>
    <definedName name="__123Graph_XGRáFICO1" localSheetId="7" hidden="1">'[1]PRECIOS CE'!#REF!</definedName>
    <definedName name="__123Graph_XGRáFICO1" localSheetId="8" hidden="1">'[1]PRECIOS CE'!#REF!</definedName>
    <definedName name="_Fill" localSheetId="14" hidden="1">#REF!</definedName>
    <definedName name="_Fill" hidden="1">#REF!</definedName>
    <definedName name="_xlnm._FilterDatabase" localSheetId="6" hidden="1">'[1]PRECIOS CE'!#REF!</definedName>
    <definedName name="_xlnm._FilterDatabase" localSheetId="5" hidden="1">'[1]PRECIOS CE'!#REF!</definedName>
    <definedName name="_xlnm._FilterDatabase" localSheetId="7" hidden="1">'[1]PRECIOS CE'!#REF!</definedName>
    <definedName name="_xlnm._FilterDatabase" localSheetId="8" hidden="1">'[1]PRECIOS CE'!#REF!</definedName>
    <definedName name="_xlnm._FilterDatabase" hidden="1">'[2]PRECIOS CE'!#REF!</definedName>
    <definedName name="_xlnm.Print_Area" localSheetId="13">'Pag 16'!$A$1:$N$67</definedName>
    <definedName name="_xlnm.Print_Area" localSheetId="6">'Pág, 10-b'!$A$1:$H$47</definedName>
    <definedName name="_xlnm.Print_Area" localSheetId="5">'Pág. 10-a'!$A$1:$O$64</definedName>
    <definedName name="_xlnm.Print_Area" localSheetId="7">'Pág. 11-a'!$A$1:$O$71</definedName>
    <definedName name="_xlnm.Print_Area" localSheetId="8">'Pág. 11-b'!$A$1:$H$38</definedName>
    <definedName name="_xlnm.Print_Area" localSheetId="14">'Pág. 17'!$A$1:$O$86</definedName>
    <definedName name="_xlnm.Print_Area">'[3]Email CCAA'!$B$3:$K$124</definedName>
    <definedName name="ww" localSheetId="6" hidden="1">'[2]PRECIOS CE'!#REF!</definedName>
    <definedName name="ww" localSheetId="8" hidden="1">'[2]PRECIOS CE'!#REF!</definedName>
    <definedName name="ww" hidden="1">'[2]PRECIOS CE'!#REF!</definedName>
  </definedNames>
  <calcPr calcId="152511"/>
</workbook>
</file>

<file path=xl/calcChain.xml><?xml version="1.0" encoding="utf-8"?>
<calcChain xmlns="http://schemas.openxmlformats.org/spreadsheetml/2006/main">
  <c r="N76" i="15" l="1"/>
  <c r="M76" i="15"/>
  <c r="L76" i="15"/>
  <c r="K76" i="15"/>
  <c r="J76" i="15"/>
  <c r="I76" i="15"/>
  <c r="H76" i="15"/>
  <c r="G76" i="15"/>
  <c r="F76" i="15"/>
  <c r="O76" i="15" s="1"/>
  <c r="E76" i="15"/>
  <c r="D76" i="15"/>
  <c r="N73" i="15"/>
  <c r="M73" i="15"/>
  <c r="L73" i="15"/>
  <c r="K73" i="15"/>
  <c r="J73" i="15"/>
  <c r="I73" i="15"/>
  <c r="H73" i="15"/>
  <c r="G73" i="15"/>
  <c r="F73" i="15"/>
  <c r="O73" i="15" s="1"/>
  <c r="E73" i="15"/>
  <c r="D73" i="15"/>
  <c r="N60" i="15"/>
  <c r="M60" i="15"/>
  <c r="L60" i="15"/>
  <c r="K60" i="15"/>
  <c r="J60" i="15"/>
  <c r="I60" i="15"/>
  <c r="H60" i="15"/>
  <c r="G60" i="15"/>
  <c r="F60" i="15"/>
  <c r="O60" i="15" s="1"/>
  <c r="E60" i="15"/>
  <c r="D60" i="15"/>
  <c r="N58" i="15"/>
  <c r="M58" i="15"/>
  <c r="L58" i="15"/>
  <c r="K58" i="15"/>
  <c r="J58" i="15"/>
  <c r="I58" i="15"/>
  <c r="H58" i="15"/>
  <c r="G58" i="15"/>
  <c r="F58" i="15"/>
  <c r="O58" i="15" s="1"/>
  <c r="E58" i="15"/>
  <c r="D58" i="15"/>
  <c r="N56" i="15"/>
  <c r="M56" i="15"/>
  <c r="L56" i="15"/>
  <c r="K56" i="15"/>
  <c r="J56" i="15"/>
  <c r="I56" i="15"/>
  <c r="H56" i="15"/>
  <c r="G56" i="15"/>
  <c r="F56" i="15"/>
  <c r="O56" i="15" s="1"/>
  <c r="E56" i="15"/>
  <c r="D56" i="15"/>
  <c r="O54" i="15"/>
  <c r="N54" i="15"/>
  <c r="M54" i="15"/>
  <c r="L54" i="15"/>
  <c r="K54" i="15"/>
  <c r="J54" i="15"/>
  <c r="I54" i="15"/>
  <c r="H54" i="15"/>
  <c r="G54" i="15"/>
  <c r="F54" i="15"/>
  <c r="E54" i="15"/>
  <c r="D54" i="15"/>
  <c r="N35" i="15"/>
  <c r="L35" i="15"/>
  <c r="K35" i="15"/>
  <c r="J35" i="15"/>
  <c r="I35" i="15"/>
  <c r="H35" i="15"/>
  <c r="G35" i="15"/>
  <c r="O35" i="15" s="1"/>
  <c r="F35" i="15"/>
  <c r="E35" i="15"/>
  <c r="D35" i="15"/>
  <c r="O31" i="15"/>
  <c r="N31" i="15"/>
  <c r="L31" i="15"/>
  <c r="K31" i="15"/>
  <c r="J31" i="15"/>
  <c r="I31" i="15"/>
  <c r="H31" i="15"/>
  <c r="G31" i="15"/>
  <c r="F31" i="15"/>
  <c r="E31" i="15"/>
  <c r="D31" i="15"/>
  <c r="N20" i="15"/>
  <c r="M20" i="15"/>
  <c r="L20" i="15"/>
  <c r="K20" i="15"/>
  <c r="J20" i="15"/>
  <c r="I20" i="15"/>
  <c r="H20" i="15"/>
  <c r="G20" i="15"/>
  <c r="F20" i="15"/>
  <c r="O20" i="15" s="1"/>
  <c r="E20" i="15"/>
  <c r="D20" i="15"/>
  <c r="N16" i="15"/>
  <c r="M16" i="15"/>
  <c r="L16" i="15"/>
  <c r="K16" i="15"/>
  <c r="J16" i="15"/>
  <c r="I16" i="15"/>
  <c r="H16" i="15"/>
  <c r="G16" i="15"/>
  <c r="F16" i="15"/>
  <c r="O16" i="15" s="1"/>
  <c r="E16" i="15"/>
  <c r="D16" i="15"/>
  <c r="C6" i="15"/>
  <c r="L65" i="14" l="1"/>
  <c r="K65" i="14"/>
  <c r="J65" i="14"/>
  <c r="I65" i="14"/>
  <c r="H65" i="14"/>
  <c r="G65" i="14"/>
  <c r="M65" i="14" s="1"/>
  <c r="F65" i="14"/>
  <c r="E65" i="14"/>
  <c r="L64" i="14"/>
  <c r="K64" i="14"/>
  <c r="J64" i="14"/>
  <c r="I64" i="14"/>
  <c r="H64" i="14"/>
  <c r="G64" i="14"/>
  <c r="M64" i="14" s="1"/>
  <c r="F64" i="14"/>
  <c r="E64" i="14"/>
  <c r="M57" i="14"/>
  <c r="L57" i="14"/>
  <c r="K57" i="14"/>
  <c r="J57" i="14"/>
  <c r="I57" i="14"/>
  <c r="H57" i="14"/>
  <c r="G57" i="14"/>
  <c r="M59" i="14" s="1"/>
  <c r="F57" i="14"/>
  <c r="E57" i="14"/>
  <c r="M46" i="14"/>
  <c r="L46" i="14"/>
  <c r="K46" i="14"/>
  <c r="J46" i="14"/>
  <c r="I46" i="14"/>
  <c r="H46" i="14"/>
  <c r="G46" i="14"/>
  <c r="N46" i="14" s="1"/>
  <c r="F46" i="14"/>
  <c r="E46" i="14"/>
  <c r="M45" i="14"/>
  <c r="L45" i="14"/>
  <c r="K45" i="14"/>
  <c r="J45" i="14"/>
  <c r="I45" i="14"/>
  <c r="H45" i="14"/>
  <c r="G45" i="14"/>
  <c r="F45" i="14"/>
  <c r="E45" i="14"/>
  <c r="M44" i="14"/>
  <c r="L44" i="14"/>
  <c r="K44" i="14"/>
  <c r="J44" i="14"/>
  <c r="I44" i="14"/>
  <c r="H44" i="14"/>
  <c r="G44" i="14"/>
  <c r="N44" i="14" s="1"/>
  <c r="F44" i="14"/>
  <c r="E44" i="14"/>
  <c r="M43" i="14"/>
  <c r="N43" i="14" s="1"/>
  <c r="L43" i="14"/>
  <c r="K43" i="14"/>
  <c r="J43" i="14"/>
  <c r="I43" i="14"/>
  <c r="H43" i="14"/>
  <c r="G43" i="14"/>
  <c r="F43" i="14"/>
  <c r="E43" i="14"/>
  <c r="M42" i="14"/>
  <c r="L42" i="14"/>
  <c r="K42" i="14"/>
  <c r="J42" i="14"/>
  <c r="I42" i="14"/>
  <c r="H42" i="14"/>
  <c r="G42" i="14"/>
  <c r="N42" i="14" s="1"/>
  <c r="F42" i="14"/>
  <c r="E42" i="14"/>
  <c r="M41" i="14"/>
  <c r="L41" i="14"/>
  <c r="K41" i="14"/>
  <c r="J41" i="14"/>
  <c r="I41" i="14"/>
  <c r="H41" i="14"/>
  <c r="G41" i="14"/>
  <c r="F41" i="14"/>
  <c r="E41" i="14"/>
  <c r="M40" i="14"/>
  <c r="L40" i="14"/>
  <c r="K40" i="14"/>
  <c r="J40" i="14"/>
  <c r="I40" i="14"/>
  <c r="H40" i="14"/>
  <c r="G40" i="14"/>
  <c r="N40" i="14" s="1"/>
  <c r="F40" i="14"/>
  <c r="E40" i="14"/>
  <c r="M39" i="14"/>
  <c r="N39" i="14" s="1"/>
  <c r="L39" i="14"/>
  <c r="K39" i="14"/>
  <c r="J39" i="14"/>
  <c r="I39" i="14"/>
  <c r="H39" i="14"/>
  <c r="G39" i="14"/>
  <c r="F39" i="14"/>
  <c r="E39" i="14"/>
  <c r="M38" i="14"/>
  <c r="L38" i="14"/>
  <c r="K38" i="14"/>
  <c r="J38" i="14"/>
  <c r="I38" i="14"/>
  <c r="H38" i="14"/>
  <c r="G38" i="14"/>
  <c r="N38" i="14" s="1"/>
  <c r="F38" i="14"/>
  <c r="E38" i="14"/>
  <c r="M37" i="14"/>
  <c r="L37" i="14"/>
  <c r="K37" i="14"/>
  <c r="J37" i="14"/>
  <c r="I37" i="14"/>
  <c r="H37" i="14"/>
  <c r="G37" i="14"/>
  <c r="F37" i="14"/>
  <c r="E37" i="14"/>
  <c r="M36" i="14"/>
  <c r="L36" i="14"/>
  <c r="K36" i="14"/>
  <c r="J36" i="14"/>
  <c r="I36" i="14"/>
  <c r="H36" i="14"/>
  <c r="G36" i="14"/>
  <c r="N36" i="14" s="1"/>
  <c r="F36" i="14"/>
  <c r="E36" i="14"/>
  <c r="M35" i="14"/>
  <c r="N35" i="14" s="1"/>
  <c r="L35" i="14"/>
  <c r="K35" i="14"/>
  <c r="J35" i="14"/>
  <c r="I35" i="14"/>
  <c r="H35" i="14"/>
  <c r="G35" i="14"/>
  <c r="F35" i="14"/>
  <c r="E35" i="14"/>
  <c r="M34" i="14"/>
  <c r="L34" i="14"/>
  <c r="K34" i="14"/>
  <c r="J34" i="14"/>
  <c r="I34" i="14"/>
  <c r="H34" i="14"/>
  <c r="G34" i="14"/>
  <c r="N34" i="14" s="1"/>
  <c r="F34" i="14"/>
  <c r="E34" i="14"/>
  <c r="M33" i="14"/>
  <c r="L33" i="14"/>
  <c r="K33" i="14"/>
  <c r="J33" i="14"/>
  <c r="I33" i="14"/>
  <c r="H33" i="14"/>
  <c r="G33" i="14"/>
  <c r="F33" i="14"/>
  <c r="E33" i="14"/>
  <c r="M32" i="14"/>
  <c r="L32" i="14"/>
  <c r="K32" i="14"/>
  <c r="J32" i="14"/>
  <c r="I32" i="14"/>
  <c r="H32" i="14"/>
  <c r="G32" i="14"/>
  <c r="N32" i="14" s="1"/>
  <c r="F32" i="14"/>
  <c r="E32" i="14"/>
  <c r="M31" i="14"/>
  <c r="N31" i="14" s="1"/>
  <c r="L31" i="14"/>
  <c r="K31" i="14"/>
  <c r="J31" i="14"/>
  <c r="I31" i="14"/>
  <c r="H31" i="14"/>
  <c r="G31" i="14"/>
  <c r="F31" i="14"/>
  <c r="E31" i="14"/>
  <c r="M30" i="14"/>
  <c r="L30" i="14"/>
  <c r="K30" i="14"/>
  <c r="J30" i="14"/>
  <c r="I30" i="14"/>
  <c r="H30" i="14"/>
  <c r="G30" i="14"/>
  <c r="N30" i="14" s="1"/>
  <c r="F30" i="14"/>
  <c r="E30" i="14"/>
  <c r="M29" i="14"/>
  <c r="L29" i="14"/>
  <c r="K29" i="14"/>
  <c r="J29" i="14"/>
  <c r="I29" i="14"/>
  <c r="H29" i="14"/>
  <c r="G29" i="14"/>
  <c r="F29" i="14"/>
  <c r="E29" i="14"/>
  <c r="M28" i="14"/>
  <c r="L28" i="14"/>
  <c r="K28" i="14"/>
  <c r="J28" i="14"/>
  <c r="I28" i="14"/>
  <c r="H28" i="14"/>
  <c r="G28" i="14"/>
  <c r="N28" i="14" s="1"/>
  <c r="F28" i="14"/>
  <c r="E28" i="14"/>
  <c r="M27" i="14"/>
  <c r="N27" i="14" s="1"/>
  <c r="L27" i="14"/>
  <c r="K27" i="14"/>
  <c r="J27" i="14"/>
  <c r="I27" i="14"/>
  <c r="H27" i="14"/>
  <c r="G27" i="14"/>
  <c r="F27" i="14"/>
  <c r="E27" i="14"/>
  <c r="M26" i="14"/>
  <c r="L26" i="14"/>
  <c r="K26" i="14"/>
  <c r="J26" i="14"/>
  <c r="I26" i="14"/>
  <c r="H26" i="14"/>
  <c r="G26" i="14"/>
  <c r="N26" i="14" s="1"/>
  <c r="F26" i="14"/>
  <c r="E26" i="14"/>
  <c r="M25" i="14"/>
  <c r="L25" i="14"/>
  <c r="K25" i="14"/>
  <c r="J25" i="14"/>
  <c r="I25" i="14"/>
  <c r="H25" i="14"/>
  <c r="G25" i="14"/>
  <c r="F25" i="14"/>
  <c r="E25" i="14"/>
  <c r="M24" i="14"/>
  <c r="L24" i="14"/>
  <c r="K24" i="14"/>
  <c r="J24" i="14"/>
  <c r="I24" i="14"/>
  <c r="H24" i="14"/>
  <c r="G24" i="14"/>
  <c r="N24" i="14" s="1"/>
  <c r="F24" i="14"/>
  <c r="E24" i="14"/>
  <c r="M23" i="14"/>
  <c r="N23" i="14" s="1"/>
  <c r="L23" i="14"/>
  <c r="K23" i="14"/>
  <c r="J23" i="14"/>
  <c r="I23" i="14"/>
  <c r="H23" i="14"/>
  <c r="G23" i="14"/>
  <c r="F23" i="14"/>
  <c r="E23" i="14"/>
  <c r="M22" i="14"/>
  <c r="L22" i="14"/>
  <c r="K22" i="14"/>
  <c r="J22" i="14"/>
  <c r="I22" i="14"/>
  <c r="H22" i="14"/>
  <c r="G22" i="14"/>
  <c r="N22" i="14" s="1"/>
  <c r="F22" i="14"/>
  <c r="E22" i="14"/>
  <c r="M21" i="14"/>
  <c r="L21" i="14"/>
  <c r="K21" i="14"/>
  <c r="J21" i="14"/>
  <c r="I21" i="14"/>
  <c r="H21" i="14"/>
  <c r="G21" i="14"/>
  <c r="F21" i="14"/>
  <c r="E21" i="14"/>
  <c r="M20" i="14"/>
  <c r="L20" i="14"/>
  <c r="K20" i="14"/>
  <c r="J20" i="14"/>
  <c r="I20" i="14"/>
  <c r="H20" i="14"/>
  <c r="G20" i="14"/>
  <c r="N20" i="14" s="1"/>
  <c r="F20" i="14"/>
  <c r="E20" i="14"/>
  <c r="M19" i="14"/>
  <c r="N19" i="14" s="1"/>
  <c r="L19" i="14"/>
  <c r="K19" i="14"/>
  <c r="J19" i="14"/>
  <c r="I19" i="14"/>
  <c r="H19" i="14"/>
  <c r="G19" i="14"/>
  <c r="F19" i="14"/>
  <c r="E19" i="14"/>
  <c r="M18" i="14"/>
  <c r="L18" i="14"/>
  <c r="K18" i="14"/>
  <c r="J18" i="14"/>
  <c r="I18" i="14"/>
  <c r="H18" i="14"/>
  <c r="G18" i="14"/>
  <c r="N18" i="14" s="1"/>
  <c r="F18" i="14"/>
  <c r="E18" i="14"/>
  <c r="M17" i="14"/>
  <c r="L17" i="14"/>
  <c r="K17" i="14"/>
  <c r="J17" i="14"/>
  <c r="I17" i="14"/>
  <c r="H17" i="14"/>
  <c r="G17" i="14"/>
  <c r="F17" i="14"/>
  <c r="E17" i="14"/>
  <c r="M16" i="14"/>
  <c r="L16" i="14"/>
  <c r="K16" i="14"/>
  <c r="J16" i="14"/>
  <c r="I16" i="14"/>
  <c r="H16" i="14"/>
  <c r="G16" i="14"/>
  <c r="N16" i="14" s="1"/>
  <c r="F16" i="14"/>
  <c r="E16" i="14"/>
  <c r="N17" i="14" l="1"/>
  <c r="N21" i="14"/>
  <c r="N25" i="14"/>
  <c r="N29" i="14"/>
  <c r="N33" i="14"/>
  <c r="N37" i="14"/>
  <c r="N41" i="14"/>
  <c r="N45" i="14"/>
  <c r="S29" i="11"/>
  <c r="O27" i="11"/>
  <c r="L27" i="11"/>
  <c r="S26" i="11"/>
  <c r="S25" i="11"/>
  <c r="S27" i="11" l="1"/>
</calcChain>
</file>

<file path=xl/sharedStrings.xml><?xml version="1.0" encoding="utf-8"?>
<sst xmlns="http://schemas.openxmlformats.org/spreadsheetml/2006/main" count="1504" uniqueCount="471">
  <si>
    <t>- 5 -</t>
  </si>
  <si>
    <t>I-2 PRECIOS EN MERCADOS REPRESENTATIVOS - CEREAL</t>
  </si>
  <si>
    <t>Precios en Euro/Tonelada</t>
  </si>
  <si>
    <t>REGLAMENTO (UE) 2017/1185 DE LA COMISION. Artículo 11, Anexo I. 1.</t>
  </si>
  <si>
    <t>Precios de comercio al por mayor. Mercancia nacional y/o importada, sobre vehículo</t>
  </si>
  <si>
    <t xml:space="preserve">    PRODUCTO</t>
  </si>
  <si>
    <t>MERCADO
REPRESENTATIVO</t>
  </si>
  <si>
    <t>Semana 
 13-19/08
2018</t>
  </si>
  <si>
    <t>Semana 
 20-26/08
2018</t>
  </si>
  <si>
    <t>Variación
 €</t>
  </si>
  <si>
    <t>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</si>
  <si>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</si>
  <si>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</si>
  <si>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</si>
  <si>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</si>
  <si>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</si>
  <si>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</si>
  <si>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</si>
  <si>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</si>
  <si>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</si>
  <si>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</si>
  <si>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</si>
  <si>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</si>
  <si>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</si>
  <si>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</si>
  <si>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>--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</si>
  <si>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</si>
  <si>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</si>
  <si>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</si>
  <si>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</si>
  <si>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</si>
  <si>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Valladolid</t>
  </si>
  <si>
    <t xml:space="preserve">   Zamora</t>
  </si>
  <si>
    <t xml:space="preserve">   Zaragoza</t>
  </si>
  <si>
    <t>Trigo Duro</t>
  </si>
  <si>
    <t xml:space="preserve">   Córdoba</t>
  </si>
  <si>
    <t>S.G. Estadística - Secretaría General Técnica (MAPAMA)</t>
  </si>
  <si>
    <t>- 6 -</t>
  </si>
  <si>
    <t>Cebada Pienso</t>
  </si>
  <si>
    <t xml:space="preserve">   Ciudad Real</t>
  </si>
  <si>
    <t xml:space="preserve">   La Coruña</t>
  </si>
  <si>
    <t xml:space="preserve">   Cuenca</t>
  </si>
  <si>
    <t xml:space="preserve">   Granada</t>
  </si>
  <si>
    <t xml:space="preserve">   Teruel</t>
  </si>
  <si>
    <t xml:space="preserve">   Toledo</t>
  </si>
  <si>
    <t>Cebada Malta</t>
  </si>
  <si>
    <t>- 7 -</t>
  </si>
  <si>
    <t xml:space="preserve">REGLAMENTO (UE) 2017/1185 DE LA COMISION. Artículo 11, Anexo I. 1. Cereales y 2 Arroz </t>
  </si>
  <si>
    <t>Maíz grano, precios de comercio al por mayor. Mercancia nacional y/o importada, sobre vehículo</t>
  </si>
  <si>
    <t>Arroz cáscara, arroz blanco precios salida almacén agricultor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</si>
  <si>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</si>
  <si>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</si>
  <si>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</si>
  <si>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</si>
  <si>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</si>
  <si>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>Arroz cáscara (Japónica)</t>
  </si>
  <si>
    <t>Arroz blanco (Indica)</t>
  </si>
  <si>
    <t>Arroz blanco (Japónica)</t>
  </si>
  <si>
    <t>Arroz blanco vaporizado (Indica)</t>
  </si>
  <si>
    <t>Arroz partido</t>
  </si>
  <si>
    <t xml:space="preserve">          - 8 -</t>
  </si>
  <si>
    <t xml:space="preserve">II-3  PRECIOS EN MERCADOS REPRESENTATIVOS </t>
  </si>
  <si>
    <t xml:space="preserve"> VINOS BLANCOS Y TINTOS</t>
  </si>
  <si>
    <t>R. EJECUCIÓN (UE) 2017/1185 de la COMISIÓN. Art 11 Anexo II. 3.</t>
  </si>
  <si>
    <t xml:space="preserve">                    En €/hectolitro, salida bodega, a granel, pago al contado sin I.V.A. </t>
  </si>
  <si>
    <t>Semana</t>
  </si>
  <si>
    <t xml:space="preserve">PRODUCTO  </t>
  </si>
  <si>
    <t>MERCADO</t>
  </si>
  <si>
    <t>13 - 19/ 08</t>
  </si>
  <si>
    <t>20 - 26/ 08</t>
  </si>
  <si>
    <t>Variación</t>
  </si>
  <si>
    <t>REPRESENTATIVO</t>
  </si>
  <si>
    <t>€</t>
  </si>
  <si>
    <t>VINO BLANCO sin DOP/IGP</t>
  </si>
  <si>
    <t>Albacete</t>
  </si>
  <si>
    <t>Badajoz</t>
  </si>
  <si>
    <t>Ciudad Real</t>
  </si>
  <si>
    <t>Cuenca</t>
  </si>
  <si>
    <t>Toledo</t>
  </si>
  <si>
    <t>VINO TINTO sin DOP/IGP</t>
  </si>
  <si>
    <t xml:space="preserve">                               Precio de vino tinto  referido al producto de 12 puntos de color</t>
  </si>
  <si>
    <t>Murcia</t>
  </si>
  <si>
    <t>Valencia</t>
  </si>
  <si>
    <t>ZONA</t>
  </si>
  <si>
    <t>Euros / Hectolitro</t>
  </si>
  <si>
    <t>DOP / IGP</t>
  </si>
  <si>
    <t>Junio</t>
  </si>
  <si>
    <t>Julio</t>
  </si>
  <si>
    <t>VINO BLANCO con DOP/IGP</t>
  </si>
  <si>
    <t>RUEDA</t>
  </si>
  <si>
    <t>VINO TINTO con DOP/IGP</t>
  </si>
  <si>
    <t>RIOJA</t>
  </si>
  <si>
    <t>- 9 -</t>
  </si>
  <si>
    <t>I-4  PRECIOS EN MERCADOS REPRESENTATIVOS DE ACEITES</t>
  </si>
  <si>
    <t xml:space="preserve">           Aceites. Precios sobre almazara, en €/100 kg, sin I.V.A. Rgto. 2017/1185. Art.11. Anexo I.3.</t>
  </si>
  <si>
    <t xml:space="preserve">      Semilla de girasol. Precios en centros de demanda, en €/100 kg, sin I.V.A. Rgto 2017/1185. Art. 8</t>
  </si>
  <si>
    <t xml:space="preserve">PRODUCTO Y </t>
  </si>
  <si>
    <t>ESPECIFICACIONES</t>
  </si>
  <si>
    <t>ACEITE DE OLIVA VIRGEN EXTRA</t>
  </si>
  <si>
    <t>Menos de 0,8º</t>
  </si>
  <si>
    <t>Córdoba</t>
  </si>
  <si>
    <t>Granada</t>
  </si>
  <si>
    <t>Jaén</t>
  </si>
  <si>
    <t>Málaga</t>
  </si>
  <si>
    <t>Sevilla</t>
  </si>
  <si>
    <t>Tarragona</t>
  </si>
  <si>
    <t xml:space="preserve">ACEITE DE OLIVA VIRGEN </t>
  </si>
  <si>
    <t>De 0,8º a 2º</t>
  </si>
  <si>
    <t>Cadiz</t>
  </si>
  <si>
    <t>ACEITE DE OLIVA LAMPANTE</t>
  </si>
  <si>
    <t>Más de 2º</t>
  </si>
  <si>
    <t>ACEITE DE OLIVA REFINADO</t>
  </si>
  <si>
    <t xml:space="preserve">ACEITE DE ORUJO CRUDO </t>
  </si>
  <si>
    <t>ACEITE DE ORUJO REFINADO</t>
  </si>
  <si>
    <t>ACEITE DE GIRASOL REFINADO</t>
  </si>
  <si>
    <t>PIPA DE GIRASOL</t>
  </si>
  <si>
    <t>Andalucía</t>
  </si>
  <si>
    <t>Centro-Norte</t>
  </si>
  <si>
    <t>10-a</t>
  </si>
  <si>
    <t>I-5  PRECIOS EN MERCADOS REPRESENTATIVOS - FRUTAS Y HORTALIZAS</t>
  </si>
  <si>
    <t>PRECIOS DE PRODUCTOS NACIONALES</t>
  </si>
  <si>
    <t>Mercados representativos de producción</t>
  </si>
  <si>
    <t>Precios a la salida del centro de acondicionamiento de productos seleccionados, embalados y, en su caso, en palés (€/100 kg peso neto)</t>
  </si>
  <si>
    <t>CÍTRICOS</t>
  </si>
  <si>
    <t>PRODUCTO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</si>
  <si>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</si>
  <si>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</si>
  <si>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</si>
  <si>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</si>
  <si>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</si>
  <si>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</si>
  <si>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</si>
  <si>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LIMÓN</t>
  </si>
  <si>
    <t>Alicante</t>
  </si>
  <si>
    <t>Verna</t>
  </si>
  <si>
    <t>I</t>
  </si>
  <si>
    <t>3-4</t>
  </si>
  <si>
    <t>FRUTAS DE PEPITA</t>
  </si>
  <si>
    <t>mm</t>
  </si>
  <si>
    <t>MANZANA</t>
  </si>
  <si>
    <t>Lérida</t>
  </si>
  <si>
    <t>Golden Delicious</t>
  </si>
  <si>
    <t xml:space="preserve">70-80 </t>
  </si>
  <si>
    <t>Zaragoza</t>
  </si>
  <si>
    <t>Royal Gala</t>
  </si>
  <si>
    <t>PERA</t>
  </si>
  <si>
    <t>Blanquilla</t>
  </si>
  <si>
    <t xml:space="preserve">55-60 </t>
  </si>
  <si>
    <t>Condesa (Alexandrina)</t>
  </si>
  <si>
    <t xml:space="preserve">65-70 </t>
  </si>
  <si>
    <t>Conferencia</t>
  </si>
  <si>
    <t>60-65+</t>
  </si>
  <si>
    <t>Ercolini</t>
  </si>
  <si>
    <t>55-60</t>
  </si>
  <si>
    <t>Limonera</t>
  </si>
  <si>
    <t xml:space="preserve">60-65 </t>
  </si>
  <si>
    <t>UVA DE MESA</t>
  </si>
  <si>
    <t>Crimson Seedless</t>
  </si>
  <si>
    <t>-</t>
  </si>
  <si>
    <t>Ideal</t>
  </si>
  <si>
    <t>Red Globe</t>
  </si>
  <si>
    <t>Victoria</t>
  </si>
  <si>
    <t>Subdirección General de Estadística</t>
  </si>
  <si>
    <t>FRUTAS DE HUESO</t>
  </si>
  <si>
    <t>CIRUELA</t>
  </si>
  <si>
    <t>Teruel</t>
  </si>
  <si>
    <t>Reina Claudia</t>
  </si>
  <si>
    <t>35 mm o superior</t>
  </si>
  <si>
    <t>Todos los tipos y variedades</t>
  </si>
  <si>
    <t>Cáceres</t>
  </si>
  <si>
    <t>MELOCOTÓN</t>
  </si>
  <si>
    <t>Pulpa Amarilla</t>
  </si>
  <si>
    <t>A/B</t>
  </si>
  <si>
    <t>Pulpa Blanca</t>
  </si>
  <si>
    <t>NECTARINA</t>
  </si>
  <si>
    <t>PARAGUAYA</t>
  </si>
  <si>
    <t>PLATERINA</t>
  </si>
  <si>
    <t>-10-b</t>
  </si>
  <si>
    <t>I-5 b FRUTAS Y HORTALIZAS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</si>
  <si>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</si>
  <si>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</si>
  <si>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</si>
  <si>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34 - 2018: 20/08 - 26/08</t>
  </si>
  <si>
    <t>ESPAÑA</t>
  </si>
  <si>
    <t>Todas las variedades</t>
  </si>
  <si>
    <t>Golden delicious</t>
  </si>
  <si>
    <t>70/80</t>
  </si>
  <si>
    <t>60/65+</t>
  </si>
  <si>
    <t>Todas las variedades con pepitas</t>
  </si>
  <si>
    <t>Todas las variedades sin pepitas</t>
  </si>
  <si>
    <t>35-40 mm o superior</t>
  </si>
  <si>
    <t>-11-a</t>
  </si>
  <si>
    <t>HORTALIZAS</t>
  </si>
  <si>
    <t>AJO</t>
  </si>
  <si>
    <t>Blanco</t>
  </si>
  <si>
    <t>50-60 mm</t>
  </si>
  <si>
    <t>Valladolid</t>
  </si>
  <si>
    <t>Morado</t>
  </si>
  <si>
    <t>50-80 mm</t>
  </si>
  <si>
    <t>Primavera</t>
  </si>
  <si>
    <t>BERENJENA</t>
  </si>
  <si>
    <t>Almería</t>
  </si>
  <si>
    <t>CALABACÍN</t>
  </si>
  <si>
    <t>14-21 g</t>
  </si>
  <si>
    <t>CEBOLLA</t>
  </si>
  <si>
    <t>40-80 mm</t>
  </si>
  <si>
    <t>Babosa</t>
  </si>
  <si>
    <t>Grano</t>
  </si>
  <si>
    <t>CHAMPIÑÓN</t>
  </si>
  <si>
    <t>Cerrado</t>
  </si>
  <si>
    <t>30-65 mm</t>
  </si>
  <si>
    <t>La Rioja</t>
  </si>
  <si>
    <t>Navarra</t>
  </si>
  <si>
    <t>COL-REPOLLO</t>
  </si>
  <si>
    <t>JUDÍA VERDE</t>
  </si>
  <si>
    <t>Emerite</t>
  </si>
  <si>
    <t>Plana</t>
  </si>
  <si>
    <t>LECHUGA</t>
  </si>
  <si>
    <t>Baby</t>
  </si>
  <si>
    <t>Iceberg</t>
  </si>
  <si>
    <t>400g y+</t>
  </si>
  <si>
    <t>Romana</t>
  </si>
  <si>
    <t>MELÓN</t>
  </si>
  <si>
    <t>PEPINO</t>
  </si>
  <si>
    <t>De Almería</t>
  </si>
  <si>
    <t>350-500 g</t>
  </si>
  <si>
    <t>Español</t>
  </si>
  <si>
    <t>M (20-25 cm)</t>
  </si>
  <si>
    <t>Morico</t>
  </si>
  <si>
    <t>PIMIENTO</t>
  </si>
  <si>
    <t>Cuadrado Color</t>
  </si>
  <si>
    <t>70 mm y +</t>
  </si>
  <si>
    <t>Castellón</t>
  </si>
  <si>
    <t>Cuadrado Verde</t>
  </si>
  <si>
    <t>Italiano Verde</t>
  </si>
  <si>
    <t>40 mm y +</t>
  </si>
  <si>
    <t>SANDÍA</t>
  </si>
  <si>
    <t>Con semillas</t>
  </si>
  <si>
    <t>Sin semillas</t>
  </si>
  <si>
    <t>SETAS CULTIVADAS</t>
  </si>
  <si>
    <t>Pleurotus ostreatus</t>
  </si>
  <si>
    <t>TOMATE</t>
  </si>
  <si>
    <t>Cereza</t>
  </si>
  <si>
    <t>Redondo</t>
  </si>
  <si>
    <t>57-100mm</t>
  </si>
  <si>
    <t>ZANAHORIA</t>
  </si>
  <si>
    <t>-11-b</t>
  </si>
  <si>
    <t>45-55 mm</t>
  </si>
  <si>
    <t>40+/70+</t>
  </si>
  <si>
    <t>14-21</t>
  </si>
  <si>
    <t>40-80</t>
  </si>
  <si>
    <t>CHAMPIÑÓN (SETAS CULTIVADAS)</t>
  </si>
  <si>
    <t>Medio (30-65 mm)</t>
  </si>
  <si>
    <t>JUDÍA (VERDE)</t>
  </si>
  <si>
    <t>400 g o superior</t>
  </si>
  <si>
    <t>Variedades lisas</t>
  </si>
  <si>
    <t>PIMIENTO DULCE</t>
  </si>
  <si>
    <t>40 mm o superior</t>
  </si>
  <si>
    <t xml:space="preserve">ZANAHORIA </t>
  </si>
  <si>
    <t>- 12 -</t>
  </si>
  <si>
    <t>I-6 PRECIOS MEDIOS NACIONALES EN MERCADOS REPRESENTATIVOS VACUNO Y OVINO</t>
  </si>
  <si>
    <t>A) BOVINO</t>
  </si>
  <si>
    <t xml:space="preserve">1.- PRECIO MEDIO NACIONAL DE LAS CANALES DE BOVINO PESADO PROCEDENTES DE MATADEROS, SEGÚN MODELO DE CLASIFICACIÓN (R(CE) No 1308/2013. Annex IV. A).                                                                                                                                                                (Commission Regulation - R 2017/1185 Art. 11 - Annex I.6) . Euro/100 kg canal             </t>
  </si>
  <si>
    <t>CATEGORÍA</t>
  </si>
  <si>
    <t>CLASE DE CONFORMACIÓN Y DE ESTADO DE ENGRASAMIENTO</t>
  </si>
  <si>
    <t>Categoría A: Canales de machos jovenes sin castrar de más de un año y menos de dos años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</si>
  <si>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</si>
  <si>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</si>
  <si>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</si>
  <si>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</si>
  <si>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</si>
  <si>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</si>
  <si>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cubierta(O-2)</t>
  </si>
  <si>
    <t>Menos buena y cubierta (O-3)</t>
  </si>
  <si>
    <t>Precio medio ponderado Categoría O</t>
  </si>
  <si>
    <t>Categoría D: Canales de hembras que hayan parido</t>
  </si>
  <si>
    <t>Mediocre y poco cubierta (P-2)</t>
  </si>
  <si>
    <t>Mediocre y cubierta (P-3)</t>
  </si>
  <si>
    <t>Precio medio ponderado Categoría P</t>
  </si>
  <si>
    <t>Buena y grasa (R-4)</t>
  </si>
  <si>
    <t>Menos buena y grasa (O-4)</t>
  </si>
  <si>
    <t>Categoría E: Canales de otras hembras (de 12 meses ó más)</t>
  </si>
  <si>
    <t>Categoría Z: Canales de animales desde 8 a menos de 12 meses</t>
  </si>
  <si>
    <t>- 13 -</t>
  </si>
  <si>
    <t>1.-PRECIO MEDIO NACIONAL DE DISTINTAS CATEGORÍAS DE BOVINO (Euro/100 kg)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</si>
  <si>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</si>
  <si>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</si>
  <si>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</si>
  <si>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</si>
  <si>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</si>
  <si>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</si>
  <si>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2.-PRECIO MEDIO NACIONAL DE  ANIMALES VIVOS DE LA ESPECIE BOVINA (Commission Regulation - R 2017/1185 Art. 11 - Annex I.6)</t>
  </si>
  <si>
    <t xml:space="preserve">   OTROS BOVINOS </t>
  </si>
  <si>
    <t>Terneros de ocho dias a cuatro semanas</t>
  </si>
  <si>
    <t>tipo cruzado</t>
  </si>
  <si>
    <t>tipo frisón/país</t>
  </si>
  <si>
    <t xml:space="preserve">Media ponderada nacional (Euro/Cabeza)     </t>
  </si>
  <si>
    <t>Bovinos ligeros comprendidos entre seis y doce meses</t>
  </si>
  <si>
    <t xml:space="preserve">Media ponderada nacional (Euro/100 kg Vivo)     </t>
  </si>
  <si>
    <t>B) CORDEROS</t>
  </si>
  <si>
    <t xml:space="preserve">3.- PRECIOS MEDIOS NACIONALES DE LAS CANALES DE LA ESPECIES OVINA, SEGÚN MODELO DE CLASIFICACIÓN (R(CE) No 1308/2013. Annex IV. C) </t>
  </si>
  <si>
    <t>(Commission Regulation - R 2017/1185 Art. 11 - Annex I.6 ). Euro/100 kg Canal)</t>
  </si>
  <si>
    <t xml:space="preserve">  CORDEROS I y II</t>
  </si>
  <si>
    <t>Corderos I (12 a 13 kg/canal)</t>
  </si>
  <si>
    <t>Corderos II (13,1 a 16 kg/canal)</t>
  </si>
  <si>
    <t xml:space="preserve">Media ponderada  </t>
  </si>
  <si>
    <t>4.-PRECIOS MEDIOS NACIONALES DE LAS CANALES DE CORDERO EN MERCADOS REPRESENTATIVOS (R(CE) No 1308/2013. Annex IV. B) (Commission Regulation - R 2017/1185 Art. 11 - Annex I.6 ).  Euro/100 Kg.)</t>
  </si>
  <si>
    <t>(Commission Regulation - R 2017/1185 Art. 11 - Annex I.6 ). Euro/100 Kg</t>
  </si>
  <si>
    <t>MERCADO REPRESENTATIVO 
 Cordero 9-19 kg</t>
  </si>
  <si>
    <t>Barcelona</t>
  </si>
  <si>
    <t>Madrid</t>
  </si>
  <si>
    <t>Extremadura</t>
  </si>
  <si>
    <t>Segovia</t>
  </si>
  <si>
    <t>- 14 -</t>
  </si>
  <si>
    <t>PRECIOS MEDIOS NACIONALES EN MERCADOS REPRESENTATIVOS - PRODUCTOS GANADEROS</t>
  </si>
  <si>
    <t xml:space="preserve">D-1)PRECIOS MEDIOS NACIONALES DE LAS CANALES DE LA ESPECIE PORCINA, SEGÚN MODELO DE CLASIFICACIÓN (R(CE) No 1308/2013. Annex IV. B).  (Commission Regulation - R 2017/1185 Art. 11 - Annex I.6 ) </t>
  </si>
  <si>
    <t>Euro/100 kg Canal</t>
  </si>
  <si>
    <t/>
  </si>
  <si>
    <t>Clase S</t>
  </si>
  <si>
    <t>Clase E</t>
  </si>
  <si>
    <t>Clase U</t>
  </si>
  <si>
    <t>Semana 
13-19/08
2018</t>
  </si>
  <si>
    <t>Semana 
20-26/08
2018</t>
  </si>
  <si>
    <t>Variación 
 €</t>
  </si>
  <si>
    <t>PRECIO MEDIO NACIONAL</t>
  </si>
  <si>
    <t>Clase R</t>
  </si>
  <si>
    <t>Clase O</t>
  </si>
  <si>
    <t>Clase P</t>
  </si>
  <si>
    <t>D-2)-PORCINO CEBADO</t>
  </si>
  <si>
    <t>Euros/kg vivo</t>
  </si>
  <si>
    <t>MERCADO REPRESENTATIVO</t>
  </si>
  <si>
    <t>SELECTO</t>
  </si>
  <si>
    <t>NORMAL</t>
  </si>
  <si>
    <t>GRASO</t>
  </si>
  <si>
    <t xml:space="preserve">    Albacete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</si>
  <si>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</si>
  <si>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</si>
  <si>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</si>
  <si>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</si>
  <si>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</si>
  <si>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</si>
  <si>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</si>
  <si>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</si>
  <si>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- 15 -</t>
  </si>
  <si>
    <t>PRECIOS MEDIOS NACIONALES EN MERCADOS REPRESENTATIVOS - PRODUCTOS GANADEROS - PORCINO</t>
  </si>
  <si>
    <t>E) - PORCINO PRECOZ</t>
  </si>
  <si>
    <t>LECHONES, OTRAS CALIDADES.</t>
  </si>
  <si>
    <t>Euro/100 Kg vivo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</si>
  <si>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</si>
  <si>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</si>
  <si>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</si>
  <si>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</si>
  <si>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</si>
  <si>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</si>
  <si>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</si>
  <si>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F) - TRONCO IBÉRICO</t>
  </si>
  <si>
    <t>TOSTONES</t>
  </si>
  <si>
    <t>De 5 a 9 kilos</t>
  </si>
  <si>
    <t xml:space="preserve"> 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</si>
  <si>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</si>
  <si>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</si>
  <si>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</si>
  <si>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</si>
  <si>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</si>
  <si>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</si>
  <si>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</si>
  <si>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</si>
  <si>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</si>
  <si>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</si>
  <si>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</si>
  <si>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</si>
  <si>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</si>
  <si>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</si>
  <si>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</si>
  <si>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</si>
  <si>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-16-</t>
  </si>
  <si>
    <t xml:space="preserve">  PRECIOS DE MERCADO. PAÍSES MIEMBROS UE</t>
  </si>
  <si>
    <t>Semana 33 (del 13 al 19 de agosto). Año 2018</t>
  </si>
  <si>
    <t>1.- PRECIO MEDIO NACIONAL DE LAS CANALES DE BOVINO PESADO SEGÚN MODELO DE CLASIFICACIÓN (R(CE) No 1308/2013. Annex IV. A)</t>
  </si>
  <si>
    <t xml:space="preserve"> (Commission Regulation - R 2017/1185 Art. 11 - Annex I.6 )</t>
  </si>
  <si>
    <t>(Euros/100 kg)</t>
  </si>
  <si>
    <t>Reino Unido</t>
  </si>
  <si>
    <t>CATEGORIA</t>
  </si>
  <si>
    <t xml:space="preserve">CLASE DE CONFORMACIÓN Y  </t>
  </si>
  <si>
    <t>Alemania</t>
  </si>
  <si>
    <t>Irlanda</t>
  </si>
  <si>
    <t>España</t>
  </si>
  <si>
    <t>Francia</t>
  </si>
  <si>
    <t>Italia</t>
  </si>
  <si>
    <t>Polonia</t>
  </si>
  <si>
    <t>Portugal</t>
  </si>
  <si>
    <t>UE-28</t>
  </si>
  <si>
    <t>% España / UE</t>
  </si>
  <si>
    <t>DE ESTADO DE ENGRASAMIENTO</t>
  </si>
  <si>
    <t>(DE)</t>
  </si>
  <si>
    <t>(IE)</t>
  </si>
  <si>
    <t>(ES)</t>
  </si>
  <si>
    <t>(FR)</t>
  </si>
  <si>
    <t>(IT)</t>
  </si>
  <si>
    <t>(PL)</t>
  </si>
  <si>
    <t>(PT)</t>
  </si>
  <si>
    <t>(UK)</t>
  </si>
  <si>
    <t>Categoría A:  Canales de machos jóvenes sin  castrar de mas de 12 y menos 24 meses</t>
  </si>
  <si>
    <t>Menos buena y poco cubierta (O-2)</t>
  </si>
  <si>
    <t>Categoría A</t>
  </si>
  <si>
    <t>Categoría D: Hembras paridas</t>
  </si>
  <si>
    <t>Categoría D</t>
  </si>
  <si>
    <t>Categoría E: Hembras de más de 12 meses</t>
  </si>
  <si>
    <t>Categoría E</t>
  </si>
  <si>
    <t xml:space="preserve">Categoría Z: Canales de machos y hembras de más de 8 y menos de 12 meses </t>
  </si>
  <si>
    <t>Categoría Z</t>
  </si>
  <si>
    <t>https://ec.europa.eu/agriculture/market-observatory/meat/beef/weekly-carcase-prices_en</t>
  </si>
  <si>
    <t xml:space="preserve"> 2.- PRECIO MEDIO NACIONAL DE ANIMALES VIVOS DE LA ESPECIE BOVINA </t>
  </si>
  <si>
    <t xml:space="preserve"> (Commission Regulation - R 2017/1185 Art. 11 - Annex I.6)</t>
  </si>
  <si>
    <t xml:space="preserve">Bovinos de mas de 6 y menos de 12 meses </t>
  </si>
  <si>
    <t>(Euros/kg vivo)</t>
  </si>
  <si>
    <t>(Media ponderada Frison y Cruzado)</t>
  </si>
  <si>
    <t>Terneros de 8 días a 4 semanas</t>
  </si>
  <si>
    <t>(Euros/cabeza):</t>
  </si>
  <si>
    <t>.  FRISON/PAIS</t>
  </si>
  <si>
    <t>.  CRUZADO</t>
  </si>
  <si>
    <t>https://ec.europa.eu/agriculture/market-observatory/meat/beef/weekly-live-prices_en</t>
  </si>
  <si>
    <t>-17-</t>
  </si>
  <si>
    <t xml:space="preserve">B) OVINO </t>
  </si>
  <si>
    <t xml:space="preserve">PRECIOS MEDIOS NACIONALES DE LAS CANALES DE LA ESPECIES OVINA, SEGÚN MODELO DE CLASIFICACIÓN (R(CE) No 1308/2013. Annex IV. C) </t>
  </si>
  <si>
    <t xml:space="preserve">(EUROS\100 kg CANAL) </t>
  </si>
  <si>
    <t>Bélgica</t>
  </si>
  <si>
    <t xml:space="preserve">Holanda </t>
  </si>
  <si>
    <t>(BE)</t>
  </si>
  <si>
    <t>(NL)</t>
  </si>
  <si>
    <t xml:space="preserve">Canales de </t>
  </si>
  <si>
    <t>Corderos Pesados (&gt;13 kg)</t>
  </si>
  <si>
    <t>Corderos Ligeros (&lt;13 kg)</t>
  </si>
  <si>
    <t>Bulgaria</t>
  </si>
  <si>
    <t>Estonia</t>
  </si>
  <si>
    <t>Grecia</t>
  </si>
  <si>
    <t>Croacia</t>
  </si>
  <si>
    <t>Letonia</t>
  </si>
  <si>
    <t>Hungría</t>
  </si>
  <si>
    <t>Rumanía</t>
  </si>
  <si>
    <t>Eslovenia</t>
  </si>
  <si>
    <t>Eslovaquia</t>
  </si>
  <si>
    <t>% Croacia/UE</t>
  </si>
  <si>
    <t>(BG)</t>
  </si>
  <si>
    <t>(EE)</t>
  </si>
  <si>
    <t>(EL)</t>
  </si>
  <si>
    <t>(HR)</t>
  </si>
  <si>
    <t>(LV)</t>
  </si>
  <si>
    <t>(HU)</t>
  </si>
  <si>
    <t>(RO)</t>
  </si>
  <si>
    <t>(SI)</t>
  </si>
  <si>
    <t>(SK)</t>
  </si>
  <si>
    <t>(*) Data unavailable</t>
  </si>
  <si>
    <t>c Confidential</t>
  </si>
  <si>
    <t>https://ec.europa.eu/agriculture/sheep-goats/presentations_en</t>
  </si>
  <si>
    <t>C) PORCINO</t>
  </si>
  <si>
    <t xml:space="preserve">PRECIOS MEDIOS NACIONALES DE LAS CANALES DE LA ESPECIE PORCINA, SEGÚN MODELO DE CLASIFICACIÓN (R(CE) No 1308/2013. Annex IV. B) </t>
  </si>
  <si>
    <t>Holanda</t>
  </si>
  <si>
    <t>Porcino. Clase S (&gt;60% magro)</t>
  </si>
  <si>
    <t>Porcino. Clase E (60-55% magro)</t>
  </si>
  <si>
    <t>Porcino. Clase R (50-45% magro)</t>
  </si>
  <si>
    <t>Lechones (Euros/unidad)</t>
  </si>
  <si>
    <t>https://ec.europa.eu/agriculture/market-observatory/meat/pigmeat/statistics_en</t>
  </si>
  <si>
    <t>D) POLLOS Y HUEVOS</t>
  </si>
  <si>
    <t>PRECIO MEDIO NACIONAL DE CANALES DE POLLOS (65% RENDIMIENTO), Y DE HUEVOS (MEDIA DE LAS CLASES L Y M)</t>
  </si>
  <si>
    <t xml:space="preserve"> (Commission Regulation - R 2017/1185 Art. 11 - Annex I.8 (Eggs) y Annex I.9 (chicken))</t>
  </si>
  <si>
    <t>Pollos. 65% de rendimiento</t>
  </si>
  <si>
    <t>(Euros/100kg canal)</t>
  </si>
  <si>
    <t>Huevos. Media Clases L y M</t>
  </si>
  <si>
    <t>https://ec.europa.eu/agriculture/poultry/presentations_en</t>
  </si>
  <si>
    <t>https://ec.europa.eu/agriculture/eggs/presentations_en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</si>
</sst>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0_)"/>
    <numFmt numFmtId="165" formatCode="General_)"/>
    <numFmt numFmtId="166" formatCode="d/m"/>
    <numFmt numFmtId="167" formatCode="0.000"/>
    <numFmt numFmtId="168" formatCode="0.0"/>
    <numFmt numFmtId="169" formatCode="_-* #,##0.00\ _P_t_s_-;\-* #,##0.00\ _P_t_s_-;_-* &quot;-&quot;??\ _P_t_s_-;_-@_-"/>
    <numFmt numFmtId="170" formatCode="_-* #,##0.0_-;\-* #,##0.0_-;_-* &quot;-&quot;??_-;_-@_-"/>
  </numFmts>
  <fonts count="94">
    <font>
      <sz val="10"/>
      <name val="Arial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SansSerif"/>
    </font>
    <font>
      <b/>
      <sz val="9"/>
      <color theme="1"/>
      <name val="Times New Roman"/>
      <family val="1"/>
    </font>
    <font>
      <b/>
      <sz val="10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i/>
      <sz val="8"/>
      <color theme="1"/>
      <name val="Times New Roman"/>
      <family val="1"/>
    </font>
    <font>
      <sz val="10"/>
      <name val="SansSerif"/>
    </font>
    <font>
      <b/>
      <sz val="9"/>
      <color indexed="72"/>
      <name val="Times New Roman"/>
    </font>
    <font>
      <b/>
      <sz val="10"/>
      <color indexed="72"/>
      <name val="Times New Roman"/>
    </font>
    <font>
      <b/>
      <sz val="8"/>
      <color indexed="72"/>
      <name val="Times New Roman"/>
    </font>
    <font>
      <sz val="10"/>
      <color indexed="72"/>
      <name val="SansSerif"/>
    </font>
    <font>
      <sz val="8"/>
      <color indexed="72"/>
      <name val="Times New Roman"/>
    </font>
    <font>
      <i/>
      <sz val="8"/>
      <color indexed="72"/>
      <name val="Times New Roman"/>
    </font>
    <font>
      <sz val="10"/>
      <name val="Dutch"/>
      <family val="1"/>
    </font>
    <font>
      <b/>
      <sz val="10"/>
      <name val="Dutch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0"/>
      <name val="Arial"/>
      <family val="2"/>
    </font>
    <font>
      <b/>
      <sz val="12"/>
      <name val="Dutch"/>
      <family val="1"/>
    </font>
    <font>
      <sz val="12"/>
      <name val="Arial"/>
      <family val="2"/>
    </font>
    <font>
      <sz val="10"/>
      <color indexed="8"/>
      <name val="Arial"/>
      <family val="2"/>
    </font>
    <font>
      <sz val="10"/>
      <color indexed="8"/>
      <name val="Dutch"/>
      <family val="1"/>
    </font>
    <font>
      <b/>
      <sz val="10"/>
      <color indexed="8"/>
      <name val="Dutch"/>
      <family val="1"/>
    </font>
    <font>
      <sz val="10"/>
      <color indexed="8"/>
      <name val="Dutch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0"/>
      <color indexed="8"/>
      <name val="Dutch"/>
    </font>
    <font>
      <b/>
      <sz val="10"/>
      <name val="Arial"/>
      <family val="2"/>
    </font>
    <font>
      <b/>
      <sz val="10"/>
      <name val="Dutch"/>
    </font>
    <font>
      <sz val="12"/>
      <name val="Times New Roman"/>
      <family val="1"/>
    </font>
    <font>
      <b/>
      <sz val="10"/>
      <color indexed="12"/>
      <name val="Dutch"/>
      <family val="1"/>
    </font>
    <font>
      <b/>
      <sz val="9"/>
      <name val="Helv"/>
      <family val="2"/>
    </font>
    <font>
      <sz val="10"/>
      <name val="Times New Roman"/>
      <family val="1"/>
    </font>
    <font>
      <sz val="10"/>
      <name val="Comic Sans MS"/>
      <family val="4"/>
    </font>
    <font>
      <sz val="14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2"/>
      <color indexed="8"/>
      <name val="Times New Roman"/>
      <family val="1"/>
    </font>
    <font>
      <b/>
      <sz val="16"/>
      <name val="Times New Roman"/>
      <family val="1"/>
    </font>
    <font>
      <sz val="12"/>
      <color indexed="8"/>
      <name val="Times New Roman"/>
      <family val="1"/>
    </font>
    <font>
      <b/>
      <sz val="14"/>
      <name val="Comic Sans MS"/>
      <family val="4"/>
    </font>
    <font>
      <sz val="11"/>
      <name val="Comic Sans MS"/>
      <family val="4"/>
    </font>
    <font>
      <sz val="12"/>
      <name val="Comic Sans MS"/>
      <family val="4"/>
    </font>
    <font>
      <b/>
      <sz val="11"/>
      <color indexed="8"/>
      <name val="Times New Roman"/>
      <family val="1"/>
    </font>
    <font>
      <b/>
      <sz val="12"/>
      <color theme="2" tint="-0.89999084444715716"/>
      <name val="Times New Roman"/>
      <family val="1"/>
    </font>
    <font>
      <b/>
      <i/>
      <sz val="9"/>
      <name val="Times New Roman"/>
      <family val="1"/>
    </font>
    <font>
      <sz val="11"/>
      <color indexed="8"/>
      <name val="Times New Roman"/>
      <family val="1"/>
    </font>
    <font>
      <sz val="14"/>
      <name val="Comic Sans MS"/>
      <family val="4"/>
    </font>
    <font>
      <b/>
      <sz val="14"/>
      <name val="Times New Roman"/>
      <family val="1"/>
    </font>
    <font>
      <sz val="8"/>
      <color indexed="72"/>
      <name val="Times New Roman"/>
      <family val="1"/>
    </font>
    <font>
      <b/>
      <sz val="9"/>
      <color indexed="72"/>
      <name val="Times New Roman"/>
      <family val="1"/>
    </font>
    <font>
      <sz val="9"/>
      <color theme="1"/>
      <name val="Times New Roman"/>
      <family val="1"/>
    </font>
    <font>
      <b/>
      <i/>
      <sz val="9"/>
      <color theme="1"/>
      <name val="Times New Roman"/>
      <family val="1"/>
    </font>
    <font>
      <sz val="9"/>
      <color indexed="72"/>
      <name val="Times New Roman"/>
      <family val="1"/>
    </font>
    <font>
      <i/>
      <sz val="9"/>
      <color theme="1"/>
      <name val="Times New Roman"/>
      <family val="1"/>
    </font>
    <font>
      <b/>
      <sz val="10"/>
      <color indexed="72"/>
      <name val="Times New Roman"/>
      <family val="1"/>
    </font>
    <font>
      <b/>
      <u/>
      <sz val="10"/>
      <color theme="1"/>
      <name val="Times New Roman"/>
      <family val="1"/>
    </font>
    <font>
      <b/>
      <sz val="6"/>
      <color theme="1"/>
      <name val="Times New Roman"/>
      <family val="1"/>
    </font>
    <font>
      <b/>
      <sz val="7"/>
      <color theme="1"/>
      <name val="Times New Roman"/>
      <family val="1"/>
    </font>
    <font>
      <sz val="10"/>
      <color theme="1"/>
      <name val="Times New Roman"/>
      <family val="1"/>
    </font>
    <font>
      <sz val="6"/>
      <color theme="1"/>
      <name val="Times New Roman"/>
      <family val="1"/>
    </font>
    <font>
      <sz val="12"/>
      <name val="Tahoma"/>
      <family val="2"/>
    </font>
    <font>
      <b/>
      <sz val="16"/>
      <name val="Tahoma"/>
      <family val="2"/>
    </font>
    <font>
      <sz val="20"/>
      <name val="Tahoma"/>
      <family val="2"/>
    </font>
    <font>
      <b/>
      <sz val="20"/>
      <name val="Tahoma"/>
      <family val="2"/>
    </font>
    <font>
      <b/>
      <sz val="22"/>
      <name val="Tahoma"/>
      <family val="2"/>
    </font>
    <font>
      <sz val="12"/>
      <color indexed="8"/>
      <name val="Tahoma"/>
      <family val="2"/>
    </font>
    <font>
      <sz val="20"/>
      <color indexed="8"/>
      <name val="Tahoma"/>
      <family val="2"/>
    </font>
    <font>
      <sz val="18"/>
      <name val="Tahoma"/>
      <family val="2"/>
    </font>
    <font>
      <b/>
      <sz val="18"/>
      <color indexed="8"/>
      <name val="Tahoma"/>
      <family val="2"/>
    </font>
    <font>
      <b/>
      <sz val="12"/>
      <name val="Tahoma"/>
      <family val="2"/>
    </font>
    <font>
      <b/>
      <sz val="18"/>
      <name val="Tahoma"/>
      <family val="2"/>
    </font>
    <font>
      <sz val="18"/>
      <color indexed="8"/>
      <name val="Tahoma"/>
      <family val="2"/>
    </font>
    <font>
      <sz val="7"/>
      <name val="Arial"/>
      <family val="2"/>
    </font>
    <font>
      <u/>
      <sz val="6"/>
      <color indexed="12"/>
      <name val="Helv"/>
    </font>
    <font>
      <u/>
      <sz val="16"/>
      <color indexed="30"/>
      <name val="Tahoma"/>
      <family val="2"/>
    </font>
    <font>
      <u/>
      <sz val="18"/>
      <color indexed="30"/>
      <name val="Helv"/>
    </font>
    <font>
      <sz val="15"/>
      <color indexed="8"/>
      <name val="Tahoma"/>
      <family val="2"/>
    </font>
    <font>
      <b/>
      <sz val="12"/>
      <color indexed="18"/>
      <name val="Tahoma"/>
      <family val="2"/>
    </font>
    <font>
      <b/>
      <i/>
      <sz val="18"/>
      <name val="Tahoma"/>
      <family val="2"/>
    </font>
    <font>
      <sz val="15"/>
      <name val="Tahoma"/>
      <family val="2"/>
    </font>
    <font>
      <i/>
      <sz val="16"/>
      <name val="Tahoma"/>
      <family val="2"/>
    </font>
    <font>
      <b/>
      <sz val="20"/>
      <color indexed="8"/>
      <name val="Tahoma"/>
      <family val="2"/>
    </font>
    <font>
      <sz val="18"/>
      <color theme="0" tint="-0.14999847407452621"/>
      <name val="Tahoma"/>
      <family val="2"/>
    </font>
    <font>
      <sz val="16"/>
      <name val="Tahoma"/>
      <family val="2"/>
    </font>
    <font>
      <b/>
      <sz val="18"/>
      <color indexed="18"/>
      <name val="Tahoma"/>
      <family val="2"/>
    </font>
    <font>
      <sz val="18"/>
      <color indexed="47"/>
      <name val="Tahoma"/>
      <family val="2"/>
    </font>
    <font>
      <sz val="12"/>
      <color indexed="10"/>
      <name val="Tahoma"/>
      <family val="2"/>
    </font>
    <font>
      <sz val="20"/>
      <color indexed="9"/>
      <name val="Cambria"/>
      <family val="1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7"/>
        <bgColor indexed="64"/>
      </patternFill>
    </fill>
  </fills>
  <borders count="13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thin">
        <color indexed="8"/>
      </left>
      <right style="double">
        <color indexed="64"/>
      </right>
      <top/>
      <bottom style="double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double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double">
        <color indexed="64"/>
      </right>
      <top style="thin">
        <color indexed="64"/>
      </top>
      <bottom/>
      <diagonal/>
    </border>
    <border>
      <left style="thin">
        <color indexed="8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8"/>
      </right>
      <top/>
      <bottom/>
      <diagonal/>
    </border>
    <border>
      <left style="double">
        <color indexed="64"/>
      </left>
      <right style="thin">
        <color indexed="8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double">
        <color indexed="8"/>
      </bottom>
      <diagonal/>
    </border>
    <border>
      <left style="thin">
        <color indexed="8"/>
      </left>
      <right/>
      <top style="thin">
        <color indexed="64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double">
        <color indexed="8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9">
    <xf numFmtId="0" fontId="0" fillId="0" borderId="0" applyNumberFormat="0" applyFont="0" applyFill="0" applyBorder="0" applyAlignment="0" applyProtection="0"/>
    <xf numFmtId="0" fontId="1" fillId="0" borderId="0"/>
    <xf numFmtId="0" fontId="21" fillId="0" borderId="0"/>
    <xf numFmtId="0" fontId="37" fillId="0" borderId="0"/>
    <xf numFmtId="165" fontId="41" fillId="0" borderId="0"/>
    <xf numFmtId="9" fontId="1" fillId="0" borderId="0" applyFont="0" applyFill="0" applyBorder="0" applyAlignment="0" applyProtection="0"/>
    <xf numFmtId="164" fontId="41" fillId="0" borderId="0"/>
    <xf numFmtId="169" fontId="21" fillId="0" borderId="0" applyFont="0" applyFill="0" applyBorder="0" applyAlignment="0" applyProtection="0"/>
    <xf numFmtId="0" fontId="79" fillId="0" borderId="0" applyNumberFormat="0" applyFill="0" applyBorder="0" applyAlignment="0" applyProtection="0">
      <alignment vertical="top"/>
      <protection locked="0"/>
    </xf>
  </cellStyleXfs>
  <cellXfs count="985">
    <xf numFmtId="0" fontId="0" fillId="0" borderId="0" xfId="0" applyNumberFormat="1" applyFont="1" applyFill="1" applyBorder="1" applyAlignment="1"/>
    <xf numFmtId="0" fontId="3" fillId="2" borderId="0" xfId="0" applyNumberFormat="1" applyFont="1" applyFill="1" applyBorder="1" applyAlignment="1" applyProtection="1">
      <alignment horizontal="left" vertical="top" wrapText="1"/>
      <protection locked="0"/>
    </xf>
    <xf numFmtId="0" fontId="2" fillId="0" borderId="0" xfId="0" applyNumberFormat="1" applyFont="1" applyFill="1" applyBorder="1" applyAlignment="1"/>
    <xf numFmtId="0" fontId="2" fillId="0" borderId="0" xfId="0" applyNumberFormat="1" applyFont="1" applyFill="1" applyBorder="1" applyAlignment="1"/>
    <xf numFmtId="0" fontId="3" fillId="2" borderId="2" xfId="0" applyNumberFormat="1" applyFont="1" applyFill="1" applyBorder="1" applyAlignment="1" applyProtection="1">
      <alignment horizontal="left" vertical="top" wrapText="1"/>
      <protection locked="0"/>
    </xf>
    <xf numFmtId="0" fontId="3" fillId="2" borderId="3" xfId="0" applyNumberFormat="1" applyFont="1" applyFill="1" applyBorder="1" applyAlignment="1" applyProtection="1">
      <alignment horizontal="left" vertical="top" wrapText="1"/>
      <protection locked="0"/>
    </xf>
    <xf numFmtId="0" fontId="3" fillId="2" borderId="4" xfId="0" applyNumberFormat="1" applyFont="1" applyFill="1" applyBorder="1" applyAlignment="1" applyProtection="1">
      <alignment horizontal="left" vertical="top" wrapText="1"/>
      <protection locked="0"/>
    </xf>
    <xf numFmtId="0" fontId="3" fillId="2" borderId="5" xfId="0" applyNumberFormat="1" applyFont="1" applyFill="1" applyBorder="1" applyAlignment="1" applyProtection="1">
      <alignment horizontal="left" vertical="top" wrapText="1"/>
      <protection locked="0"/>
    </xf>
    <xf numFmtId="0" fontId="5" fillId="3" borderId="1" xfId="0" applyNumberFormat="1" applyFont="1" applyFill="1" applyBorder="1" applyAlignment="1" applyProtection="1">
      <alignment horizontal="center" vertical="center" wrapText="1"/>
    </xf>
    <xf numFmtId="0" fontId="3" fillId="3" borderId="6" xfId="0" applyNumberFormat="1" applyFont="1" applyFill="1" applyBorder="1" applyAlignment="1" applyProtection="1">
      <alignment horizontal="left" vertical="top" wrapText="1"/>
      <protection locked="0"/>
    </xf>
    <xf numFmtId="0" fontId="7" fillId="3" borderId="6" xfId="0" applyNumberFormat="1" applyFont="1" applyFill="1" applyBorder="1" applyAlignment="1" applyProtection="1">
      <alignment horizontal="center" vertical="center" wrapText="1"/>
    </xf>
    <xf numFmtId="0" fontId="3" fillId="3" borderId="7" xfId="0" applyNumberFormat="1" applyFont="1" applyFill="1" applyBorder="1" applyAlignment="1" applyProtection="1">
      <alignment horizontal="left" vertical="top" wrapText="1"/>
      <protection locked="0"/>
    </xf>
    <xf numFmtId="0" fontId="4" fillId="3" borderId="8" xfId="0" applyNumberFormat="1" applyFont="1" applyFill="1" applyBorder="1" applyAlignment="1" applyProtection="1">
      <alignment horizontal="center" vertical="center" wrapText="1"/>
    </xf>
    <xf numFmtId="0" fontId="3" fillId="2" borderId="9" xfId="0" applyNumberFormat="1" applyFont="1" applyFill="1" applyBorder="1" applyAlignment="1" applyProtection="1">
      <alignment horizontal="left" vertical="top" wrapText="1"/>
      <protection locked="0"/>
    </xf>
    <xf numFmtId="0" fontId="4" fillId="2" borderId="0" xfId="0" applyNumberFormat="1" applyFont="1" applyFill="1" applyBorder="1" applyAlignment="1" applyProtection="1">
      <alignment horizontal="left" vertical="top" wrapText="1"/>
    </xf>
    <xf numFmtId="0" fontId="4" fillId="2" borderId="10" xfId="0" applyNumberFormat="1" applyFont="1" applyFill="1" applyBorder="1" applyAlignment="1" applyProtection="1">
      <alignment horizontal="left" vertical="top" wrapText="1"/>
    </xf>
    <xf numFmtId="2" fontId="6" fillId="2" borderId="0" xfId="0" applyNumberFormat="1" applyFont="1" applyFill="1" applyBorder="1" applyAlignment="1" applyProtection="1">
      <alignment horizontal="center" vertical="top" wrapText="1"/>
    </xf>
    <xf numFmtId="0" fontId="3" fillId="2" borderId="11" xfId="0" applyNumberFormat="1" applyFont="1" applyFill="1" applyBorder="1" applyAlignment="1" applyProtection="1">
      <alignment horizontal="left" vertical="top" wrapText="1"/>
      <protection locked="0"/>
    </xf>
    <xf numFmtId="0" fontId="3" fillId="2" borderId="12" xfId="0" applyNumberFormat="1" applyFont="1" applyFill="1" applyBorder="1" applyAlignment="1" applyProtection="1">
      <alignment horizontal="left" vertical="top" wrapText="1"/>
      <protection locked="0"/>
    </xf>
    <xf numFmtId="0" fontId="3" fillId="2" borderId="13" xfId="0" applyNumberFormat="1" applyFont="1" applyFill="1" applyBorder="1" applyAlignment="1" applyProtection="1">
      <alignment horizontal="left" vertical="top" wrapText="1"/>
      <protection locked="0"/>
    </xf>
    <xf numFmtId="0" fontId="5" fillId="3" borderId="8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right" vertical="top" wrapText="1"/>
    </xf>
    <xf numFmtId="0" fontId="2" fillId="0" borderId="0" xfId="0" applyNumberFormat="1" applyFont="1" applyFill="1" applyBorder="1" applyAlignment="1"/>
    <xf numFmtId="0" fontId="5" fillId="2" borderId="8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6" fillId="2" borderId="0" xfId="0" applyNumberFormat="1" applyFont="1" applyFill="1" applyBorder="1" applyAlignment="1" applyProtection="1">
      <alignment horizontal="center" vertical="top" wrapText="1"/>
    </xf>
    <xf numFmtId="0" fontId="5" fillId="2" borderId="0" xfId="0" applyNumberFormat="1" applyFont="1" applyFill="1" applyBorder="1" applyAlignment="1" applyProtection="1">
      <alignment horizontal="center" vertical="top" wrapText="1"/>
    </xf>
    <xf numFmtId="0" fontId="5" fillId="2" borderId="0" xfId="0" applyNumberFormat="1" applyFont="1" applyFill="1" applyBorder="1" applyAlignment="1" applyProtection="1">
      <alignment horizontal="left" vertical="top" wrapText="1"/>
    </xf>
    <xf numFmtId="2" fontId="6" fillId="2" borderId="0" xfId="0" applyNumberFormat="1" applyFont="1" applyFill="1" applyBorder="1" applyAlignment="1">
      <alignment horizontal="center" vertical="top" wrapText="1"/>
    </xf>
    <xf numFmtId="2" fontId="6" fillId="2" borderId="9" xfId="0" applyNumberFormat="1" applyFont="1" applyFill="1" applyBorder="1" applyAlignment="1">
      <alignment horizontal="center" vertical="top" wrapText="1"/>
    </xf>
    <xf numFmtId="0" fontId="8" fillId="2" borderId="0" xfId="0" applyNumberFormat="1" applyFont="1" applyFill="1" applyBorder="1" applyAlignment="1" applyProtection="1">
      <alignment horizontal="right" vertical="top" wrapText="1"/>
    </xf>
    <xf numFmtId="0" fontId="3" fillId="2" borderId="3" xfId="0" applyFont="1" applyFill="1" applyBorder="1" applyAlignment="1">
      <alignment horizontal="left" vertical="top" wrapText="1"/>
    </xf>
    <xf numFmtId="0" fontId="9" fillId="2" borderId="0" xfId="0" applyNumberFormat="1" applyFont="1" applyFill="1" applyBorder="1" applyAlignment="1" applyProtection="1">
      <alignment horizontal="left" vertical="top" wrapText="1"/>
      <protection locked="0"/>
    </xf>
    <xf numFmtId="0" fontId="10" fillId="2" borderId="0" xfId="0" applyNumberFormat="1" applyFont="1" applyFill="1" applyBorder="1" applyAlignment="1" applyProtection="1">
      <alignment horizontal="right" vertical="top" wrapText="1"/>
    </xf>
    <xf numFmtId="0" fontId="0" fillId="0" borderId="0" xfId="0" applyNumberFormat="1" applyFont="1" applyFill="1" applyBorder="1" applyAlignment="1"/>
    <xf numFmtId="0" fontId="11" fillId="2" borderId="8" xfId="0" applyFont="1" applyFill="1" applyBorder="1" applyAlignment="1">
      <alignment horizontal="center" vertical="top" wrapText="1"/>
    </xf>
    <xf numFmtId="0" fontId="11" fillId="2" borderId="6" xfId="0" applyFont="1" applyFill="1" applyBorder="1" applyAlignment="1">
      <alignment horizontal="center" vertical="top" wrapText="1"/>
    </xf>
    <xf numFmtId="0" fontId="11" fillId="2" borderId="7" xfId="0" applyFont="1" applyFill="1" applyBorder="1" applyAlignment="1">
      <alignment horizontal="center" vertical="top" wrapText="1"/>
    </xf>
    <xf numFmtId="0" fontId="12" fillId="2" borderId="0" xfId="0" applyNumberFormat="1" applyFont="1" applyFill="1" applyBorder="1" applyAlignment="1" applyProtection="1">
      <alignment horizontal="center" vertical="top" wrapText="1"/>
    </xf>
    <xf numFmtId="0" fontId="11" fillId="2" borderId="0" xfId="0" applyNumberFormat="1" applyFont="1" applyFill="1" applyBorder="1" applyAlignment="1" applyProtection="1">
      <alignment horizontal="center" vertical="top" wrapText="1"/>
    </xf>
    <xf numFmtId="0" fontId="11" fillId="2" borderId="0" xfId="0" applyNumberFormat="1" applyFont="1" applyFill="1" applyBorder="1" applyAlignment="1" applyProtection="1">
      <alignment horizontal="left" vertical="top" wrapText="1"/>
    </xf>
    <xf numFmtId="0" fontId="13" fillId="2" borderId="2" xfId="0" applyNumberFormat="1" applyFont="1" applyFill="1" applyBorder="1" applyAlignment="1" applyProtection="1">
      <alignment horizontal="left" vertical="top" wrapText="1"/>
      <protection locked="0"/>
    </xf>
    <xf numFmtId="0" fontId="13" fillId="2" borderId="3" xfId="0" applyNumberFormat="1" applyFont="1" applyFill="1" applyBorder="1" applyAlignment="1" applyProtection="1">
      <alignment horizontal="left" vertical="top" wrapText="1"/>
      <protection locked="0"/>
    </xf>
    <xf numFmtId="0" fontId="13" fillId="2" borderId="4" xfId="0" applyNumberFormat="1" applyFont="1" applyFill="1" applyBorder="1" applyAlignment="1" applyProtection="1">
      <alignment horizontal="left" vertical="top" wrapText="1"/>
      <protection locked="0"/>
    </xf>
    <xf numFmtId="0" fontId="13" fillId="2" borderId="5" xfId="0" applyNumberFormat="1" applyFont="1" applyFill="1" applyBorder="1" applyAlignment="1" applyProtection="1">
      <alignment horizontal="left" vertical="top" wrapText="1"/>
      <protection locked="0"/>
    </xf>
    <xf numFmtId="0" fontId="13" fillId="2" borderId="0" xfId="0" applyNumberFormat="1" applyFont="1" applyFill="1" applyBorder="1" applyAlignment="1" applyProtection="1">
      <alignment horizontal="left" vertical="top" wrapText="1"/>
      <protection locked="0"/>
    </xf>
    <xf numFmtId="0" fontId="11" fillId="3" borderId="8" xfId="0" applyFont="1" applyFill="1" applyBorder="1" applyAlignment="1">
      <alignment horizontal="left" vertical="center" wrapText="1"/>
    </xf>
    <xf numFmtId="0" fontId="11" fillId="3" borderId="7" xfId="0" applyFont="1" applyFill="1" applyBorder="1" applyAlignment="1">
      <alignment horizontal="left" vertical="center" wrapText="1"/>
    </xf>
    <xf numFmtId="0" fontId="11" fillId="3" borderId="1" xfId="0" applyNumberFormat="1" applyFont="1" applyFill="1" applyBorder="1" applyAlignment="1" applyProtection="1">
      <alignment horizontal="center" vertical="center" wrapText="1"/>
    </xf>
    <xf numFmtId="0" fontId="13" fillId="3" borderId="6" xfId="0" applyNumberFormat="1" applyFont="1" applyFill="1" applyBorder="1" applyAlignment="1" applyProtection="1">
      <alignment horizontal="left" vertical="top" wrapText="1"/>
      <protection locked="0"/>
    </xf>
    <xf numFmtId="0" fontId="14" fillId="3" borderId="6" xfId="0" applyNumberFormat="1" applyFont="1" applyFill="1" applyBorder="1" applyAlignment="1" applyProtection="1">
      <alignment horizontal="center" vertical="center" wrapText="1"/>
    </xf>
    <xf numFmtId="0" fontId="13" fillId="3" borderId="7" xfId="0" applyNumberFormat="1" applyFont="1" applyFill="1" applyBorder="1" applyAlignment="1" applyProtection="1">
      <alignment horizontal="left" vertical="top" wrapText="1"/>
      <protection locked="0"/>
    </xf>
    <xf numFmtId="0" fontId="14" fillId="3" borderId="6" xfId="0" applyFont="1" applyFill="1" applyBorder="1" applyAlignment="1">
      <alignment horizontal="center" vertical="center" wrapText="1"/>
    </xf>
    <xf numFmtId="0" fontId="10" fillId="3" borderId="8" xfId="0" applyNumberFormat="1" applyFont="1" applyFill="1" applyBorder="1" applyAlignment="1" applyProtection="1">
      <alignment horizontal="center" vertical="center" wrapText="1"/>
    </xf>
    <xf numFmtId="0" fontId="13" fillId="2" borderId="9" xfId="0" applyNumberFormat="1" applyFont="1" applyFill="1" applyBorder="1" applyAlignment="1" applyProtection="1">
      <alignment horizontal="left" vertical="top" wrapText="1"/>
      <protection locked="0"/>
    </xf>
    <xf numFmtId="0" fontId="10" fillId="2" borderId="0" xfId="0" applyNumberFormat="1" applyFont="1" applyFill="1" applyBorder="1" applyAlignment="1" applyProtection="1">
      <alignment horizontal="left" vertical="top" wrapText="1"/>
    </xf>
    <xf numFmtId="0" fontId="10" fillId="2" borderId="10" xfId="0" applyNumberFormat="1" applyFont="1" applyFill="1" applyBorder="1" applyAlignment="1" applyProtection="1">
      <alignment horizontal="left" vertical="top" wrapText="1"/>
    </xf>
    <xf numFmtId="2" fontId="12" fillId="2" borderId="0" xfId="0" applyNumberFormat="1" applyFont="1" applyFill="1" applyBorder="1" applyAlignment="1">
      <alignment horizontal="center" vertical="top" wrapText="1"/>
    </xf>
    <xf numFmtId="2" fontId="12" fillId="2" borderId="9" xfId="0" applyNumberFormat="1" applyFont="1" applyFill="1" applyBorder="1" applyAlignment="1">
      <alignment horizontal="center" vertical="top" wrapText="1"/>
    </xf>
    <xf numFmtId="2" fontId="12" fillId="2" borderId="0" xfId="0" applyNumberFormat="1" applyFont="1" applyFill="1" applyBorder="1" applyAlignment="1" applyProtection="1">
      <alignment horizontal="center" vertical="top" wrapText="1"/>
    </xf>
    <xf numFmtId="0" fontId="13" fillId="2" borderId="3" xfId="0" applyFont="1" applyFill="1" applyBorder="1" applyAlignment="1">
      <alignment horizontal="left" vertical="top" wrapText="1"/>
    </xf>
    <xf numFmtId="0" fontId="13" fillId="2" borderId="11" xfId="0" applyNumberFormat="1" applyFont="1" applyFill="1" applyBorder="1" applyAlignment="1" applyProtection="1">
      <alignment horizontal="left" vertical="top" wrapText="1"/>
      <protection locked="0"/>
    </xf>
    <xf numFmtId="0" fontId="13" fillId="2" borderId="12" xfId="0" applyNumberFormat="1" applyFont="1" applyFill="1" applyBorder="1" applyAlignment="1" applyProtection="1">
      <alignment horizontal="left" vertical="top" wrapText="1"/>
      <protection locked="0"/>
    </xf>
    <xf numFmtId="0" fontId="13" fillId="2" borderId="13" xfId="0" applyNumberFormat="1" applyFont="1" applyFill="1" applyBorder="1" applyAlignment="1" applyProtection="1">
      <alignment horizontal="left" vertical="top" wrapText="1"/>
      <protection locked="0"/>
    </xf>
    <xf numFmtId="0" fontId="15" fillId="2" borderId="0" xfId="0" applyNumberFormat="1" applyFont="1" applyFill="1" applyBorder="1" applyAlignment="1" applyProtection="1">
      <alignment horizontal="right" vertical="top" wrapText="1"/>
    </xf>
    <xf numFmtId="0" fontId="3" fillId="2" borderId="10" xfId="0" applyNumberFormat="1" applyFont="1" applyFill="1" applyBorder="1" applyAlignment="1" applyProtection="1">
      <alignment horizontal="left" vertical="top" wrapText="1"/>
      <protection locked="0"/>
    </xf>
    <xf numFmtId="0" fontId="3" fillId="2" borderId="14" xfId="0" applyNumberFormat="1" applyFont="1" applyFill="1" applyBorder="1" applyAlignment="1" applyProtection="1">
      <alignment horizontal="left" vertical="top" wrapText="1"/>
      <protection locked="0"/>
    </xf>
    <xf numFmtId="0" fontId="1" fillId="0" borderId="0" xfId="1"/>
    <xf numFmtId="0" fontId="16" fillId="0" borderId="0" xfId="1" applyFont="1"/>
    <xf numFmtId="0" fontId="17" fillId="0" borderId="0" xfId="1" quotePrefix="1" applyFont="1" applyAlignment="1">
      <alignment horizontal="right"/>
    </xf>
    <xf numFmtId="0" fontId="18" fillId="0" borderId="0" xfId="1" applyFont="1" applyAlignment="1">
      <alignment horizontal="right"/>
    </xf>
    <xf numFmtId="0" fontId="19" fillId="0" borderId="0" xfId="1" applyFont="1" applyBorder="1" applyAlignment="1">
      <alignment horizontal="left" indent="1"/>
    </xf>
    <xf numFmtId="0" fontId="19" fillId="0" borderId="0" xfId="1" applyFont="1" applyBorder="1" applyAlignment="1">
      <alignment horizontal="left" indent="4"/>
    </xf>
    <xf numFmtId="0" fontId="16" fillId="0" borderId="0" xfId="1" applyFont="1" applyBorder="1"/>
    <xf numFmtId="0" fontId="17" fillId="0" borderId="0" xfId="1" quotePrefix="1" applyFont="1" applyBorder="1" applyAlignment="1">
      <alignment horizontal="right"/>
    </xf>
    <xf numFmtId="0" fontId="20" fillId="0" borderId="0" xfId="1" applyFont="1" applyAlignment="1">
      <alignment horizontal="left" vertical="top" indent="6"/>
    </xf>
    <xf numFmtId="0" fontId="17" fillId="0" borderId="0" xfId="1" quotePrefix="1" applyFont="1" applyAlignment="1">
      <alignment horizontal="left"/>
    </xf>
    <xf numFmtId="0" fontId="21" fillId="0" borderId="0" xfId="1" applyFont="1" applyAlignment="1">
      <alignment horizontal="left"/>
    </xf>
    <xf numFmtId="0" fontId="16" fillId="0" borderId="0" xfId="1" applyFont="1" applyAlignment="1"/>
    <xf numFmtId="0" fontId="21" fillId="0" borderId="0" xfId="1" applyFont="1" applyAlignment="1"/>
    <xf numFmtId="0" fontId="22" fillId="0" borderId="0" xfId="1" applyFont="1"/>
    <xf numFmtId="0" fontId="21" fillId="0" borderId="0" xfId="1" applyFont="1"/>
    <xf numFmtId="0" fontId="19" fillId="0" borderId="0" xfId="1" applyFont="1" applyBorder="1"/>
    <xf numFmtId="0" fontId="18" fillId="0" borderId="0" xfId="1" applyFont="1" applyBorder="1"/>
    <xf numFmtId="0" fontId="23" fillId="0" borderId="0" xfId="1" applyFont="1" applyBorder="1" applyAlignment="1">
      <alignment horizontal="left"/>
    </xf>
    <xf numFmtId="0" fontId="19" fillId="0" borderId="0" xfId="1" applyFont="1" applyBorder="1" applyAlignment="1">
      <alignment horizontal="left"/>
    </xf>
    <xf numFmtId="0" fontId="1" fillId="0" borderId="0" xfId="1" applyAlignment="1">
      <alignment horizontal="left"/>
    </xf>
    <xf numFmtId="0" fontId="17" fillId="0" borderId="0" xfId="1" applyFont="1"/>
    <xf numFmtId="0" fontId="24" fillId="4" borderId="15" xfId="1" applyFont="1" applyFill="1" applyBorder="1"/>
    <xf numFmtId="0" fontId="25" fillId="4" borderId="16" xfId="1" applyFont="1" applyFill="1" applyBorder="1"/>
    <xf numFmtId="0" fontId="26" fillId="4" borderId="17" xfId="1" applyFont="1" applyFill="1" applyBorder="1"/>
    <xf numFmtId="0" fontId="27" fillId="4" borderId="18" xfId="1" applyFont="1" applyFill="1" applyBorder="1" applyAlignment="1">
      <alignment horizontal="center"/>
    </xf>
    <xf numFmtId="0" fontId="28" fillId="4" borderId="19" xfId="1" applyFont="1" applyFill="1" applyBorder="1"/>
    <xf numFmtId="0" fontId="24" fillId="4" borderId="20" xfId="1" applyFont="1" applyFill="1" applyBorder="1"/>
    <xf numFmtId="0" fontId="29" fillId="4" borderId="0" xfId="1" applyFont="1" applyFill="1" applyBorder="1" applyAlignment="1">
      <alignment horizontal="center"/>
    </xf>
    <xf numFmtId="0" fontId="24" fillId="4" borderId="21" xfId="1" applyFont="1" applyFill="1" applyBorder="1"/>
    <xf numFmtId="49" fontId="29" fillId="4" borderId="21" xfId="1" applyNumberFormat="1" applyFont="1" applyFill="1" applyBorder="1" applyAlignment="1">
      <alignment horizontal="center"/>
    </xf>
    <xf numFmtId="0" fontId="29" fillId="4" borderId="22" xfId="1" applyFont="1" applyFill="1" applyBorder="1" applyAlignment="1">
      <alignment horizontal="center"/>
    </xf>
    <xf numFmtId="0" fontId="30" fillId="4" borderId="0" xfId="1" applyFont="1" applyFill="1" applyBorder="1"/>
    <xf numFmtId="0" fontId="26" fillId="4" borderId="21" xfId="1" applyFont="1" applyFill="1" applyBorder="1"/>
    <xf numFmtId="0" fontId="29" fillId="4" borderId="21" xfId="1" applyNumberFormat="1" applyFont="1" applyFill="1" applyBorder="1" applyAlignment="1">
      <alignment horizontal="center"/>
    </xf>
    <xf numFmtId="0" fontId="28" fillId="4" borderId="22" xfId="1" applyFont="1" applyFill="1" applyBorder="1" applyAlignment="1">
      <alignment horizontal="center"/>
    </xf>
    <xf numFmtId="0" fontId="24" fillId="4" borderId="23" xfId="1" applyFont="1" applyFill="1" applyBorder="1"/>
    <xf numFmtId="0" fontId="25" fillId="4" borderId="24" xfId="1" applyFont="1" applyFill="1" applyBorder="1"/>
    <xf numFmtId="0" fontId="26" fillId="4" borderId="25" xfId="1" applyFont="1" applyFill="1" applyBorder="1"/>
    <xf numFmtId="0" fontId="26" fillId="4" borderId="25" xfId="1" applyFont="1" applyFill="1" applyBorder="1" applyAlignment="1">
      <alignment horizontal="center"/>
    </xf>
    <xf numFmtId="0" fontId="24" fillId="4" borderId="26" xfId="1" applyFont="1" applyFill="1" applyBorder="1"/>
    <xf numFmtId="0" fontId="1" fillId="0" borderId="20" xfId="1" applyBorder="1"/>
    <xf numFmtId="0" fontId="18" fillId="0" borderId="0" xfId="1" applyFont="1" applyAlignment="1">
      <alignment horizontal="left"/>
    </xf>
    <xf numFmtId="0" fontId="16" fillId="0" borderId="21" xfId="1" applyFont="1" applyBorder="1"/>
    <xf numFmtId="0" fontId="1" fillId="0" borderId="21" xfId="1" applyBorder="1"/>
    <xf numFmtId="0" fontId="1" fillId="0" borderId="22" xfId="1" applyBorder="1"/>
    <xf numFmtId="0" fontId="18" fillId="0" borderId="0" xfId="1" applyFont="1" applyAlignment="1">
      <alignment horizontal="center"/>
    </xf>
    <xf numFmtId="2" fontId="26" fillId="0" borderId="27" xfId="1" applyNumberFormat="1" applyFont="1" applyFill="1" applyBorder="1" applyAlignment="1">
      <alignment horizontal="center"/>
    </xf>
    <xf numFmtId="2" fontId="17" fillId="0" borderId="22" xfId="1" applyNumberFormat="1" applyFont="1" applyBorder="1" applyAlignment="1">
      <alignment horizontal="center"/>
    </xf>
    <xf numFmtId="0" fontId="31" fillId="0" borderId="0" xfId="1" applyFont="1"/>
    <xf numFmtId="2" fontId="26" fillId="0" borderId="21" xfId="1" applyNumberFormat="1" applyFont="1" applyFill="1" applyBorder="1" applyAlignment="1">
      <alignment horizontal="center"/>
    </xf>
    <xf numFmtId="0" fontId="31" fillId="0" borderId="28" xfId="1" applyFont="1" applyBorder="1"/>
    <xf numFmtId="0" fontId="18" fillId="0" borderId="28" xfId="1" applyFont="1" applyBorder="1" applyAlignment="1">
      <alignment horizontal="left"/>
    </xf>
    <xf numFmtId="0" fontId="1" fillId="0" borderId="29" xfId="1" applyBorder="1"/>
    <xf numFmtId="0" fontId="32" fillId="0" borderId="0" xfId="1" applyFont="1" applyBorder="1"/>
    <xf numFmtId="0" fontId="18" fillId="0" borderId="0" xfId="1" applyFont="1" applyBorder="1" applyAlignment="1">
      <alignment horizontal="left"/>
    </xf>
    <xf numFmtId="2" fontId="25" fillId="0" borderId="21" xfId="1" applyNumberFormat="1" applyFont="1" applyFill="1" applyBorder="1" applyAlignment="1" applyProtection="1">
      <alignment horizontal="center"/>
      <protection locked="0"/>
    </xf>
    <xf numFmtId="0" fontId="18" fillId="0" borderId="30" xfId="1" applyFont="1" applyBorder="1" applyAlignment="1">
      <alignment horizontal="left"/>
    </xf>
    <xf numFmtId="0" fontId="16" fillId="0" borderId="31" xfId="1" applyFont="1" applyBorder="1"/>
    <xf numFmtId="2" fontId="25" fillId="0" borderId="30" xfId="1" applyNumberFormat="1" applyFont="1" applyFill="1" applyBorder="1" applyAlignment="1" applyProtection="1">
      <alignment horizontal="center"/>
      <protection locked="0"/>
    </xf>
    <xf numFmtId="2" fontId="25" fillId="0" borderId="32" xfId="1" applyNumberFormat="1" applyFont="1" applyFill="1" applyBorder="1" applyAlignment="1" applyProtection="1">
      <alignment horizontal="center"/>
      <protection locked="0"/>
    </xf>
    <xf numFmtId="2" fontId="17" fillId="0" borderId="33" xfId="1" applyNumberFormat="1" applyFont="1" applyBorder="1" applyAlignment="1">
      <alignment horizontal="center"/>
    </xf>
    <xf numFmtId="0" fontId="1" fillId="0" borderId="0" xfId="1" applyBorder="1"/>
    <xf numFmtId="0" fontId="33" fillId="0" borderId="0" xfId="1" applyFont="1" applyBorder="1" applyAlignment="1">
      <alignment horizontal="left"/>
    </xf>
    <xf numFmtId="2" fontId="26" fillId="0" borderId="21" xfId="1" applyNumberFormat="1" applyFont="1" applyFill="1" applyBorder="1" applyAlignment="1" applyProtection="1">
      <alignment horizontal="center"/>
      <protection locked="0"/>
    </xf>
    <xf numFmtId="0" fontId="31" fillId="0" borderId="0" xfId="1" applyFont="1" applyAlignment="1">
      <alignment horizontal="left"/>
    </xf>
    <xf numFmtId="2" fontId="34" fillId="0" borderId="21" xfId="1" applyNumberFormat="1" applyFont="1" applyBorder="1" applyAlignment="1">
      <alignment horizontal="center"/>
    </xf>
    <xf numFmtId="0" fontId="1" fillId="5" borderId="15" xfId="1" applyFill="1" applyBorder="1"/>
    <xf numFmtId="0" fontId="29" fillId="4" borderId="16" xfId="1" applyFont="1" applyFill="1" applyBorder="1" applyAlignment="1">
      <alignment horizontal="center"/>
    </xf>
    <xf numFmtId="0" fontId="33" fillId="5" borderId="17" xfId="1" applyFont="1" applyFill="1" applyBorder="1" applyAlignment="1">
      <alignment horizontal="left"/>
    </xf>
    <xf numFmtId="0" fontId="29" fillId="4" borderId="34" xfId="1" applyFont="1" applyFill="1" applyBorder="1" applyAlignment="1">
      <alignment horizontal="center"/>
    </xf>
    <xf numFmtId="2" fontId="26" fillId="5" borderId="17" xfId="1" applyNumberFormat="1" applyFont="1" applyFill="1" applyBorder="1" applyAlignment="1">
      <alignment horizontal="center"/>
    </xf>
    <xf numFmtId="2" fontId="26" fillId="5" borderId="34" xfId="1" applyNumberFormat="1" applyFont="1" applyFill="1" applyBorder="1" applyAlignment="1">
      <alignment horizontal="center"/>
    </xf>
    <xf numFmtId="0" fontId="29" fillId="4" borderId="19" xfId="1" applyFont="1" applyFill="1" applyBorder="1" applyAlignment="1">
      <alignment horizontal="center"/>
    </xf>
    <xf numFmtId="0" fontId="1" fillId="5" borderId="20" xfId="1" applyFill="1" applyBorder="1"/>
    <xf numFmtId="0" fontId="33" fillId="5" borderId="21" xfId="1" applyFont="1" applyFill="1" applyBorder="1" applyAlignment="1">
      <alignment horizontal="left"/>
    </xf>
    <xf numFmtId="0" fontId="29" fillId="4" borderId="28" xfId="1" applyFont="1" applyFill="1" applyBorder="1" applyAlignment="1">
      <alignment horizontal="center"/>
    </xf>
    <xf numFmtId="2" fontId="26" fillId="5" borderId="35" xfId="1" applyNumberFormat="1" applyFont="1" applyFill="1" applyBorder="1" applyAlignment="1">
      <alignment horizontal="center"/>
    </xf>
    <xf numFmtId="0" fontId="1" fillId="0" borderId="36" xfId="1" applyFill="1" applyBorder="1"/>
    <xf numFmtId="0" fontId="21" fillId="0" borderId="30" xfId="2" applyFill="1" applyBorder="1"/>
    <xf numFmtId="0" fontId="1" fillId="0" borderId="31" xfId="1" applyFill="1" applyBorder="1"/>
    <xf numFmtId="0" fontId="1" fillId="0" borderId="30" xfId="1" applyFill="1" applyBorder="1"/>
    <xf numFmtId="0" fontId="1" fillId="0" borderId="35" xfId="1" applyFill="1" applyBorder="1" applyAlignment="1"/>
    <xf numFmtId="0" fontId="1" fillId="0" borderId="33" xfId="1" applyFill="1" applyBorder="1"/>
    <xf numFmtId="0" fontId="1" fillId="0" borderId="37" xfId="1" applyBorder="1"/>
    <xf numFmtId="0" fontId="18" fillId="0" borderId="38" xfId="1" applyFont="1" applyBorder="1" applyAlignment="1">
      <alignment horizontal="left"/>
    </xf>
    <xf numFmtId="0" fontId="33" fillId="0" borderId="38" xfId="1" applyFont="1" applyBorder="1" applyAlignment="1">
      <alignment horizontal="left"/>
    </xf>
    <xf numFmtId="0" fontId="19" fillId="0" borderId="38" xfId="1" applyFont="1" applyBorder="1" applyAlignment="1">
      <alignment horizontal="center"/>
    </xf>
    <xf numFmtId="2" fontId="26" fillId="0" borderId="39" xfId="1" applyNumberFormat="1" applyFont="1" applyFill="1" applyBorder="1" applyAlignment="1">
      <alignment horizontal="center"/>
    </xf>
    <xf numFmtId="2" fontId="17" fillId="0" borderId="40" xfId="1" applyNumberFormat="1" applyFont="1" applyBorder="1" applyAlignment="1">
      <alignment horizontal="center"/>
    </xf>
    <xf numFmtId="0" fontId="21" fillId="0" borderId="0" xfId="2" applyBorder="1"/>
    <xf numFmtId="0" fontId="33" fillId="0" borderId="21" xfId="1" applyFont="1" applyBorder="1" applyAlignment="1">
      <alignment horizontal="left"/>
    </xf>
    <xf numFmtId="0" fontId="19" fillId="0" borderId="0" xfId="1" applyFont="1" applyBorder="1" applyAlignment="1">
      <alignment horizontal="center"/>
    </xf>
    <xf numFmtId="2" fontId="26" fillId="0" borderId="28" xfId="1" applyNumberFormat="1" applyFont="1" applyFill="1" applyBorder="1" applyAlignment="1"/>
    <xf numFmtId="2" fontId="17" fillId="0" borderId="41" xfId="1" applyNumberFormat="1" applyFont="1" applyBorder="1" applyAlignment="1">
      <alignment horizontal="center"/>
    </xf>
    <xf numFmtId="0" fontId="35" fillId="0" borderId="0" xfId="1" quotePrefix="1" applyFont="1" applyAlignment="1">
      <alignment horizontal="left"/>
    </xf>
    <xf numFmtId="0" fontId="33" fillId="0" borderId="0" xfId="1" applyFont="1"/>
    <xf numFmtId="0" fontId="1" fillId="0" borderId="23" xfId="1" applyBorder="1"/>
    <xf numFmtId="0" fontId="19" fillId="0" borderId="24" xfId="1" applyFont="1" applyBorder="1" applyAlignment="1">
      <alignment horizontal="left"/>
    </xf>
    <xf numFmtId="0" fontId="33" fillId="0" borderId="25" xfId="1" applyFont="1" applyBorder="1" applyAlignment="1">
      <alignment horizontal="left"/>
    </xf>
    <xf numFmtId="0" fontId="1" fillId="0" borderId="24" xfId="1" applyBorder="1"/>
    <xf numFmtId="2" fontId="26" fillId="0" borderId="25" xfId="1" applyNumberFormat="1" applyFont="1" applyFill="1" applyBorder="1" applyAlignment="1"/>
    <xf numFmtId="2" fontId="26" fillId="0" borderId="42" xfId="1" applyNumberFormat="1" applyFont="1" applyFill="1" applyBorder="1" applyAlignment="1"/>
    <xf numFmtId="2" fontId="17" fillId="0" borderId="43" xfId="1" applyNumberFormat="1" applyFont="1" applyBorder="1" applyAlignment="1">
      <alignment horizontal="center"/>
    </xf>
    <xf numFmtId="0" fontId="1" fillId="2" borderId="0" xfId="1" applyFill="1"/>
    <xf numFmtId="0" fontId="16" fillId="2" borderId="0" xfId="1" applyFont="1" applyFill="1"/>
    <xf numFmtId="0" fontId="17" fillId="2" borderId="0" xfId="1" quotePrefix="1" applyFont="1" applyFill="1" applyAlignment="1">
      <alignment horizontal="right"/>
    </xf>
    <xf numFmtId="0" fontId="19" fillId="2" borderId="44" xfId="1" applyFont="1" applyFill="1" applyBorder="1" applyAlignment="1">
      <alignment horizontal="left" indent="5"/>
    </xf>
    <xf numFmtId="0" fontId="18" fillId="2" borderId="45" xfId="1" quotePrefix="1" applyFont="1" applyFill="1" applyBorder="1" applyAlignment="1">
      <alignment horizontal="left"/>
    </xf>
    <xf numFmtId="0" fontId="36" fillId="2" borderId="45" xfId="1" applyFont="1" applyFill="1" applyBorder="1" applyAlignment="1"/>
    <xf numFmtId="0" fontId="16" fillId="2" borderId="45" xfId="1" applyFont="1" applyFill="1" applyBorder="1" applyAlignment="1"/>
    <xf numFmtId="0" fontId="1" fillId="2" borderId="46" xfId="1" applyFill="1" applyBorder="1" applyAlignment="1"/>
    <xf numFmtId="0" fontId="19" fillId="2" borderId="0" xfId="1" applyFont="1" applyFill="1" applyBorder="1" applyAlignment="1">
      <alignment horizontal="left" indent="5"/>
    </xf>
    <xf numFmtId="0" fontId="18" fillId="2" borderId="0" xfId="1" quotePrefix="1" applyFont="1" applyFill="1" applyBorder="1" applyAlignment="1">
      <alignment horizontal="left"/>
    </xf>
    <xf numFmtId="0" fontId="36" fillId="2" borderId="0" xfId="1" applyFont="1" applyFill="1" applyBorder="1" applyAlignment="1"/>
    <xf numFmtId="0" fontId="16" fillId="2" borderId="0" xfId="1" applyFont="1" applyFill="1" applyBorder="1" applyAlignment="1"/>
    <xf numFmtId="0" fontId="1" fillId="2" borderId="0" xfId="1" applyFill="1" applyBorder="1" applyAlignment="1"/>
    <xf numFmtId="0" fontId="18" fillId="2" borderId="0" xfId="1" applyFont="1" applyFill="1" applyAlignment="1">
      <alignment horizontal="left"/>
    </xf>
    <xf numFmtId="0" fontId="18" fillId="2" borderId="0" xfId="1" applyFont="1" applyFill="1"/>
    <xf numFmtId="0" fontId="36" fillId="2" borderId="0" xfId="1" applyFont="1" applyFill="1" applyAlignment="1">
      <alignment horizontal="left"/>
    </xf>
    <xf numFmtId="0" fontId="36" fillId="2" borderId="0" xfId="1" applyFont="1" applyFill="1"/>
    <xf numFmtId="0" fontId="17" fillId="2" borderId="0" xfId="1" applyFont="1" applyFill="1"/>
    <xf numFmtId="0" fontId="36" fillId="3" borderId="15" xfId="1" applyFont="1" applyFill="1" applyBorder="1"/>
    <xf numFmtId="0" fontId="18" fillId="3" borderId="17" xfId="1" applyFont="1" applyFill="1" applyBorder="1"/>
    <xf numFmtId="0" fontId="36" fillId="3" borderId="16" xfId="1" applyFont="1" applyFill="1" applyBorder="1"/>
    <xf numFmtId="0" fontId="18" fillId="3" borderId="18" xfId="1" applyFont="1" applyFill="1" applyBorder="1" applyAlignment="1">
      <alignment horizontal="center"/>
    </xf>
    <xf numFmtId="0" fontId="36" fillId="3" borderId="47" xfId="1" applyFont="1" applyFill="1" applyBorder="1"/>
    <xf numFmtId="0" fontId="18" fillId="3" borderId="20" xfId="1" applyFont="1" applyFill="1" applyBorder="1" applyAlignment="1">
      <alignment horizontal="center"/>
    </xf>
    <xf numFmtId="0" fontId="36" fillId="3" borderId="21" xfId="1" applyFont="1" applyFill="1" applyBorder="1"/>
    <xf numFmtId="0" fontId="18" fillId="3" borderId="0" xfId="1" applyFont="1" applyFill="1" applyBorder="1" applyAlignment="1">
      <alignment horizontal="center"/>
    </xf>
    <xf numFmtId="1" fontId="18" fillId="3" borderId="27" xfId="1" quotePrefix="1" applyNumberFormat="1" applyFont="1" applyFill="1" applyBorder="1" applyAlignment="1">
      <alignment horizontal="center"/>
    </xf>
    <xf numFmtId="0" fontId="18" fillId="3" borderId="41" xfId="1" applyFont="1" applyFill="1" applyBorder="1" applyAlignment="1">
      <alignment horizontal="center"/>
    </xf>
    <xf numFmtId="0" fontId="18" fillId="3" borderId="21" xfId="1" applyFont="1" applyFill="1" applyBorder="1"/>
    <xf numFmtId="0" fontId="36" fillId="3" borderId="41" xfId="1" applyFont="1" applyFill="1" applyBorder="1" applyAlignment="1">
      <alignment horizontal="center"/>
    </xf>
    <xf numFmtId="0" fontId="16" fillId="3" borderId="20" xfId="1" applyFont="1" applyFill="1" applyBorder="1"/>
    <xf numFmtId="0" fontId="17" fillId="3" borderId="21" xfId="1" applyFont="1" applyFill="1" applyBorder="1"/>
    <xf numFmtId="0" fontId="16" fillId="3" borderId="0" xfId="1" applyFont="1" applyFill="1" applyBorder="1"/>
    <xf numFmtId="0" fontId="1" fillId="3" borderId="41" xfId="1" applyFill="1" applyBorder="1"/>
    <xf numFmtId="0" fontId="18" fillId="2" borderId="15" xfId="1" applyFont="1" applyFill="1" applyBorder="1"/>
    <xf numFmtId="0" fontId="36" fillId="2" borderId="17" xfId="1" applyFont="1" applyFill="1" applyBorder="1"/>
    <xf numFmtId="0" fontId="18" fillId="2" borderId="16" xfId="1" applyFont="1" applyFill="1" applyBorder="1"/>
    <xf numFmtId="2" fontId="29" fillId="2" borderId="17" xfId="1" applyNumberFormat="1" applyFont="1" applyFill="1" applyBorder="1" applyAlignment="1" applyProtection="1">
      <alignment horizontal="center"/>
      <protection locked="0"/>
    </xf>
    <xf numFmtId="2" fontId="18" fillId="2" borderId="19" xfId="1" applyNumberFormat="1" applyFont="1" applyFill="1" applyBorder="1" applyAlignment="1">
      <alignment horizontal="center"/>
    </xf>
    <xf numFmtId="0" fontId="18" fillId="2" borderId="20" xfId="1" applyFont="1" applyFill="1" applyBorder="1"/>
    <xf numFmtId="0" fontId="36" fillId="2" borderId="21" xfId="1" applyFont="1" applyFill="1" applyBorder="1"/>
    <xf numFmtId="0" fontId="18" fillId="2" borderId="0" xfId="1" applyFont="1" applyFill="1" applyBorder="1"/>
    <xf numFmtId="2" fontId="29" fillId="2" borderId="21" xfId="1" applyNumberFormat="1" applyFont="1" applyFill="1" applyBorder="1" applyAlignment="1" applyProtection="1">
      <alignment horizontal="center"/>
      <protection locked="0"/>
    </xf>
    <xf numFmtId="2" fontId="18" fillId="2" borderId="22" xfId="1" applyNumberFormat="1" applyFont="1" applyFill="1" applyBorder="1" applyAlignment="1">
      <alignment horizontal="center"/>
    </xf>
    <xf numFmtId="0" fontId="18" fillId="2" borderId="36" xfId="1" applyFont="1" applyFill="1" applyBorder="1"/>
    <xf numFmtId="0" fontId="36" fillId="2" borderId="31" xfId="1" applyFont="1" applyFill="1" applyBorder="1"/>
    <xf numFmtId="0" fontId="18" fillId="2" borderId="32" xfId="1" applyFont="1" applyFill="1" applyBorder="1"/>
    <xf numFmtId="2" fontId="29" fillId="2" borderId="48" xfId="1" applyNumberFormat="1" applyFont="1" applyFill="1" applyBorder="1" applyAlignment="1" applyProtection="1">
      <alignment horizontal="center"/>
      <protection locked="0"/>
    </xf>
    <xf numFmtId="2" fontId="18" fillId="2" borderId="49" xfId="1" applyNumberFormat="1" applyFont="1" applyFill="1" applyBorder="1" applyAlignment="1">
      <alignment horizontal="center"/>
    </xf>
    <xf numFmtId="0" fontId="18" fillId="2" borderId="28" xfId="1" applyFont="1" applyFill="1" applyBorder="1"/>
    <xf numFmtId="2" fontId="29" fillId="2" borderId="27" xfId="1" applyNumberFormat="1" applyFont="1" applyFill="1" applyBorder="1" applyAlignment="1" applyProtection="1">
      <alignment horizontal="center"/>
      <protection locked="0"/>
    </xf>
    <xf numFmtId="0" fontId="18" fillId="2" borderId="29" xfId="1" applyFont="1" applyFill="1" applyBorder="1"/>
    <xf numFmtId="0" fontId="36" fillId="2" borderId="50" xfId="1" applyFont="1" applyFill="1" applyBorder="1"/>
    <xf numFmtId="0" fontId="18" fillId="2" borderId="51" xfId="1" applyFont="1" applyFill="1" applyBorder="1"/>
    <xf numFmtId="2" fontId="29" fillId="2" borderId="52" xfId="1" applyNumberFormat="1" applyFont="1" applyFill="1" applyBorder="1" applyAlignment="1" applyProtection="1">
      <alignment horizontal="center"/>
      <protection locked="0"/>
    </xf>
    <xf numFmtId="2" fontId="18" fillId="2" borderId="53" xfId="1" applyNumberFormat="1" applyFont="1" applyFill="1" applyBorder="1" applyAlignment="1">
      <alignment horizontal="center"/>
    </xf>
    <xf numFmtId="0" fontId="18" fillId="2" borderId="30" xfId="1" applyFont="1" applyFill="1" applyBorder="1"/>
    <xf numFmtId="2" fontId="18" fillId="2" borderId="33" xfId="1" applyNumberFormat="1" applyFont="1" applyFill="1" applyBorder="1" applyAlignment="1">
      <alignment horizontal="center"/>
    </xf>
    <xf numFmtId="0" fontId="18" fillId="2" borderId="54" xfId="1" applyFont="1" applyFill="1" applyBorder="1"/>
    <xf numFmtId="2" fontId="29" fillId="2" borderId="50" xfId="1" applyNumberFormat="1" applyFont="1" applyFill="1" applyBorder="1" applyAlignment="1" applyProtection="1">
      <alignment horizontal="center"/>
      <protection locked="0"/>
    </xf>
    <xf numFmtId="2" fontId="29" fillId="2" borderId="31" xfId="1" applyNumberFormat="1" applyFont="1" applyFill="1" applyBorder="1" applyAlignment="1" applyProtection="1">
      <alignment horizontal="center"/>
      <protection locked="0"/>
    </xf>
    <xf numFmtId="0" fontId="18" fillId="2" borderId="55" xfId="1" applyFont="1" applyFill="1" applyBorder="1"/>
    <xf numFmtId="0" fontId="18" fillId="2" borderId="36" xfId="1" applyFont="1" applyFill="1" applyBorder="1" applyAlignment="1">
      <alignment horizontal="left"/>
    </xf>
    <xf numFmtId="0" fontId="18" fillId="2" borderId="23" xfId="1" applyFont="1" applyFill="1" applyBorder="1" applyAlignment="1">
      <alignment horizontal="left"/>
    </xf>
    <xf numFmtId="0" fontId="36" fillId="2" borderId="25" xfId="1" applyFont="1" applyFill="1" applyBorder="1"/>
    <xf numFmtId="0" fontId="18" fillId="2" borderId="24" xfId="1" applyFont="1" applyFill="1" applyBorder="1"/>
    <xf numFmtId="2" fontId="29" fillId="2" borderId="25" xfId="1" applyNumberFormat="1" applyFont="1" applyFill="1" applyBorder="1" applyAlignment="1" applyProtection="1">
      <alignment horizontal="center"/>
      <protection locked="0"/>
    </xf>
    <xf numFmtId="2" fontId="18" fillId="2" borderId="26" xfId="1" applyNumberFormat="1" applyFont="1" applyFill="1" applyBorder="1" applyAlignment="1">
      <alignment horizontal="center"/>
    </xf>
    <xf numFmtId="0" fontId="38" fillId="2" borderId="0" xfId="3" applyFont="1" applyFill="1" applyAlignment="1">
      <alignment horizontal="center" vertical="center"/>
    </xf>
    <xf numFmtId="0" fontId="33" fillId="2" borderId="0" xfId="3" applyFont="1" applyFill="1"/>
    <xf numFmtId="0" fontId="39" fillId="2" borderId="0" xfId="3" applyFont="1" applyFill="1"/>
    <xf numFmtId="37" fontId="19" fillId="2" borderId="0" xfId="3" quotePrefix="1" applyNumberFormat="1" applyFont="1" applyFill="1" applyBorder="1" applyAlignment="1" applyProtection="1">
      <alignment horizontal="center"/>
    </xf>
    <xf numFmtId="37" fontId="19" fillId="2" borderId="0" xfId="3" quotePrefix="1" applyNumberFormat="1" applyFont="1" applyFill="1" applyBorder="1" applyAlignment="1" applyProtection="1">
      <alignment horizontal="right"/>
    </xf>
    <xf numFmtId="37" fontId="40" fillId="2" borderId="0" xfId="3" quotePrefix="1" applyNumberFormat="1" applyFont="1" applyFill="1" applyBorder="1" applyAlignment="1" applyProtection="1">
      <alignment horizontal="right"/>
    </xf>
    <xf numFmtId="164" fontId="19" fillId="2" borderId="56" xfId="3" applyNumberFormat="1" applyFont="1" applyFill="1" applyBorder="1" applyAlignment="1" applyProtection="1">
      <alignment horizontal="center"/>
    </xf>
    <xf numFmtId="164" fontId="19" fillId="2" borderId="38" xfId="3" applyNumberFormat="1" applyFont="1" applyFill="1" applyBorder="1" applyAlignment="1" applyProtection="1">
      <alignment horizontal="center"/>
    </xf>
    <xf numFmtId="164" fontId="19" fillId="2" borderId="35" xfId="3" applyNumberFormat="1" applyFont="1" applyFill="1" applyBorder="1" applyAlignment="1" applyProtection="1">
      <alignment horizontal="center"/>
    </xf>
    <xf numFmtId="164" fontId="19" fillId="2" borderId="0" xfId="3" applyNumberFormat="1" applyFont="1" applyFill="1" applyBorder="1" applyAlignment="1" applyProtection="1">
      <alignment horizontal="center"/>
    </xf>
    <xf numFmtId="165" fontId="39" fillId="0" borderId="0" xfId="4" applyFont="1" applyBorder="1" applyAlignment="1">
      <alignment horizontal="center"/>
    </xf>
    <xf numFmtId="164" fontId="19" fillId="2" borderId="0" xfId="3" applyNumberFormat="1" applyFont="1" applyFill="1" applyBorder="1" applyAlignment="1" applyProtection="1">
      <alignment horizontal="center"/>
    </xf>
    <xf numFmtId="164" fontId="40" fillId="2" borderId="0" xfId="3" applyNumberFormat="1" applyFont="1" applyFill="1" applyBorder="1" applyAlignment="1" applyProtection="1">
      <alignment horizontal="center"/>
    </xf>
    <xf numFmtId="164" fontId="19" fillId="2" borderId="0" xfId="3" quotePrefix="1" applyNumberFormat="1" applyFont="1" applyFill="1" applyBorder="1" applyAlignment="1" applyProtection="1"/>
    <xf numFmtId="164" fontId="19" fillId="2" borderId="0" xfId="3" applyNumberFormat="1" applyFont="1" applyFill="1" applyBorder="1" applyAlignment="1" applyProtection="1"/>
    <xf numFmtId="0" fontId="38" fillId="2" borderId="0" xfId="3" applyFont="1" applyFill="1" applyBorder="1" applyAlignment="1">
      <alignment horizontal="center" vertical="center"/>
    </xf>
    <xf numFmtId="0" fontId="39" fillId="2" borderId="0" xfId="3" applyFont="1" applyFill="1" applyBorder="1"/>
    <xf numFmtId="164" fontId="42" fillId="2" borderId="0" xfId="3" applyNumberFormat="1" applyFont="1" applyFill="1" applyBorder="1" applyAlignment="1" applyProtection="1">
      <alignment horizontal="center"/>
    </xf>
    <xf numFmtId="164" fontId="43" fillId="2" borderId="0" xfId="3" applyNumberFormat="1" applyFont="1" applyFill="1" applyBorder="1" applyAlignment="1" applyProtection="1">
      <alignment horizontal="center"/>
    </xf>
    <xf numFmtId="0" fontId="39" fillId="2" borderId="0" xfId="3" applyFont="1" applyFill="1" applyBorder="1" applyAlignment="1"/>
    <xf numFmtId="0" fontId="39" fillId="2" borderId="24" xfId="3" applyFont="1" applyFill="1" applyBorder="1" applyAlignment="1"/>
    <xf numFmtId="164" fontId="33" fillId="6" borderId="57" xfId="3" applyNumberFormat="1" applyFont="1" applyFill="1" applyBorder="1" applyProtection="1"/>
    <xf numFmtId="164" fontId="33" fillId="6" borderId="18" xfId="3" applyNumberFormat="1" applyFont="1" applyFill="1" applyBorder="1" applyProtection="1"/>
    <xf numFmtId="164" fontId="44" fillId="6" borderId="58" xfId="3" applyNumberFormat="1" applyFont="1" applyFill="1" applyBorder="1" applyProtection="1"/>
    <xf numFmtId="164" fontId="44" fillId="6" borderId="16" xfId="3" applyNumberFormat="1" applyFont="1" applyFill="1" applyBorder="1" applyProtection="1"/>
    <xf numFmtId="164" fontId="44" fillId="6" borderId="47" xfId="3" applyNumberFormat="1" applyFont="1" applyFill="1" applyBorder="1" applyProtection="1"/>
    <xf numFmtId="164" fontId="39" fillId="7" borderId="0" xfId="3" applyNumberFormat="1" applyFont="1" applyFill="1" applyBorder="1" applyProtection="1"/>
    <xf numFmtId="164" fontId="19" fillId="6" borderId="59" xfId="3" applyNumberFormat="1" applyFont="1" applyFill="1" applyBorder="1" applyAlignment="1" applyProtection="1">
      <alignment horizontal="center"/>
    </xf>
    <xf numFmtId="164" fontId="19" fillId="6" borderId="27" xfId="3" quotePrefix="1" applyNumberFormat="1" applyFont="1" applyFill="1" applyBorder="1" applyAlignment="1" applyProtection="1">
      <alignment horizontal="center"/>
    </xf>
    <xf numFmtId="164" fontId="19" fillId="6" borderId="27" xfId="3" applyNumberFormat="1" applyFont="1" applyFill="1" applyBorder="1" applyAlignment="1" applyProtection="1">
      <alignment horizontal="center"/>
    </xf>
    <xf numFmtId="164" fontId="42" fillId="6" borderId="11" xfId="3" applyNumberFormat="1" applyFont="1" applyFill="1" applyBorder="1" applyAlignment="1" applyProtection="1">
      <alignment horizontal="left"/>
    </xf>
    <xf numFmtId="164" fontId="42" fillId="6" borderId="0" xfId="3" applyNumberFormat="1" applyFont="1" applyFill="1" applyBorder="1" applyProtection="1"/>
    <xf numFmtId="164" fontId="42" fillId="6" borderId="0" xfId="3" applyNumberFormat="1" applyFont="1" applyFill="1" applyBorder="1" applyAlignment="1" applyProtection="1">
      <alignment horizontal="left"/>
    </xf>
    <xf numFmtId="164" fontId="42" fillId="6" borderId="51" xfId="3" applyNumberFormat="1" applyFont="1" applyFill="1" applyBorder="1" applyProtection="1"/>
    <xf numFmtId="164" fontId="42" fillId="6" borderId="60" xfId="3" applyNumberFormat="1" applyFont="1" applyFill="1" applyBorder="1" applyProtection="1"/>
    <xf numFmtId="164" fontId="40" fillId="7" borderId="0" xfId="3" applyNumberFormat="1" applyFont="1" applyFill="1" applyBorder="1" applyProtection="1"/>
    <xf numFmtId="164" fontId="19" fillId="6" borderId="55" xfId="3" applyNumberFormat="1" applyFont="1" applyFill="1" applyBorder="1" applyProtection="1"/>
    <xf numFmtId="164" fontId="19" fillId="6" borderId="52" xfId="3" applyNumberFormat="1" applyFont="1" applyFill="1" applyBorder="1" applyProtection="1"/>
    <xf numFmtId="164" fontId="19" fillId="6" borderId="52" xfId="3" applyNumberFormat="1" applyFont="1" applyFill="1" applyBorder="1" applyAlignment="1" applyProtection="1">
      <alignment horizontal="center"/>
    </xf>
    <xf numFmtId="166" fontId="42" fillId="3" borderId="39" xfId="3" applyNumberFormat="1" applyFont="1" applyFill="1" applyBorder="1" applyAlignment="1" applyProtection="1">
      <alignment horizontal="center"/>
    </xf>
    <xf numFmtId="166" fontId="42" fillId="3" borderId="40" xfId="3" applyNumberFormat="1" applyFont="1" applyFill="1" applyBorder="1" applyAlignment="1" applyProtection="1">
      <alignment horizontal="center"/>
    </xf>
    <xf numFmtId="166" fontId="42" fillId="3" borderId="61" xfId="3" applyNumberFormat="1" applyFont="1" applyFill="1" applyBorder="1" applyAlignment="1" applyProtection="1">
      <alignment horizontal="center"/>
    </xf>
    <xf numFmtId="166" fontId="40" fillId="2" borderId="0" xfId="3" applyNumberFormat="1" applyFont="1" applyFill="1" applyBorder="1" applyAlignment="1" applyProtection="1">
      <alignment horizontal="center"/>
    </xf>
    <xf numFmtId="164" fontId="19" fillId="7" borderId="62" xfId="3" applyNumberFormat="1" applyFont="1" applyFill="1" applyBorder="1" applyAlignment="1" applyProtection="1">
      <alignment horizontal="center" vertical="center"/>
    </xf>
    <xf numFmtId="164" fontId="19" fillId="7" borderId="63" xfId="3" applyNumberFormat="1" applyFont="1" applyFill="1" applyBorder="1" applyAlignment="1" applyProtection="1">
      <alignment horizontal="center" vertical="center"/>
    </xf>
    <xf numFmtId="2" fontId="33" fillId="0" borderId="63" xfId="3" applyNumberFormat="1" applyFont="1" applyFill="1" applyBorder="1" applyAlignment="1" applyProtection="1">
      <alignment horizontal="center" vertical="center"/>
    </xf>
    <xf numFmtId="2" fontId="33" fillId="0" borderId="63" xfId="3" quotePrefix="1" applyNumberFormat="1" applyFont="1" applyFill="1" applyBorder="1" applyAlignment="1" applyProtection="1">
      <alignment horizontal="center" vertical="center"/>
    </xf>
    <xf numFmtId="2" fontId="33" fillId="0" borderId="64" xfId="3" applyNumberFormat="1" applyFont="1" applyFill="1" applyBorder="1" applyAlignment="1" applyProtection="1">
      <alignment horizontal="center" vertical="center"/>
    </xf>
    <xf numFmtId="2" fontId="19" fillId="0" borderId="43" xfId="3" applyNumberFormat="1" applyFont="1" applyFill="1" applyBorder="1" applyAlignment="1" applyProtection="1">
      <alignment horizontal="center" vertical="center"/>
    </xf>
    <xf numFmtId="2" fontId="37" fillId="2" borderId="0" xfId="4" applyNumberFormat="1" applyFont="1" applyFill="1" applyBorder="1" applyAlignment="1" applyProtection="1">
      <alignment horizontal="center" vertical="center"/>
    </xf>
    <xf numFmtId="0" fontId="39" fillId="2" borderId="0" xfId="3" applyFont="1" applyFill="1" applyAlignment="1">
      <alignment vertical="center"/>
    </xf>
    <xf numFmtId="165" fontId="45" fillId="2" borderId="0" xfId="4" applyFont="1" applyFill="1" applyAlignment="1">
      <alignment horizontal="center" vertical="center"/>
    </xf>
    <xf numFmtId="37" fontId="42" fillId="2" borderId="0" xfId="3" applyNumberFormat="1" applyFont="1" applyFill="1" applyBorder="1" applyAlignment="1" applyProtection="1">
      <alignment horizontal="center"/>
    </xf>
    <xf numFmtId="37" fontId="42" fillId="2" borderId="0" xfId="3" quotePrefix="1" applyNumberFormat="1" applyFont="1" applyFill="1" applyBorder="1" applyAlignment="1" applyProtection="1">
      <alignment horizontal="center"/>
    </xf>
    <xf numFmtId="2" fontId="37" fillId="2" borderId="0" xfId="4" applyNumberFormat="1" applyFont="1" applyFill="1" applyBorder="1" applyAlignment="1" applyProtection="1">
      <alignment horizontal="center"/>
    </xf>
    <xf numFmtId="165" fontId="46" fillId="2" borderId="0" xfId="4" applyFont="1" applyFill="1"/>
    <xf numFmtId="165" fontId="47" fillId="2" borderId="0" xfId="4" applyFont="1" applyFill="1"/>
    <xf numFmtId="164" fontId="42" fillId="2" borderId="65" xfId="3" applyNumberFormat="1" applyFont="1" applyFill="1" applyBorder="1" applyAlignment="1" applyProtection="1">
      <alignment horizontal="center"/>
    </xf>
    <xf numFmtId="164" fontId="42" fillId="2" borderId="5" xfId="3" applyNumberFormat="1" applyFont="1" applyFill="1" applyBorder="1" applyAlignment="1" applyProtection="1">
      <alignment horizontal="center"/>
    </xf>
    <xf numFmtId="2" fontId="33" fillId="2" borderId="5" xfId="3" applyNumberFormat="1" applyFont="1" applyFill="1" applyBorder="1" applyAlignment="1" applyProtection="1">
      <alignment horizontal="center"/>
    </xf>
    <xf numFmtId="2" fontId="33" fillId="2" borderId="27" xfId="3" quotePrefix="1" applyNumberFormat="1" applyFont="1" applyFill="1" applyBorder="1" applyAlignment="1" applyProtection="1">
      <alignment horizontal="center"/>
    </xf>
    <xf numFmtId="2" fontId="33" fillId="2" borderId="22" xfId="3" quotePrefix="1" applyNumberFormat="1" applyFont="1" applyFill="1" applyBorder="1" applyAlignment="1" applyProtection="1">
      <alignment horizontal="center"/>
    </xf>
    <xf numFmtId="2" fontId="19" fillId="2" borderId="41" xfId="3" quotePrefix="1" applyNumberFormat="1" applyFont="1" applyFill="1" applyBorder="1" applyAlignment="1" applyProtection="1">
      <alignment horizontal="center"/>
    </xf>
    <xf numFmtId="39" fontId="48" fillId="2" borderId="20" xfId="3" applyNumberFormat="1" applyFont="1" applyFill="1" applyBorder="1" applyAlignment="1" applyProtection="1">
      <alignment horizontal="center"/>
    </xf>
    <xf numFmtId="0" fontId="38" fillId="2" borderId="0" xfId="3" applyFont="1" applyFill="1" applyAlignment="1">
      <alignment horizontal="center" vertical="top"/>
    </xf>
    <xf numFmtId="164" fontId="42" fillId="2" borderId="66" xfId="3" applyNumberFormat="1" applyFont="1" applyFill="1" applyBorder="1" applyAlignment="1" applyProtection="1">
      <alignment horizontal="center" vertical="top"/>
    </xf>
    <xf numFmtId="164" fontId="42" fillId="2" borderId="67" xfId="3" applyNumberFormat="1" applyFont="1" applyFill="1" applyBorder="1" applyAlignment="1" applyProtection="1">
      <alignment horizontal="center" vertical="top"/>
    </xf>
    <xf numFmtId="2" fontId="33" fillId="2" borderId="67" xfId="3" applyNumberFormat="1" applyFont="1" applyFill="1" applyBorder="1" applyAlignment="1" applyProtection="1">
      <alignment horizontal="center" vertical="top"/>
    </xf>
    <xf numFmtId="2" fontId="33" fillId="2" borderId="52" xfId="3" quotePrefix="1" applyNumberFormat="1" applyFont="1" applyFill="1" applyBorder="1" applyAlignment="1" applyProtection="1">
      <alignment horizontal="center" vertical="top"/>
    </xf>
    <xf numFmtId="2" fontId="33" fillId="2" borderId="53" xfId="3" quotePrefix="1" applyNumberFormat="1" applyFont="1" applyFill="1" applyBorder="1" applyAlignment="1" applyProtection="1">
      <alignment horizontal="center" vertical="top"/>
    </xf>
    <xf numFmtId="2" fontId="19" fillId="2" borderId="60" xfId="3" quotePrefix="1" applyNumberFormat="1" applyFont="1" applyFill="1" applyBorder="1" applyAlignment="1" applyProtection="1">
      <alignment horizontal="center" vertical="top"/>
    </xf>
    <xf numFmtId="2" fontId="37" fillId="2" borderId="0" xfId="4" applyNumberFormat="1" applyFont="1" applyFill="1" applyBorder="1" applyAlignment="1" applyProtection="1">
      <alignment horizontal="center" vertical="top"/>
    </xf>
    <xf numFmtId="0" fontId="39" fillId="2" borderId="0" xfId="3" applyFont="1" applyFill="1" applyAlignment="1">
      <alignment vertical="top"/>
    </xf>
    <xf numFmtId="164" fontId="49" fillId="2" borderId="5" xfId="3" applyNumberFormat="1" applyFont="1" applyFill="1" applyBorder="1" applyAlignment="1" applyProtection="1">
      <alignment horizontal="center" vertical="center"/>
    </xf>
    <xf numFmtId="164" fontId="42" fillId="2" borderId="5" xfId="3" applyNumberFormat="1" applyFont="1" applyFill="1" applyBorder="1" applyAlignment="1" applyProtection="1">
      <alignment horizontal="center" vertical="center"/>
    </xf>
    <xf numFmtId="2" fontId="33" fillId="0" borderId="5" xfId="3" applyNumberFormat="1" applyFont="1" applyFill="1" applyBorder="1" applyAlignment="1" applyProtection="1">
      <alignment horizontal="center" vertical="center"/>
    </xf>
    <xf numFmtId="2" fontId="33" fillId="0" borderId="27" xfId="3" applyNumberFormat="1" applyFont="1" applyFill="1" applyBorder="1" applyAlignment="1" applyProtection="1">
      <alignment horizontal="center" vertical="center"/>
    </xf>
    <xf numFmtId="2" fontId="33" fillId="0" borderId="22" xfId="3" applyNumberFormat="1" applyFont="1" applyFill="1" applyBorder="1" applyAlignment="1" applyProtection="1">
      <alignment horizontal="center" vertical="center"/>
    </xf>
    <xf numFmtId="2" fontId="19" fillId="0" borderId="0" xfId="3" applyNumberFormat="1" applyFont="1" applyFill="1" applyBorder="1" applyAlignment="1" applyProtection="1">
      <alignment horizontal="center" vertical="center"/>
    </xf>
    <xf numFmtId="164" fontId="19" fillId="7" borderId="62" xfId="3" applyNumberFormat="1" applyFont="1" applyFill="1" applyBorder="1" applyAlignment="1" applyProtection="1">
      <alignment horizontal="center" vertical="top"/>
    </xf>
    <xf numFmtId="164" fontId="19" fillId="7" borderId="63" xfId="3" applyNumberFormat="1" applyFont="1" applyFill="1" applyBorder="1" applyAlignment="1" applyProtection="1">
      <alignment horizontal="center" vertical="top"/>
    </xf>
    <xf numFmtId="2" fontId="44" fillId="2" borderId="63" xfId="3" applyNumberFormat="1" applyFont="1" applyFill="1" applyBorder="1" applyAlignment="1" applyProtection="1">
      <alignment horizontal="center" vertical="top"/>
    </xf>
    <xf numFmtId="2" fontId="44" fillId="2" borderId="64" xfId="3" applyNumberFormat="1" applyFont="1" applyFill="1" applyBorder="1" applyAlignment="1" applyProtection="1">
      <alignment horizontal="center" vertical="top"/>
    </xf>
    <xf numFmtId="2" fontId="42" fillId="2" borderId="43" xfId="3" applyNumberFormat="1" applyFont="1" applyFill="1" applyBorder="1" applyAlignment="1" applyProtection="1">
      <alignment horizontal="center" vertical="top"/>
    </xf>
    <xf numFmtId="39" fontId="42" fillId="2" borderId="0" xfId="3" applyNumberFormat="1" applyFont="1" applyFill="1" applyBorder="1" applyAlignment="1" applyProtection="1">
      <alignment horizontal="center"/>
    </xf>
    <xf numFmtId="39" fontId="48" fillId="2" borderId="0" xfId="3" applyNumberFormat="1" applyFont="1" applyFill="1" applyBorder="1" applyAlignment="1" applyProtection="1">
      <alignment horizontal="center"/>
    </xf>
    <xf numFmtId="164" fontId="42" fillId="2" borderId="0" xfId="3" applyNumberFormat="1" applyFont="1" applyFill="1" applyBorder="1" applyAlignment="1" applyProtection="1">
      <alignment horizontal="center"/>
    </xf>
    <xf numFmtId="164" fontId="48" fillId="2" borderId="0" xfId="3" applyNumberFormat="1" applyFont="1" applyFill="1" applyBorder="1" applyAlignment="1" applyProtection="1">
      <alignment horizontal="center"/>
    </xf>
    <xf numFmtId="0" fontId="50" fillId="2" borderId="0" xfId="3" applyFont="1" applyFill="1" applyBorder="1"/>
    <xf numFmtId="0" fontId="38" fillId="2" borderId="0" xfId="3" applyFont="1" applyFill="1" applyAlignment="1">
      <alignment horizontal="center"/>
    </xf>
    <xf numFmtId="164" fontId="48" fillId="8" borderId="0" xfId="3" applyNumberFormat="1" applyFont="1" applyFill="1" applyBorder="1" applyAlignment="1" applyProtection="1">
      <alignment horizontal="center"/>
    </xf>
    <xf numFmtId="164" fontId="42" fillId="2" borderId="24" xfId="3" applyNumberFormat="1" applyFont="1" applyFill="1" applyBorder="1" applyAlignment="1" applyProtection="1">
      <alignment horizontal="center"/>
    </xf>
    <xf numFmtId="164" fontId="44" fillId="6" borderId="15" xfId="3" applyNumberFormat="1" applyFont="1" applyFill="1" applyBorder="1" applyProtection="1"/>
    <xf numFmtId="164" fontId="44" fillId="6" borderId="68" xfId="3" applyNumberFormat="1" applyFont="1" applyFill="1" applyBorder="1" applyProtection="1"/>
    <xf numFmtId="164" fontId="51" fillId="9" borderId="20" xfId="3" applyNumberFormat="1" applyFont="1" applyFill="1" applyBorder="1" applyProtection="1"/>
    <xf numFmtId="164" fontId="42" fillId="6" borderId="20" xfId="3" applyNumberFormat="1" applyFont="1" applyFill="1" applyBorder="1" applyAlignment="1" applyProtection="1">
      <alignment horizontal="center"/>
    </xf>
    <xf numFmtId="164" fontId="42" fillId="6" borderId="5" xfId="3" quotePrefix="1" applyNumberFormat="1" applyFont="1" applyFill="1" applyBorder="1" applyAlignment="1" applyProtection="1">
      <alignment horizontal="center"/>
    </xf>
    <xf numFmtId="164" fontId="42" fillId="6" borderId="69" xfId="3" applyNumberFormat="1" applyFont="1" applyFill="1" applyBorder="1" applyAlignment="1" applyProtection="1">
      <alignment horizontal="center"/>
    </xf>
    <xf numFmtId="164" fontId="42" fillId="6" borderId="0" xfId="3" quotePrefix="1" applyNumberFormat="1" applyFont="1" applyFill="1" applyBorder="1" applyAlignment="1" applyProtection="1">
      <alignment horizontal="center"/>
    </xf>
    <xf numFmtId="164" fontId="42" fillId="6" borderId="5" xfId="3" applyNumberFormat="1" applyFont="1" applyFill="1" applyBorder="1" applyAlignment="1" applyProtection="1">
      <alignment horizontal="center"/>
    </xf>
    <xf numFmtId="164" fontId="48" fillId="9" borderId="20" xfId="3" applyNumberFormat="1" applyFont="1" applyFill="1" applyBorder="1" applyProtection="1"/>
    <xf numFmtId="164" fontId="42" fillId="6" borderId="29" xfId="3" applyNumberFormat="1" applyFont="1" applyFill="1" applyBorder="1" applyProtection="1"/>
    <xf numFmtId="164" fontId="42" fillId="6" borderId="67" xfId="3" applyNumberFormat="1" applyFont="1" applyFill="1" applyBorder="1" applyProtection="1"/>
    <xf numFmtId="164" fontId="42" fillId="6" borderId="70" xfId="3" applyNumberFormat="1" applyFont="1" applyFill="1" applyBorder="1" applyAlignment="1" applyProtection="1">
      <alignment horizontal="center"/>
    </xf>
    <xf numFmtId="164" fontId="42" fillId="6" borderId="67" xfId="3" applyNumberFormat="1" applyFont="1" applyFill="1" applyBorder="1" applyAlignment="1" applyProtection="1">
      <alignment horizontal="center"/>
    </xf>
    <xf numFmtId="166" fontId="48" fillId="8" borderId="20" xfId="3" applyNumberFormat="1" applyFont="1" applyFill="1" applyBorder="1" applyAlignment="1" applyProtection="1">
      <alignment horizontal="center"/>
    </xf>
    <xf numFmtId="164" fontId="42" fillId="2" borderId="0" xfId="3" applyNumberFormat="1" applyFont="1" applyFill="1" applyBorder="1" applyAlignment="1" applyProtection="1">
      <alignment horizontal="left"/>
    </xf>
    <xf numFmtId="164" fontId="19" fillId="2" borderId="39" xfId="3" applyNumberFormat="1" applyFont="1" applyFill="1" applyBorder="1" applyAlignment="1" applyProtection="1">
      <alignment horizontal="center"/>
    </xf>
    <xf numFmtId="164" fontId="19" fillId="2" borderId="0" xfId="3" quotePrefix="1" applyNumberFormat="1" applyFont="1" applyFill="1" applyBorder="1" applyAlignment="1" applyProtection="1">
      <alignment horizontal="center"/>
    </xf>
    <xf numFmtId="164" fontId="39" fillId="6" borderId="57" xfId="3" applyNumberFormat="1" applyFont="1" applyFill="1" applyBorder="1" applyProtection="1"/>
    <xf numFmtId="164" fontId="39" fillId="6" borderId="18" xfId="3" applyNumberFormat="1" applyFont="1" applyFill="1" applyBorder="1" applyProtection="1"/>
    <xf numFmtId="164" fontId="44" fillId="6" borderId="71" xfId="3" applyNumberFormat="1" applyFont="1" applyFill="1" applyBorder="1" applyProtection="1"/>
    <xf numFmtId="164" fontId="40" fillId="6" borderId="59" xfId="3" applyNumberFormat="1" applyFont="1" applyFill="1" applyBorder="1" applyAlignment="1" applyProtection="1">
      <alignment horizontal="center"/>
    </xf>
    <xf numFmtId="164" fontId="40" fillId="6" borderId="27" xfId="3" quotePrefix="1" applyNumberFormat="1" applyFont="1" applyFill="1" applyBorder="1" applyAlignment="1" applyProtection="1">
      <alignment horizontal="center"/>
    </xf>
    <xf numFmtId="164" fontId="40" fillId="6" borderId="27" xfId="3" applyNumberFormat="1" applyFont="1" applyFill="1" applyBorder="1" applyAlignment="1" applyProtection="1">
      <alignment horizontal="center"/>
    </xf>
    <xf numFmtId="164" fontId="42" fillId="6" borderId="22" xfId="3" applyNumberFormat="1" applyFont="1" applyFill="1" applyBorder="1" applyAlignment="1" applyProtection="1">
      <alignment horizontal="center"/>
    </xf>
    <xf numFmtId="164" fontId="40" fillId="6" borderId="55" xfId="3" applyNumberFormat="1" applyFont="1" applyFill="1" applyBorder="1" applyProtection="1"/>
    <xf numFmtId="164" fontId="40" fillId="6" borderId="52" xfId="3" applyNumberFormat="1" applyFont="1" applyFill="1" applyBorder="1" applyProtection="1"/>
    <xf numFmtId="164" fontId="40" fillId="6" borderId="52" xfId="3" applyNumberFormat="1" applyFont="1" applyFill="1" applyBorder="1" applyAlignment="1" applyProtection="1">
      <alignment horizontal="center"/>
    </xf>
    <xf numFmtId="166" fontId="42" fillId="3" borderId="53" xfId="3" applyNumberFormat="1" applyFont="1" applyFill="1" applyBorder="1" applyAlignment="1" applyProtection="1">
      <alignment horizontal="center"/>
    </xf>
    <xf numFmtId="165" fontId="52" fillId="2" borderId="0" xfId="4" applyFont="1" applyFill="1" applyAlignment="1">
      <alignment horizontal="center" vertical="center"/>
    </xf>
    <xf numFmtId="164" fontId="19" fillId="7" borderId="72" xfId="3" applyNumberFormat="1" applyFont="1" applyFill="1" applyBorder="1" applyAlignment="1" applyProtection="1">
      <alignment horizontal="center" vertical="center"/>
    </xf>
    <xf numFmtId="164" fontId="19" fillId="7" borderId="73" xfId="3" applyNumberFormat="1" applyFont="1" applyFill="1" applyBorder="1" applyAlignment="1" applyProtection="1">
      <alignment horizontal="center" vertical="center"/>
    </xf>
    <xf numFmtId="2" fontId="42" fillId="2" borderId="74" xfId="3" applyNumberFormat="1" applyFont="1" applyFill="1" applyBorder="1" applyAlignment="1" applyProtection="1">
      <alignment horizontal="center" vertical="center"/>
    </xf>
    <xf numFmtId="2" fontId="46" fillId="0" borderId="0" xfId="4" applyNumberFormat="1" applyFont="1" applyFill="1" applyBorder="1" applyAlignment="1" applyProtection="1">
      <alignment horizontal="center" vertical="center"/>
    </xf>
    <xf numFmtId="10" fontId="46" fillId="0" borderId="0" xfId="5" applyNumberFormat="1" applyFont="1" applyFill="1" applyBorder="1" applyAlignment="1" applyProtection="1">
      <alignment horizontal="center" vertical="center"/>
    </xf>
    <xf numFmtId="165" fontId="47" fillId="2" borderId="0" xfId="4" applyFont="1" applyFill="1" applyAlignment="1">
      <alignment vertical="center"/>
    </xf>
    <xf numFmtId="2" fontId="46" fillId="2" borderId="0" xfId="4" applyNumberFormat="1" applyFont="1" applyFill="1" applyBorder="1" applyAlignment="1" applyProtection="1">
      <alignment horizontal="center"/>
    </xf>
    <xf numFmtId="164" fontId="42" fillId="2" borderId="65" xfId="3" applyNumberFormat="1" applyFont="1" applyFill="1" applyBorder="1" applyAlignment="1" applyProtection="1">
      <alignment horizontal="center" vertical="center"/>
    </xf>
    <xf numFmtId="2" fontId="42" fillId="2" borderId="75" xfId="3" applyNumberFormat="1" applyFont="1" applyFill="1" applyBorder="1" applyAlignment="1" applyProtection="1">
      <alignment horizontal="center" vertical="center"/>
    </xf>
    <xf numFmtId="164" fontId="42" fillId="2" borderId="76" xfId="3" applyNumberFormat="1" applyFont="1" applyFill="1" applyBorder="1" applyAlignment="1" applyProtection="1">
      <alignment horizontal="center"/>
    </xf>
    <xf numFmtId="164" fontId="42" fillId="2" borderId="77" xfId="3" applyNumberFormat="1" applyFont="1" applyFill="1" applyBorder="1" applyAlignment="1" applyProtection="1">
      <alignment horizontal="center"/>
    </xf>
    <xf numFmtId="164" fontId="42" fillId="2" borderId="77" xfId="3" quotePrefix="1" applyNumberFormat="1" applyFont="1" applyFill="1" applyBorder="1" applyAlignment="1" applyProtection="1">
      <alignment horizontal="center"/>
    </xf>
    <xf numFmtId="2" fontId="42" fillId="2" borderId="78" xfId="3" applyNumberFormat="1" applyFont="1" applyFill="1" applyBorder="1" applyAlignment="1" applyProtection="1">
      <alignment horizontal="center"/>
    </xf>
    <xf numFmtId="2" fontId="46" fillId="0" borderId="0" xfId="4" applyNumberFormat="1" applyFont="1" applyFill="1" applyBorder="1" applyAlignment="1" applyProtection="1">
      <alignment horizontal="center"/>
    </xf>
    <xf numFmtId="10" fontId="46" fillId="0" borderId="0" xfId="5" applyNumberFormat="1" applyFont="1" applyFill="1" applyBorder="1" applyAlignment="1" applyProtection="1">
      <alignment horizontal="center"/>
    </xf>
    <xf numFmtId="0" fontId="39" fillId="2" borderId="0" xfId="3" applyFont="1" applyFill="1" applyAlignment="1"/>
    <xf numFmtId="2" fontId="42" fillId="2" borderId="79" xfId="3" applyNumberFormat="1" applyFont="1" applyFill="1" applyBorder="1" applyAlignment="1" applyProtection="1">
      <alignment horizontal="center" vertical="top"/>
    </xf>
    <xf numFmtId="2" fontId="46" fillId="0" borderId="0" xfId="4" applyNumberFormat="1" applyFont="1" applyFill="1" applyBorder="1" applyAlignment="1" applyProtection="1">
      <alignment horizontal="center" vertical="top"/>
    </xf>
    <xf numFmtId="10" fontId="46" fillId="0" borderId="0" xfId="5" applyNumberFormat="1" applyFont="1" applyFill="1" applyBorder="1" applyAlignment="1" applyProtection="1">
      <alignment horizontal="center" vertical="top"/>
    </xf>
    <xf numFmtId="2" fontId="42" fillId="2" borderId="64" xfId="3" applyNumberFormat="1" applyFont="1" applyFill="1" applyBorder="1" applyAlignment="1" applyProtection="1">
      <alignment horizontal="center" vertical="top"/>
    </xf>
    <xf numFmtId="164" fontId="19" fillId="7" borderId="80" xfId="3" applyNumberFormat="1" applyFont="1" applyFill="1" applyBorder="1" applyAlignment="1" applyProtection="1">
      <alignment horizontal="center" vertical="center"/>
    </xf>
    <xf numFmtId="164" fontId="19" fillId="7" borderId="81" xfId="3" applyNumberFormat="1" applyFont="1" applyFill="1" applyBorder="1" applyAlignment="1" applyProtection="1">
      <alignment horizontal="center" vertical="center"/>
    </xf>
    <xf numFmtId="164" fontId="19" fillId="7" borderId="81" xfId="3" quotePrefix="1" applyNumberFormat="1" applyFont="1" applyFill="1" applyBorder="1" applyAlignment="1" applyProtection="1">
      <alignment horizontal="center" vertical="center"/>
    </xf>
    <xf numFmtId="2" fontId="42" fillId="2" borderId="82" xfId="3" applyNumberFormat="1" applyFont="1" applyFill="1" applyBorder="1" applyAlignment="1" applyProtection="1">
      <alignment horizontal="center" vertical="center"/>
    </xf>
    <xf numFmtId="164" fontId="53" fillId="2" borderId="56" xfId="3" applyNumberFormat="1" applyFont="1" applyFill="1" applyBorder="1" applyAlignment="1" applyProtection="1">
      <alignment horizontal="center"/>
    </xf>
    <xf numFmtId="164" fontId="53" fillId="2" borderId="38" xfId="3" applyNumberFormat="1" applyFont="1" applyFill="1" applyBorder="1" applyAlignment="1" applyProtection="1">
      <alignment horizontal="center"/>
    </xf>
    <xf numFmtId="164" fontId="53" fillId="2" borderId="35" xfId="3" applyNumberFormat="1" applyFont="1" applyFill="1" applyBorder="1" applyAlignment="1" applyProtection="1">
      <alignment horizontal="center"/>
    </xf>
    <xf numFmtId="164" fontId="53" fillId="2" borderId="0" xfId="3" applyNumberFormat="1" applyFont="1" applyFill="1" applyBorder="1" applyAlignment="1" applyProtection="1">
      <alignment horizontal="center"/>
    </xf>
    <xf numFmtId="164" fontId="53" fillId="2" borderId="0" xfId="3" applyNumberFormat="1" applyFont="1" applyFill="1" applyBorder="1" applyAlignment="1" applyProtection="1">
      <alignment horizontal="center"/>
    </xf>
    <xf numFmtId="164" fontId="43" fillId="2" borderId="0" xfId="3" applyNumberFormat="1" applyFont="1" applyFill="1" applyBorder="1" applyAlignment="1" applyProtection="1">
      <alignment horizontal="center"/>
    </xf>
    <xf numFmtId="164" fontId="39" fillId="6" borderId="15" xfId="3" applyNumberFormat="1" applyFont="1" applyFill="1" applyBorder="1" applyProtection="1"/>
    <xf numFmtId="164" fontId="39" fillId="6" borderId="58" xfId="3" applyNumberFormat="1" applyFont="1" applyFill="1" applyBorder="1" applyProtection="1"/>
    <xf numFmtId="164" fontId="39" fillId="6" borderId="68" xfId="3" applyNumberFormat="1" applyFont="1" applyFill="1" applyBorder="1" applyProtection="1"/>
    <xf numFmtId="164" fontId="39" fillId="6" borderId="16" xfId="3" applyNumberFormat="1" applyFont="1" applyFill="1" applyBorder="1" applyProtection="1"/>
    <xf numFmtId="164" fontId="39" fillId="6" borderId="47" xfId="3" applyNumberFormat="1" applyFont="1" applyFill="1" applyBorder="1" applyProtection="1"/>
    <xf numFmtId="164" fontId="40" fillId="6" borderId="20" xfId="3" applyNumberFormat="1" applyFont="1" applyFill="1" applyBorder="1" applyAlignment="1" applyProtection="1">
      <alignment horizontal="center"/>
    </xf>
    <xf numFmtId="164" fontId="40" fillId="6" borderId="5" xfId="3" quotePrefix="1" applyNumberFormat="1" applyFont="1" applyFill="1" applyBorder="1" applyAlignment="1" applyProtection="1">
      <alignment horizontal="center"/>
    </xf>
    <xf numFmtId="164" fontId="40" fillId="6" borderId="69" xfId="3" applyNumberFormat="1" applyFont="1" applyFill="1" applyBorder="1" applyAlignment="1" applyProtection="1">
      <alignment horizontal="center"/>
    </xf>
    <xf numFmtId="164" fontId="40" fillId="6" borderId="0" xfId="3" quotePrefix="1" applyNumberFormat="1" applyFont="1" applyFill="1" applyBorder="1" applyAlignment="1" applyProtection="1">
      <alignment horizontal="center"/>
    </xf>
    <xf numFmtId="164" fontId="40" fillId="6" borderId="5" xfId="3" applyNumberFormat="1" applyFont="1" applyFill="1" applyBorder="1" applyAlignment="1" applyProtection="1">
      <alignment horizontal="center"/>
    </xf>
    <xf numFmtId="164" fontId="40" fillId="6" borderId="11" xfId="3" applyNumberFormat="1" applyFont="1" applyFill="1" applyBorder="1" applyAlignment="1" applyProtection="1">
      <alignment horizontal="left"/>
    </xf>
    <xf numFmtId="164" fontId="40" fillId="6" borderId="0" xfId="3" applyNumberFormat="1" applyFont="1" applyFill="1" applyBorder="1" applyProtection="1"/>
    <xf numFmtId="164" fontId="40" fillId="6" borderId="0" xfId="3" applyNumberFormat="1" applyFont="1" applyFill="1" applyBorder="1" applyAlignment="1" applyProtection="1">
      <alignment horizontal="left"/>
    </xf>
    <xf numFmtId="164" fontId="40" fillId="6" borderId="51" xfId="3" applyNumberFormat="1" applyFont="1" applyFill="1" applyBorder="1" applyProtection="1"/>
    <xf numFmtId="164" fontId="40" fillId="6" borderId="60" xfId="3" applyNumberFormat="1" applyFont="1" applyFill="1" applyBorder="1" applyProtection="1"/>
    <xf numFmtId="0" fontId="39" fillId="2" borderId="0" xfId="3" applyFont="1" applyFill="1" applyAlignment="1">
      <alignment horizontal="center"/>
    </xf>
    <xf numFmtId="164" fontId="40" fillId="6" borderId="23" xfId="3" applyNumberFormat="1" applyFont="1" applyFill="1" applyBorder="1" applyProtection="1"/>
    <xf numFmtId="164" fontId="40" fillId="6" borderId="63" xfId="3" applyNumberFormat="1" applyFont="1" applyFill="1" applyBorder="1" applyProtection="1"/>
    <xf numFmtId="164" fontId="40" fillId="6" borderId="83" xfId="3" applyNumberFormat="1" applyFont="1" applyFill="1" applyBorder="1" applyAlignment="1" applyProtection="1">
      <alignment horizontal="center"/>
    </xf>
    <xf numFmtId="164" fontId="40" fillId="6" borderId="24" xfId="3" applyNumberFormat="1" applyFont="1" applyFill="1" applyBorder="1" applyProtection="1"/>
    <xf numFmtId="164" fontId="40" fillId="6" borderId="63" xfId="3" applyNumberFormat="1" applyFont="1" applyFill="1" applyBorder="1" applyAlignment="1" applyProtection="1">
      <alignment horizontal="center"/>
    </xf>
    <xf numFmtId="166" fontId="40" fillId="3" borderId="84" xfId="3" applyNumberFormat="1" applyFont="1" applyFill="1" applyBorder="1" applyAlignment="1" applyProtection="1">
      <alignment horizontal="center"/>
    </xf>
    <xf numFmtId="166" fontId="40" fillId="3" borderId="85" xfId="3" applyNumberFormat="1" applyFont="1" applyFill="1" applyBorder="1" applyAlignment="1" applyProtection="1">
      <alignment horizontal="center"/>
    </xf>
    <xf numFmtId="166" fontId="40" fillId="3" borderId="86" xfId="3" applyNumberFormat="1" applyFont="1" applyFill="1" applyBorder="1" applyAlignment="1" applyProtection="1">
      <alignment horizontal="center"/>
    </xf>
    <xf numFmtId="164" fontId="40" fillId="7" borderId="87" xfId="3" applyNumberFormat="1" applyFont="1" applyFill="1" applyBorder="1" applyAlignment="1" applyProtection="1">
      <alignment horizontal="center"/>
    </xf>
    <xf numFmtId="164" fontId="40" fillId="7" borderId="5" xfId="3" applyNumberFormat="1" applyFont="1" applyFill="1" applyBorder="1" applyAlignment="1" applyProtection="1">
      <alignment horizontal="center"/>
    </xf>
    <xf numFmtId="2" fontId="39" fillId="2" borderId="5" xfId="3" applyNumberFormat="1" applyFont="1" applyFill="1" applyBorder="1" applyAlignment="1" applyProtection="1">
      <alignment horizontal="center"/>
    </xf>
    <xf numFmtId="2" fontId="39" fillId="2" borderId="22" xfId="3" applyNumberFormat="1" applyFont="1" applyFill="1" applyBorder="1" applyAlignment="1" applyProtection="1">
      <alignment horizontal="center"/>
    </xf>
    <xf numFmtId="2" fontId="40" fillId="2" borderId="22" xfId="3" applyNumberFormat="1" applyFont="1" applyFill="1" applyBorder="1" applyAlignment="1" applyProtection="1">
      <alignment horizontal="center"/>
    </xf>
    <xf numFmtId="164" fontId="40" fillId="7" borderId="87" xfId="3" applyNumberFormat="1" applyFont="1" applyFill="1" applyBorder="1" applyAlignment="1" applyProtection="1">
      <alignment horizontal="center" vertical="top"/>
    </xf>
    <xf numFmtId="164" fontId="40" fillId="7" borderId="5" xfId="3" applyNumberFormat="1" applyFont="1" applyFill="1" applyBorder="1" applyAlignment="1" applyProtection="1">
      <alignment horizontal="center" vertical="top"/>
    </xf>
    <xf numFmtId="2" fontId="39" fillId="2" borderId="5" xfId="3" applyNumberFormat="1" applyFont="1" applyFill="1" applyBorder="1" applyAlignment="1" applyProtection="1">
      <alignment horizontal="center" vertical="top"/>
    </xf>
    <xf numFmtId="2" fontId="40" fillId="2" borderId="22" xfId="3" applyNumberFormat="1" applyFont="1" applyFill="1" applyBorder="1" applyAlignment="1" applyProtection="1">
      <alignment horizontal="center" vertical="top"/>
    </xf>
    <xf numFmtId="164" fontId="40" fillId="7" borderId="88" xfId="3" applyNumberFormat="1" applyFont="1" applyFill="1" applyBorder="1" applyAlignment="1" applyProtection="1">
      <alignment horizontal="center"/>
    </xf>
    <xf numFmtId="164" fontId="40" fillId="7" borderId="67" xfId="3" applyNumberFormat="1" applyFont="1" applyFill="1" applyBorder="1" applyAlignment="1" applyProtection="1">
      <alignment horizontal="center" vertical="top"/>
    </xf>
    <xf numFmtId="2" fontId="39" fillId="2" borderId="67" xfId="3" applyNumberFormat="1" applyFont="1" applyFill="1" applyBorder="1" applyAlignment="1" applyProtection="1">
      <alignment horizontal="center" vertical="top"/>
    </xf>
    <xf numFmtId="2" fontId="39" fillId="2" borderId="53" xfId="3" applyNumberFormat="1" applyFont="1" applyFill="1" applyBorder="1" applyAlignment="1" applyProtection="1">
      <alignment horizontal="center" vertical="top"/>
    </xf>
    <xf numFmtId="2" fontId="40" fillId="2" borderId="53" xfId="3" applyNumberFormat="1" applyFont="1" applyFill="1" applyBorder="1" applyAlignment="1" applyProtection="1">
      <alignment horizontal="center" vertical="top"/>
    </xf>
    <xf numFmtId="164" fontId="40" fillId="7" borderId="89" xfId="3" applyNumberFormat="1" applyFont="1" applyFill="1" applyBorder="1" applyAlignment="1" applyProtection="1">
      <alignment horizontal="center" vertical="center"/>
    </xf>
    <xf numFmtId="164" fontId="40" fillId="7" borderId="39" xfId="3" applyNumberFormat="1" applyFont="1" applyFill="1" applyBorder="1" applyAlignment="1" applyProtection="1">
      <alignment horizontal="center" vertical="center"/>
    </xf>
    <xf numFmtId="2" fontId="39" fillId="2" borderId="81" xfId="3" applyNumberFormat="1" applyFont="1" applyFill="1" applyBorder="1" applyAlignment="1" applyProtection="1">
      <alignment horizontal="center" vertical="center"/>
    </xf>
    <xf numFmtId="2" fontId="39" fillId="2" borderId="40" xfId="3" applyNumberFormat="1" applyFont="1" applyFill="1" applyBorder="1" applyAlignment="1" applyProtection="1">
      <alignment horizontal="center" vertical="center"/>
    </xf>
    <xf numFmtId="2" fontId="40" fillId="2" borderId="40" xfId="3" applyNumberFormat="1" applyFont="1" applyFill="1" applyBorder="1" applyAlignment="1" applyProtection="1">
      <alignment horizontal="center" vertical="center"/>
    </xf>
    <xf numFmtId="164" fontId="40" fillId="7" borderId="88" xfId="3" applyNumberFormat="1" applyFont="1" applyFill="1" applyBorder="1" applyAlignment="1" applyProtection="1">
      <alignment horizontal="center" vertical="top"/>
    </xf>
    <xf numFmtId="164" fontId="40" fillId="7" borderId="90" xfId="3" applyNumberFormat="1" applyFont="1" applyFill="1" applyBorder="1" applyAlignment="1" applyProtection="1">
      <alignment horizontal="center" vertical="top"/>
    </xf>
    <xf numFmtId="2" fontId="39" fillId="2" borderId="90" xfId="3" applyNumberFormat="1" applyFont="1" applyFill="1" applyBorder="1" applyAlignment="1" applyProtection="1">
      <alignment horizontal="center" vertical="top"/>
    </xf>
    <xf numFmtId="2" fontId="39" fillId="2" borderId="5" xfId="3" quotePrefix="1" applyNumberFormat="1" applyFont="1" applyFill="1" applyBorder="1" applyAlignment="1" applyProtection="1">
      <alignment horizontal="center" vertical="top"/>
    </xf>
    <xf numFmtId="2" fontId="39" fillId="2" borderId="22" xfId="3" quotePrefix="1" applyNumberFormat="1" applyFont="1" applyFill="1" applyBorder="1" applyAlignment="1" applyProtection="1">
      <alignment horizontal="center" vertical="top"/>
    </xf>
    <xf numFmtId="2" fontId="39" fillId="2" borderId="22" xfId="3" applyNumberFormat="1" applyFont="1" applyFill="1" applyBorder="1" applyAlignment="1" applyProtection="1">
      <alignment horizontal="center" vertical="top"/>
    </xf>
    <xf numFmtId="2" fontId="39" fillId="2" borderId="5" xfId="3" quotePrefix="1" applyNumberFormat="1" applyFont="1" applyFill="1" applyBorder="1" applyAlignment="1" applyProtection="1">
      <alignment horizontal="center"/>
    </xf>
    <xf numFmtId="2" fontId="39" fillId="2" borderId="22" xfId="3" quotePrefix="1" applyNumberFormat="1" applyFont="1" applyFill="1" applyBorder="1" applyAlignment="1" applyProtection="1">
      <alignment horizontal="center"/>
    </xf>
    <xf numFmtId="37" fontId="40" fillId="2" borderId="87" xfId="3" quotePrefix="1" applyNumberFormat="1" applyFont="1" applyFill="1" applyBorder="1" applyAlignment="1" applyProtection="1">
      <alignment horizontal="center"/>
    </xf>
    <xf numFmtId="37" fontId="40" fillId="2" borderId="5" xfId="3" quotePrefix="1" applyNumberFormat="1" applyFont="1" applyFill="1" applyBorder="1" applyAlignment="1" applyProtection="1">
      <alignment horizontal="center"/>
    </xf>
    <xf numFmtId="37" fontId="40" fillId="2" borderId="10" xfId="3" applyNumberFormat="1" applyFont="1" applyFill="1" applyBorder="1" applyAlignment="1" applyProtection="1">
      <alignment horizontal="center"/>
    </xf>
    <xf numFmtId="37" fontId="40" fillId="2" borderId="10" xfId="3" quotePrefix="1" applyNumberFormat="1" applyFont="1" applyFill="1" applyBorder="1" applyAlignment="1" applyProtection="1">
      <alignment horizontal="center"/>
    </xf>
    <xf numFmtId="2" fontId="39" fillId="2" borderId="10" xfId="3" quotePrefix="1" applyNumberFormat="1" applyFont="1" applyFill="1" applyBorder="1" applyAlignment="1" applyProtection="1">
      <alignment horizontal="center"/>
    </xf>
    <xf numFmtId="2" fontId="40" fillId="2" borderId="22" xfId="3" quotePrefix="1" applyNumberFormat="1" applyFont="1" applyFill="1" applyBorder="1" applyAlignment="1" applyProtection="1">
      <alignment horizontal="center"/>
    </xf>
    <xf numFmtId="2" fontId="37" fillId="2" borderId="0" xfId="3" applyNumberFormat="1" applyFont="1" applyFill="1" applyAlignment="1">
      <alignment horizontal="center"/>
    </xf>
    <xf numFmtId="37" fontId="40" fillId="2" borderId="62" xfId="3" quotePrefix="1" applyNumberFormat="1" applyFont="1" applyFill="1" applyBorder="1" applyAlignment="1" applyProtection="1">
      <alignment horizontal="center" vertical="top"/>
    </xf>
    <xf numFmtId="37" fontId="40" fillId="2" borderId="63" xfId="3" quotePrefix="1" applyNumberFormat="1" applyFont="1" applyFill="1" applyBorder="1" applyAlignment="1" applyProtection="1">
      <alignment horizontal="center" vertical="top"/>
    </xf>
    <xf numFmtId="37" fontId="40" fillId="2" borderId="91" xfId="3" applyNumberFormat="1" applyFont="1" applyFill="1" applyBorder="1" applyAlignment="1" applyProtection="1">
      <alignment horizontal="center" vertical="top"/>
    </xf>
    <xf numFmtId="37" fontId="40" fillId="2" borderId="91" xfId="3" quotePrefix="1" applyNumberFormat="1" applyFont="1" applyFill="1" applyBorder="1" applyAlignment="1" applyProtection="1">
      <alignment horizontal="center" vertical="top"/>
    </xf>
    <xf numFmtId="2" fontId="39" fillId="2" borderId="91" xfId="3" quotePrefix="1" applyNumberFormat="1" applyFont="1" applyFill="1" applyBorder="1" applyAlignment="1" applyProtection="1">
      <alignment horizontal="center" vertical="top"/>
    </xf>
    <xf numFmtId="2" fontId="39" fillId="2" borderId="63" xfId="3" quotePrefix="1" applyNumberFormat="1" applyFont="1" applyFill="1" applyBorder="1" applyAlignment="1" applyProtection="1">
      <alignment horizontal="center" vertical="top"/>
    </xf>
    <xf numFmtId="2" fontId="39" fillId="2" borderId="26" xfId="3" quotePrefix="1" applyNumberFormat="1" applyFont="1" applyFill="1" applyBorder="1" applyAlignment="1" applyProtection="1">
      <alignment horizontal="center" vertical="top"/>
    </xf>
    <xf numFmtId="2" fontId="40" fillId="2" borderId="26" xfId="3" quotePrefix="1" applyNumberFormat="1" applyFont="1" applyFill="1" applyBorder="1" applyAlignment="1" applyProtection="1">
      <alignment horizontal="center" vertical="top"/>
    </xf>
    <xf numFmtId="2" fontId="37" fillId="2" borderId="0" xfId="3" applyNumberFormat="1" applyFont="1" applyFill="1" applyAlignment="1">
      <alignment horizontal="center" vertical="top"/>
    </xf>
    <xf numFmtId="0" fontId="39" fillId="2" borderId="0" xfId="3" applyFont="1" applyFill="1" applyBorder="1" applyAlignment="1">
      <alignment horizontal="center"/>
    </xf>
    <xf numFmtId="10" fontId="39" fillId="2" borderId="0" xfId="5" applyNumberFormat="1" applyFont="1" applyFill="1"/>
    <xf numFmtId="10" fontId="39" fillId="2" borderId="0" xfId="5" applyNumberFormat="1" applyFont="1" applyFill="1" applyBorder="1"/>
    <xf numFmtId="2" fontId="42" fillId="2" borderId="92" xfId="3" applyNumberFormat="1" applyFont="1" applyFill="1" applyBorder="1" applyAlignment="1" applyProtection="1">
      <alignment horizontal="center"/>
    </xf>
    <xf numFmtId="2" fontId="42" fillId="2" borderId="92" xfId="3" applyNumberFormat="1" applyFont="1" applyFill="1" applyBorder="1" applyAlignment="1" applyProtection="1">
      <alignment horizontal="center" vertical="center"/>
    </xf>
    <xf numFmtId="2" fontId="42" fillId="2" borderId="93" xfId="3" applyNumberFormat="1" applyFont="1" applyFill="1" applyBorder="1" applyAlignment="1" applyProtection="1">
      <alignment horizontal="center" vertical="top"/>
    </xf>
    <xf numFmtId="164" fontId="42" fillId="2" borderId="94" xfId="3" applyNumberFormat="1" applyFont="1" applyFill="1" applyBorder="1" applyAlignment="1" applyProtection="1">
      <alignment horizontal="center" vertical="center"/>
    </xf>
    <xf numFmtId="164" fontId="42" fillId="2" borderId="95" xfId="3" applyNumberFormat="1" applyFont="1" applyFill="1" applyBorder="1" applyAlignment="1" applyProtection="1">
      <alignment horizontal="center" vertical="center"/>
    </xf>
    <xf numFmtId="2" fontId="42" fillId="2" borderId="96" xfId="3" applyNumberFormat="1" applyFont="1" applyFill="1" applyBorder="1" applyAlignment="1" applyProtection="1">
      <alignment horizontal="center" vertical="center"/>
    </xf>
    <xf numFmtId="39" fontId="48" fillId="2" borderId="0" xfId="3" applyNumberFormat="1" applyFont="1" applyFill="1" applyBorder="1" applyAlignment="1" applyProtection="1">
      <alignment horizontal="center" vertical="center"/>
    </xf>
    <xf numFmtId="164" fontId="42" fillId="2" borderId="94" xfId="3" applyNumberFormat="1" applyFont="1" applyFill="1" applyBorder="1" applyAlignment="1" applyProtection="1">
      <alignment horizontal="center" vertical="center" wrapText="1"/>
    </xf>
    <xf numFmtId="164" fontId="42" fillId="2" borderId="97" xfId="3" applyNumberFormat="1" applyFont="1" applyFill="1" applyBorder="1" applyAlignment="1" applyProtection="1">
      <alignment horizontal="center" vertical="center"/>
    </xf>
    <xf numFmtId="164" fontId="42" fillId="2" borderId="98" xfId="3" applyNumberFormat="1" applyFont="1" applyFill="1" applyBorder="1" applyAlignment="1" applyProtection="1">
      <alignment horizontal="center" vertical="center"/>
    </xf>
    <xf numFmtId="2" fontId="42" fillId="2" borderId="99" xfId="3" applyNumberFormat="1" applyFont="1" applyFill="1" applyBorder="1" applyAlignment="1" applyProtection="1">
      <alignment horizontal="center" vertical="center"/>
    </xf>
    <xf numFmtId="0" fontId="3" fillId="3" borderId="8" xfId="0" applyNumberFormat="1" applyFont="1" applyFill="1" applyBorder="1" applyAlignment="1" applyProtection="1">
      <alignment horizontal="left" vertical="top" wrapText="1"/>
      <protection locked="0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7" xfId="0" applyNumberFormat="1" applyFont="1" applyFill="1" applyBorder="1" applyAlignment="1" applyProtection="1">
      <alignment horizontal="center" vertical="center" wrapText="1"/>
    </xf>
    <xf numFmtId="0" fontId="54" fillId="3" borderId="6" xfId="0" applyNumberFormat="1" applyFont="1" applyFill="1" applyBorder="1" applyAlignment="1" applyProtection="1">
      <alignment horizontal="center" vertical="center" wrapText="1"/>
    </xf>
    <xf numFmtId="0" fontId="13" fillId="3" borderId="8" xfId="0" applyNumberFormat="1" applyFont="1" applyFill="1" applyBorder="1" applyAlignment="1" applyProtection="1">
      <alignment horizontal="left" vertical="top" wrapText="1"/>
      <protection locked="0"/>
    </xf>
    <xf numFmtId="0" fontId="54" fillId="3" borderId="6" xfId="0" applyFont="1" applyFill="1" applyBorder="1" applyAlignment="1">
      <alignment horizontal="center" vertical="center" wrapText="1"/>
    </xf>
    <xf numFmtId="0" fontId="55" fillId="3" borderId="8" xfId="0" applyFont="1" applyFill="1" applyBorder="1" applyAlignment="1">
      <alignment horizontal="center" vertical="center" wrapText="1"/>
    </xf>
    <xf numFmtId="0" fontId="55" fillId="3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6" fillId="2" borderId="2" xfId="0" applyFont="1" applyFill="1" applyBorder="1" applyAlignment="1">
      <alignment horizontal="center" vertical="top" wrapText="1"/>
    </xf>
    <xf numFmtId="0" fontId="56" fillId="2" borderId="4" xfId="0" applyFont="1" applyFill="1" applyBorder="1" applyAlignment="1">
      <alignment horizontal="center" vertical="top" wrapText="1"/>
    </xf>
    <xf numFmtId="0" fontId="54" fillId="2" borderId="3" xfId="0" applyFont="1" applyFill="1" applyBorder="1" applyAlignment="1">
      <alignment horizontal="center" vertical="top" wrapText="1"/>
    </xf>
    <xf numFmtId="0" fontId="54" fillId="2" borderId="4" xfId="0" applyFont="1" applyFill="1" applyBorder="1" applyAlignment="1">
      <alignment horizontal="center" vertical="top" wrapText="1"/>
    </xf>
    <xf numFmtId="167" fontId="2" fillId="0" borderId="0" xfId="0" applyNumberFormat="1" applyFont="1" applyFill="1" applyBorder="1" applyAlignment="1"/>
    <xf numFmtId="0" fontId="4" fillId="2" borderId="0" xfId="0" applyFont="1" applyFill="1" applyBorder="1" applyAlignment="1">
      <alignment horizontal="center" vertical="center" wrapText="1"/>
    </xf>
    <xf numFmtId="0" fontId="56" fillId="2" borderId="5" xfId="0" applyFont="1" applyFill="1" applyBorder="1" applyAlignment="1">
      <alignment horizontal="center" vertical="top" wrapText="1"/>
    </xf>
    <xf numFmtId="0" fontId="56" fillId="2" borderId="9" xfId="0" applyFont="1" applyFill="1" applyBorder="1" applyAlignment="1">
      <alignment horizontal="center" vertical="top" wrapText="1"/>
    </xf>
    <xf numFmtId="0" fontId="54" fillId="2" borderId="0" xfId="0" applyFont="1" applyFill="1" applyBorder="1" applyAlignment="1">
      <alignment horizontal="center" vertical="top" wrapText="1"/>
    </xf>
    <xf numFmtId="0" fontId="54" fillId="2" borderId="9" xfId="0" applyFont="1" applyFill="1" applyBorder="1" applyAlignment="1">
      <alignment horizontal="center" vertical="top" wrapText="1"/>
    </xf>
    <xf numFmtId="0" fontId="57" fillId="2" borderId="8" xfId="0" applyFont="1" applyFill="1" applyBorder="1" applyAlignment="1">
      <alignment horizontal="center" vertical="top" wrapText="1"/>
    </xf>
    <xf numFmtId="0" fontId="57" fillId="2" borderId="7" xfId="0" applyFont="1" applyFill="1" applyBorder="1" applyAlignment="1">
      <alignment horizontal="center" vertical="top" wrapText="1"/>
    </xf>
    <xf numFmtId="0" fontId="58" fillId="2" borderId="6" xfId="0" applyFont="1" applyFill="1" applyBorder="1" applyAlignment="1">
      <alignment horizontal="center" vertical="top" wrapText="1"/>
    </xf>
    <xf numFmtId="0" fontId="58" fillId="2" borderId="7" xfId="0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center" vertical="center" wrapText="1"/>
    </xf>
    <xf numFmtId="0" fontId="57" fillId="2" borderId="2" xfId="0" applyFont="1" applyFill="1" applyBorder="1" applyAlignment="1">
      <alignment horizontal="center" vertical="top" wrapText="1"/>
    </xf>
    <xf numFmtId="0" fontId="57" fillId="2" borderId="4" xfId="0" applyFont="1" applyFill="1" applyBorder="1" applyAlignment="1">
      <alignment horizontal="center" vertical="top" wrapText="1"/>
    </xf>
    <xf numFmtId="0" fontId="58" fillId="2" borderId="3" xfId="0" applyFont="1" applyFill="1" applyBorder="1" applyAlignment="1">
      <alignment horizontal="center" vertical="top" wrapText="1"/>
    </xf>
    <xf numFmtId="0" fontId="58" fillId="2" borderId="4" xfId="0" applyFont="1" applyFill="1" applyBorder="1" applyAlignment="1">
      <alignment horizontal="center" vertical="top" wrapText="1"/>
    </xf>
    <xf numFmtId="0" fontId="57" fillId="2" borderId="11" xfId="0" applyFont="1" applyFill="1" applyBorder="1" applyAlignment="1">
      <alignment horizontal="center" vertical="top" wrapText="1"/>
    </xf>
    <xf numFmtId="0" fontId="57" fillId="2" borderId="13" xfId="0" applyFont="1" applyFill="1" applyBorder="1" applyAlignment="1">
      <alignment horizontal="center" vertical="top" wrapText="1"/>
    </xf>
    <xf numFmtId="0" fontId="58" fillId="2" borderId="12" xfId="0" applyFont="1" applyFill="1" applyBorder="1" applyAlignment="1">
      <alignment horizontal="center" vertical="top" wrapText="1"/>
    </xf>
    <xf numFmtId="0" fontId="58" fillId="2" borderId="11" xfId="0" applyFont="1" applyFill="1" applyBorder="1" applyAlignment="1">
      <alignment horizontal="center" vertical="top" wrapText="1"/>
    </xf>
    <xf numFmtId="0" fontId="58" fillId="2" borderId="13" xfId="0" applyFont="1" applyFill="1" applyBorder="1" applyAlignment="1">
      <alignment horizontal="center" vertical="top" wrapText="1"/>
    </xf>
    <xf numFmtId="0" fontId="5" fillId="3" borderId="6" xfId="0" applyFont="1" applyFill="1" applyBorder="1" applyAlignment="1">
      <alignment horizontal="left" vertical="center" wrapText="1"/>
    </xf>
    <xf numFmtId="0" fontId="56" fillId="2" borderId="0" xfId="0" applyFont="1" applyFill="1" applyBorder="1" applyAlignment="1">
      <alignment horizontal="left" vertical="top" wrapText="1"/>
    </xf>
    <xf numFmtId="0" fontId="56" fillId="2" borderId="9" xfId="0" applyFont="1" applyFill="1" applyBorder="1" applyAlignment="1">
      <alignment horizontal="left" vertical="top" wrapText="1"/>
    </xf>
    <xf numFmtId="0" fontId="54" fillId="2" borderId="0" xfId="0" applyNumberFormat="1" applyFont="1" applyFill="1" applyBorder="1" applyAlignment="1" applyProtection="1">
      <alignment horizontal="center" vertical="top" wrapText="1"/>
    </xf>
    <xf numFmtId="0" fontId="56" fillId="2" borderId="3" xfId="0" applyFont="1" applyFill="1" applyBorder="1" applyAlignment="1">
      <alignment horizontal="left" vertical="top" wrapText="1"/>
    </xf>
    <xf numFmtId="0" fontId="56" fillId="2" borderId="4" xfId="0" applyFont="1" applyFill="1" applyBorder="1" applyAlignment="1">
      <alignment horizontal="left" vertical="top" wrapText="1"/>
    </xf>
    <xf numFmtId="0" fontId="56" fillId="2" borderId="9" xfId="0" applyNumberFormat="1" applyFont="1" applyFill="1" applyBorder="1" applyAlignment="1" applyProtection="1">
      <alignment horizontal="left" vertical="top" wrapText="1"/>
    </xf>
    <xf numFmtId="2" fontId="7" fillId="2" borderId="0" xfId="0" applyNumberFormat="1" applyFont="1" applyFill="1" applyBorder="1" applyAlignment="1">
      <alignment horizontal="center" vertical="top" wrapText="1"/>
    </xf>
    <xf numFmtId="2" fontId="7" fillId="2" borderId="9" xfId="0" applyNumberFormat="1" applyFont="1" applyFill="1" applyBorder="1" applyAlignment="1">
      <alignment horizontal="center" vertical="top" wrapText="1"/>
    </xf>
    <xf numFmtId="2" fontId="7" fillId="2" borderId="0" xfId="0" applyNumberFormat="1" applyFont="1" applyFill="1" applyBorder="1" applyAlignment="1" applyProtection="1">
      <alignment horizontal="center" vertical="top" wrapText="1"/>
    </xf>
    <xf numFmtId="2" fontId="2" fillId="0" borderId="0" xfId="0" applyNumberFormat="1" applyFont="1" applyFill="1" applyBorder="1" applyAlignment="1"/>
    <xf numFmtId="2" fontId="7" fillId="2" borderId="11" xfId="0" applyNumberFormat="1" applyFont="1" applyFill="1" applyBorder="1" applyAlignment="1">
      <alignment horizontal="center" vertical="top" wrapText="1"/>
    </xf>
    <xf numFmtId="2" fontId="7" fillId="2" borderId="12" xfId="0" applyNumberFormat="1" applyFont="1" applyFill="1" applyBorder="1" applyAlignment="1">
      <alignment horizontal="center" vertical="top" wrapText="1"/>
    </xf>
    <xf numFmtId="2" fontId="7" fillId="2" borderId="13" xfId="0" applyNumberFormat="1" applyFont="1" applyFill="1" applyBorder="1" applyAlignment="1">
      <alignment horizontal="center" vertical="top" wrapText="1"/>
    </xf>
    <xf numFmtId="0" fontId="59" fillId="2" borderId="8" xfId="0" applyFont="1" applyFill="1" applyBorder="1" applyAlignment="1">
      <alignment horizontal="right" vertical="top" wrapText="1"/>
    </xf>
    <xf numFmtId="0" fontId="59" fillId="2" borderId="6" xfId="0" applyFont="1" applyFill="1" applyBorder="1" applyAlignment="1">
      <alignment horizontal="right" vertical="top" wrapText="1"/>
    </xf>
    <xf numFmtId="0" fontId="59" fillId="2" borderId="7" xfId="0" applyFont="1" applyFill="1" applyBorder="1" applyAlignment="1">
      <alignment horizontal="right" vertical="top" wrapText="1"/>
    </xf>
    <xf numFmtId="2" fontId="56" fillId="2" borderId="6" xfId="0" applyNumberFormat="1" applyFont="1" applyFill="1" applyBorder="1" applyAlignment="1">
      <alignment horizontal="center" vertical="top" wrapText="1"/>
    </xf>
    <xf numFmtId="2" fontId="56" fillId="2" borderId="8" xfId="0" applyNumberFormat="1" applyFont="1" applyFill="1" applyBorder="1" applyAlignment="1">
      <alignment horizontal="center" vertical="top" wrapText="1"/>
    </xf>
    <xf numFmtId="2" fontId="56" fillId="2" borderId="7" xfId="0" applyNumberFormat="1" applyFont="1" applyFill="1" applyBorder="1" applyAlignment="1">
      <alignment horizontal="center" vertical="top" wrapText="1"/>
    </xf>
    <xf numFmtId="0" fontId="3" fillId="2" borderId="7" xfId="0" applyNumberFormat="1" applyFont="1" applyFill="1" applyBorder="1" applyAlignment="1" applyProtection="1">
      <alignment horizontal="left" vertical="top" wrapText="1"/>
      <protection locked="0"/>
    </xf>
    <xf numFmtId="0" fontId="56" fillId="2" borderId="6" xfId="0" applyFont="1" applyFill="1" applyBorder="1" applyAlignment="1">
      <alignment horizontal="center" vertical="top" wrapText="1"/>
    </xf>
    <xf numFmtId="0" fontId="56" fillId="2" borderId="8" xfId="0" applyFont="1" applyFill="1" applyBorder="1" applyAlignment="1">
      <alignment horizontal="center" vertical="top" wrapText="1"/>
    </xf>
    <xf numFmtId="0" fontId="56" fillId="2" borderId="7" xfId="0" applyFont="1" applyFill="1" applyBorder="1" applyAlignment="1">
      <alignment horizontal="center" vertical="top" wrapText="1"/>
    </xf>
    <xf numFmtId="0" fontId="60" fillId="3" borderId="8" xfId="0" applyFont="1" applyFill="1" applyBorder="1" applyAlignment="1">
      <alignment horizontal="center" vertical="center" wrapText="1"/>
    </xf>
    <xf numFmtId="0" fontId="60" fillId="3" borderId="6" xfId="0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 applyProtection="1">
      <alignment horizontal="left" vertical="top" wrapText="1"/>
      <protection locked="0"/>
    </xf>
    <xf numFmtId="0" fontId="3" fillId="2" borderId="6" xfId="0" applyNumberFormat="1" applyFont="1" applyFill="1" applyBorder="1" applyAlignment="1" applyProtection="1">
      <alignment horizontal="left" vertical="top" wrapText="1"/>
      <protection locked="0"/>
    </xf>
    <xf numFmtId="0" fontId="59" fillId="2" borderId="7" xfId="0" applyNumberFormat="1" applyFont="1" applyFill="1" applyBorder="1" applyAlignment="1" applyProtection="1">
      <alignment horizontal="left" vertical="top" wrapText="1"/>
    </xf>
    <xf numFmtId="0" fontId="61" fillId="2" borderId="0" xfId="0" applyNumberFormat="1" applyFont="1" applyFill="1" applyBorder="1" applyAlignment="1" applyProtection="1">
      <alignment horizontal="center" vertical="top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62" fillId="3" borderId="8" xfId="0" applyFont="1" applyFill="1" applyBorder="1" applyAlignment="1">
      <alignment horizontal="center" vertical="center" wrapText="1"/>
    </xf>
    <xf numFmtId="0" fontId="62" fillId="3" borderId="7" xfId="0" applyFont="1" applyFill="1" applyBorder="1" applyAlignment="1">
      <alignment horizontal="center" vertical="center" wrapText="1"/>
    </xf>
    <xf numFmtId="0" fontId="62" fillId="3" borderId="1" xfId="0" applyNumberFormat="1" applyFont="1" applyFill="1" applyBorder="1" applyAlignment="1" applyProtection="1">
      <alignment horizontal="center" vertical="center" wrapText="1"/>
    </xf>
    <xf numFmtId="0" fontId="63" fillId="2" borderId="8" xfId="0" applyFont="1" applyFill="1" applyBorder="1" applyAlignment="1">
      <alignment horizontal="center" vertical="center" wrapText="1"/>
    </xf>
    <xf numFmtId="0" fontId="63" fillId="2" borderId="7" xfId="0" applyFont="1" applyFill="1" applyBorder="1" applyAlignment="1">
      <alignment horizontal="center" vertical="center" wrapText="1"/>
    </xf>
    <xf numFmtId="0" fontId="62" fillId="2" borderId="7" xfId="0" applyFont="1" applyFill="1" applyBorder="1" applyAlignment="1">
      <alignment horizontal="center" vertical="center" wrapText="1"/>
    </xf>
    <xf numFmtId="0" fontId="62" fillId="2" borderId="6" xfId="0" applyFont="1" applyFill="1" applyBorder="1" applyAlignment="1">
      <alignment horizontal="center" vertical="center" wrapText="1"/>
    </xf>
    <xf numFmtId="0" fontId="62" fillId="2" borderId="1" xfId="0" applyNumberFormat="1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4" fillId="2" borderId="2" xfId="0" applyFont="1" applyFill="1" applyBorder="1" applyAlignment="1">
      <alignment horizontal="left" vertical="center" wrapText="1"/>
    </xf>
    <xf numFmtId="0" fontId="64" fillId="2" borderId="3" xfId="0" applyFont="1" applyFill="1" applyBorder="1" applyAlignment="1">
      <alignment horizontal="left" vertical="center" wrapText="1"/>
    </xf>
    <xf numFmtId="0" fontId="64" fillId="2" borderId="4" xfId="0" applyFont="1" applyFill="1" applyBorder="1" applyAlignment="1">
      <alignment horizontal="left" vertical="center" wrapText="1"/>
    </xf>
    <xf numFmtId="0" fontId="65" fillId="2" borderId="5" xfId="0" applyFont="1" applyFill="1" applyBorder="1" applyAlignment="1">
      <alignment horizontal="center" vertical="center" wrapText="1"/>
    </xf>
    <xf numFmtId="0" fontId="65" fillId="2" borderId="9" xfId="0" applyFont="1" applyFill="1" applyBorder="1" applyAlignment="1">
      <alignment horizontal="center" vertical="center" wrapText="1"/>
    </xf>
    <xf numFmtId="0" fontId="65" fillId="2" borderId="0" xfId="0" applyNumberFormat="1" applyFont="1" applyFill="1" applyBorder="1" applyAlignment="1" applyProtection="1">
      <alignment horizontal="center" vertical="center" wrapText="1"/>
    </xf>
    <xf numFmtId="0" fontId="65" fillId="2" borderId="0" xfId="0" applyFont="1" applyFill="1" applyBorder="1" applyAlignment="1">
      <alignment horizontal="center" vertical="center" wrapText="1"/>
    </xf>
    <xf numFmtId="0" fontId="64" fillId="2" borderId="5" xfId="0" applyFont="1" applyFill="1" applyBorder="1" applyAlignment="1">
      <alignment horizontal="left" vertical="center" wrapText="1"/>
    </xf>
    <xf numFmtId="0" fontId="64" fillId="2" borderId="0" xfId="0" applyFont="1" applyFill="1" applyBorder="1" applyAlignment="1">
      <alignment horizontal="left" vertical="center" wrapText="1"/>
    </xf>
    <xf numFmtId="0" fontId="64" fillId="2" borderId="9" xfId="0" applyFont="1" applyFill="1" applyBorder="1" applyAlignment="1">
      <alignment horizontal="left" vertical="center" wrapText="1"/>
    </xf>
    <xf numFmtId="0" fontId="64" fillId="2" borderId="11" xfId="0" applyFont="1" applyFill="1" applyBorder="1" applyAlignment="1">
      <alignment horizontal="left" vertical="center" wrapText="1"/>
    </xf>
    <xf numFmtId="0" fontId="64" fillId="2" borderId="12" xfId="0" applyFont="1" applyFill="1" applyBorder="1" applyAlignment="1">
      <alignment horizontal="left" vertical="center" wrapText="1"/>
    </xf>
    <xf numFmtId="0" fontId="64" fillId="2" borderId="13" xfId="0" applyFont="1" applyFill="1" applyBorder="1" applyAlignment="1">
      <alignment horizontal="left" vertical="center" wrapText="1"/>
    </xf>
    <xf numFmtId="0" fontId="5" fillId="3" borderId="7" xfId="0" applyNumberFormat="1" applyFont="1" applyFill="1" applyBorder="1" applyAlignment="1" applyProtection="1">
      <alignment horizontal="left" vertical="center" wrapText="1"/>
    </xf>
    <xf numFmtId="0" fontId="7" fillId="2" borderId="0" xfId="0" applyNumberFormat="1" applyFont="1" applyFill="1" applyBorder="1" applyAlignment="1" applyProtection="1">
      <alignment horizontal="left" vertical="top" wrapText="1"/>
    </xf>
    <xf numFmtId="164" fontId="66" fillId="0" borderId="0" xfId="6" applyFont="1" applyFill="1"/>
    <xf numFmtId="164" fontId="67" fillId="0" borderId="0" xfId="6" applyFont="1" applyFill="1" applyBorder="1"/>
    <xf numFmtId="164" fontId="68" fillId="0" borderId="0" xfId="6" applyFont="1" applyFill="1"/>
    <xf numFmtId="164" fontId="66" fillId="0" borderId="0" xfId="6" applyFont="1" applyFill="1" applyBorder="1"/>
    <xf numFmtId="164" fontId="69" fillId="0" borderId="0" xfId="6" quotePrefix="1" applyFont="1" applyFill="1" applyBorder="1" applyAlignment="1">
      <alignment horizontal="right"/>
    </xf>
    <xf numFmtId="164" fontId="70" fillId="0" borderId="0" xfId="6" applyFont="1" applyFill="1" applyBorder="1" applyAlignment="1">
      <alignment horizontal="center"/>
    </xf>
    <xf numFmtId="164" fontId="69" fillId="0" borderId="0" xfId="6" applyFont="1" applyFill="1" applyBorder="1" applyAlignment="1">
      <alignment horizontal="center"/>
    </xf>
    <xf numFmtId="164" fontId="66" fillId="2" borderId="0" xfId="6" applyFont="1" applyFill="1" applyBorder="1"/>
    <xf numFmtId="164" fontId="71" fillId="2" borderId="0" xfId="6" applyFont="1" applyFill="1"/>
    <xf numFmtId="164" fontId="72" fillId="2" borderId="0" xfId="6" applyFont="1" applyFill="1"/>
    <xf numFmtId="164" fontId="66" fillId="2" borderId="0" xfId="6" applyFont="1" applyFill="1"/>
    <xf numFmtId="164" fontId="73" fillId="0" borderId="0" xfId="6" applyFont="1" applyFill="1" applyBorder="1"/>
    <xf numFmtId="164" fontId="74" fillId="0" borderId="0" xfId="6" applyFont="1" applyFill="1" applyBorder="1" applyAlignment="1">
      <alignment horizontal="center"/>
    </xf>
    <xf numFmtId="164" fontId="73" fillId="0" borderId="0" xfId="6" applyFont="1" applyFill="1"/>
    <xf numFmtId="164" fontId="75" fillId="0" borderId="0" xfId="6" applyFont="1" applyFill="1" applyBorder="1" applyAlignment="1">
      <alignment horizontal="centerContinuous"/>
    </xf>
    <xf numFmtId="164" fontId="66" fillId="0" borderId="0" xfId="6" applyFont="1" applyFill="1" applyBorder="1" applyAlignment="1">
      <alignment horizontal="centerContinuous"/>
    </xf>
    <xf numFmtId="164" fontId="66" fillId="0" borderId="0" xfId="6" applyNumberFormat="1" applyFont="1" applyFill="1" applyBorder="1" applyAlignment="1" applyProtection="1">
      <alignment horizontal="centerContinuous"/>
    </xf>
    <xf numFmtId="164" fontId="68" fillId="0" borderId="0" xfId="6" applyFont="1" applyFill="1" applyBorder="1" applyAlignment="1">
      <alignment horizontal="centerContinuous"/>
    </xf>
    <xf numFmtId="164" fontId="73" fillId="10" borderId="57" xfId="6" applyFont="1" applyFill="1" applyBorder="1"/>
    <xf numFmtId="164" fontId="73" fillId="10" borderId="18" xfId="6" applyNumberFormat="1" applyFont="1" applyFill="1" applyBorder="1" applyProtection="1"/>
    <xf numFmtId="164" fontId="73" fillId="10" borderId="16" xfId="6" applyNumberFormat="1" applyFont="1" applyFill="1" applyBorder="1" applyProtection="1"/>
    <xf numFmtId="164" fontId="73" fillId="10" borderId="18" xfId="6" applyFont="1" applyFill="1" applyBorder="1"/>
    <xf numFmtId="164" fontId="73" fillId="10" borderId="16" xfId="6" applyFont="1" applyFill="1" applyBorder="1"/>
    <xf numFmtId="164" fontId="76" fillId="10" borderId="18" xfId="6" applyFont="1" applyFill="1" applyBorder="1" applyAlignment="1">
      <alignment horizontal="center" wrapText="1"/>
    </xf>
    <xf numFmtId="164" fontId="66" fillId="10" borderId="100" xfId="6" applyFont="1" applyFill="1" applyBorder="1"/>
    <xf numFmtId="164" fontId="73" fillId="10" borderId="59" xfId="6" applyFont="1" applyFill="1" applyBorder="1"/>
    <xf numFmtId="164" fontId="73" fillId="10" borderId="27" xfId="6" applyFont="1" applyFill="1" applyBorder="1"/>
    <xf numFmtId="164" fontId="76" fillId="10" borderId="27" xfId="6" applyFont="1" applyFill="1" applyBorder="1" applyAlignment="1">
      <alignment horizontal="center" vertical="center"/>
    </xf>
    <xf numFmtId="164" fontId="76" fillId="10" borderId="28" xfId="6" applyFont="1" applyFill="1" applyBorder="1" applyAlignment="1">
      <alignment horizontal="center" vertical="center"/>
    </xf>
    <xf numFmtId="164" fontId="73" fillId="10" borderId="27" xfId="6" applyFont="1" applyFill="1" applyBorder="1" applyAlignment="1">
      <alignment horizontal="center"/>
    </xf>
    <xf numFmtId="164" fontId="76" fillId="10" borderId="27" xfId="6" applyFont="1" applyFill="1" applyBorder="1" applyAlignment="1">
      <alignment horizontal="center" wrapText="1"/>
    </xf>
    <xf numFmtId="164" fontId="73" fillId="10" borderId="0" xfId="6" applyFont="1" applyFill="1" applyBorder="1" applyAlignment="1">
      <alignment horizontal="center"/>
    </xf>
    <xf numFmtId="164" fontId="66" fillId="10" borderId="101" xfId="6" applyFont="1" applyFill="1" applyBorder="1"/>
    <xf numFmtId="164" fontId="76" fillId="10" borderId="59" xfId="6" quotePrefix="1" applyFont="1" applyFill="1" applyBorder="1" applyAlignment="1">
      <alignment horizontal="center"/>
    </xf>
    <xf numFmtId="164" fontId="76" fillId="10" borderId="27" xfId="6" applyNumberFormat="1" applyFont="1" applyFill="1" applyBorder="1" applyAlignment="1" applyProtection="1">
      <alignment horizontal="center"/>
    </xf>
    <xf numFmtId="164" fontId="76" fillId="10" borderId="28" xfId="6" applyNumberFormat="1" applyFont="1" applyFill="1" applyBorder="1" applyAlignment="1" applyProtection="1">
      <alignment horizontal="center"/>
    </xf>
    <xf numFmtId="164" fontId="76" fillId="10" borderId="27" xfId="6" applyFont="1" applyFill="1" applyBorder="1" applyAlignment="1">
      <alignment horizontal="center"/>
    </xf>
    <xf numFmtId="0" fontId="76" fillId="10" borderId="27" xfId="6" applyNumberFormat="1" applyFont="1" applyFill="1" applyBorder="1" applyAlignment="1">
      <alignment horizontal="center" wrapText="1"/>
    </xf>
    <xf numFmtId="164" fontId="76" fillId="10" borderId="21" xfId="6" applyFont="1" applyFill="1" applyBorder="1" applyAlignment="1">
      <alignment horizontal="center"/>
    </xf>
    <xf numFmtId="164" fontId="76" fillId="10" borderId="101" xfId="6" applyFont="1" applyFill="1" applyBorder="1" applyAlignment="1">
      <alignment horizontal="center"/>
    </xf>
    <xf numFmtId="164" fontId="73" fillId="2" borderId="0" xfId="6" applyFont="1" applyFill="1" applyBorder="1" applyAlignment="1">
      <alignment horizontal="center"/>
    </xf>
    <xf numFmtId="164" fontId="73" fillId="0" borderId="0" xfId="6" applyFont="1" applyFill="1" applyBorder="1" applyAlignment="1">
      <alignment horizontal="center"/>
    </xf>
    <xf numFmtId="164" fontId="76" fillId="10" borderId="59" xfId="6" applyFont="1" applyFill="1" applyBorder="1" applyAlignment="1">
      <alignment horizontal="center"/>
    </xf>
    <xf numFmtId="1" fontId="76" fillId="10" borderId="27" xfId="6" applyNumberFormat="1" applyFont="1" applyFill="1" applyBorder="1" applyAlignment="1" applyProtection="1">
      <alignment horizontal="center"/>
    </xf>
    <xf numFmtId="1" fontId="76" fillId="10" borderId="28" xfId="6" applyNumberFormat="1" applyFont="1" applyFill="1" applyBorder="1" applyAlignment="1" applyProtection="1">
      <alignment horizontal="center"/>
    </xf>
    <xf numFmtId="164" fontId="76" fillId="10" borderId="0" xfId="6" applyFont="1" applyFill="1" applyBorder="1" applyAlignment="1">
      <alignment horizontal="center"/>
    </xf>
    <xf numFmtId="164" fontId="76" fillId="2" borderId="0" xfId="6" applyFont="1" applyFill="1" applyBorder="1" applyAlignment="1">
      <alignment horizontal="center"/>
    </xf>
    <xf numFmtId="0" fontId="76" fillId="0" borderId="0" xfId="6" applyNumberFormat="1" applyFont="1" applyFill="1" applyBorder="1" applyAlignment="1">
      <alignment horizontal="center" wrapText="1"/>
    </xf>
    <xf numFmtId="164" fontId="73" fillId="10" borderId="102" xfId="6" applyFont="1" applyFill="1" applyBorder="1"/>
    <xf numFmtId="164" fontId="73" fillId="10" borderId="103" xfId="6" applyFont="1" applyFill="1" applyBorder="1"/>
    <xf numFmtId="164" fontId="73" fillId="10" borderId="103" xfId="6" applyFont="1" applyFill="1" applyBorder="1" applyAlignment="1">
      <alignment horizontal="center"/>
    </xf>
    <xf numFmtId="164" fontId="73" fillId="10" borderId="42" xfId="6" applyFont="1" applyFill="1" applyBorder="1" applyAlignment="1">
      <alignment horizontal="center"/>
    </xf>
    <xf numFmtId="164" fontId="76" fillId="10" borderId="103" xfId="6" applyNumberFormat="1" applyFont="1" applyFill="1" applyBorder="1" applyAlignment="1" applyProtection="1">
      <alignment horizontal="center"/>
    </xf>
    <xf numFmtId="164" fontId="76" fillId="10" borderId="24" xfId="6" applyNumberFormat="1" applyFont="1" applyFill="1" applyBorder="1" applyAlignment="1" applyProtection="1">
      <alignment horizontal="center"/>
    </xf>
    <xf numFmtId="164" fontId="66" fillId="10" borderId="104" xfId="6" applyFont="1" applyFill="1" applyBorder="1"/>
    <xf numFmtId="164" fontId="74" fillId="0" borderId="57" xfId="6" applyFont="1" applyFill="1" applyBorder="1" applyAlignment="1">
      <alignment horizontal="center" vertical="center" wrapText="1"/>
    </xf>
    <xf numFmtId="164" fontId="77" fillId="0" borderId="105" xfId="6" applyNumberFormat="1" applyFont="1" applyFill="1" applyBorder="1" applyAlignment="1" applyProtection="1">
      <alignment horizontal="center" vertical="center"/>
    </xf>
    <xf numFmtId="168" fontId="73" fillId="0" borderId="18" xfId="6" applyNumberFormat="1" applyFont="1" applyFill="1" applyBorder="1" applyAlignment="1" applyProtection="1">
      <alignment horizontal="center" vertical="center"/>
    </xf>
    <xf numFmtId="168" fontId="73" fillId="0" borderId="16" xfId="6" applyNumberFormat="1" applyFont="1" applyFill="1" applyBorder="1" applyAlignment="1" applyProtection="1">
      <alignment horizontal="center" vertical="center"/>
    </xf>
    <xf numFmtId="168" fontId="76" fillId="0" borderId="105" xfId="6" applyNumberFormat="1" applyFont="1" applyFill="1" applyBorder="1" applyAlignment="1" applyProtection="1">
      <alignment horizontal="center" vertical="center"/>
    </xf>
    <xf numFmtId="168" fontId="77" fillId="0" borderId="18" xfId="6" applyNumberFormat="1" applyFont="1" applyFill="1" applyBorder="1" applyAlignment="1" applyProtection="1">
      <alignment horizontal="center" vertical="center"/>
    </xf>
    <xf numFmtId="168" fontId="73" fillId="0" borderId="16" xfId="6" applyNumberFormat="1" applyFont="1" applyFill="1" applyBorder="1" applyAlignment="1">
      <alignment horizontal="center" vertical="center"/>
    </xf>
    <xf numFmtId="168" fontId="73" fillId="0" borderId="18" xfId="6" applyNumberFormat="1" applyFont="1" applyFill="1" applyBorder="1" applyAlignment="1">
      <alignment horizontal="center" vertical="center"/>
    </xf>
    <xf numFmtId="168" fontId="76" fillId="0" borderId="17" xfId="6" applyNumberFormat="1" applyFont="1" applyFill="1" applyBorder="1" applyAlignment="1">
      <alignment horizontal="center" vertical="center"/>
    </xf>
    <xf numFmtId="168" fontId="76" fillId="0" borderId="106" xfId="6" applyNumberFormat="1" applyFont="1" applyFill="1" applyBorder="1" applyAlignment="1">
      <alignment horizontal="center" vertical="center"/>
    </xf>
    <xf numFmtId="164" fontId="76" fillId="0" borderId="0" xfId="6" applyNumberFormat="1" applyFont="1" applyFill="1" applyBorder="1" applyAlignment="1" applyProtection="1">
      <alignment horizontal="center"/>
    </xf>
    <xf numFmtId="164" fontId="74" fillId="0" borderId="59" xfId="6" applyFont="1" applyFill="1" applyBorder="1" applyAlignment="1">
      <alignment horizontal="center" vertical="center" wrapText="1"/>
    </xf>
    <xf numFmtId="164" fontId="77" fillId="0" borderId="27" xfId="6" applyNumberFormat="1" applyFont="1" applyFill="1" applyBorder="1" applyAlignment="1" applyProtection="1">
      <alignment horizontal="center" vertical="center"/>
    </xf>
    <xf numFmtId="168" fontId="73" fillId="0" borderId="39" xfId="6" applyNumberFormat="1" applyFont="1" applyFill="1" applyBorder="1" applyAlignment="1" applyProtection="1">
      <alignment horizontal="center" vertical="center"/>
    </xf>
    <xf numFmtId="168" fontId="76" fillId="0" borderId="56" xfId="6" applyNumberFormat="1" applyFont="1" applyFill="1" applyBorder="1" applyAlignment="1" applyProtection="1">
      <alignment horizontal="center" vertical="center"/>
    </xf>
    <xf numFmtId="168" fontId="77" fillId="0" borderId="39" xfId="6" applyNumberFormat="1" applyFont="1" applyFill="1" applyBorder="1" applyAlignment="1" applyProtection="1">
      <alignment horizontal="center" vertical="center"/>
    </xf>
    <xf numFmtId="168" fontId="73" fillId="0" borderId="38" xfId="6" applyNumberFormat="1" applyFont="1" applyFill="1" applyBorder="1" applyAlignment="1">
      <alignment horizontal="center" vertical="center"/>
    </xf>
    <xf numFmtId="168" fontId="73" fillId="0" borderId="39" xfId="6" applyNumberFormat="1" applyFont="1" applyFill="1" applyBorder="1" applyAlignment="1">
      <alignment horizontal="center" vertical="center"/>
    </xf>
    <xf numFmtId="168" fontId="76" fillId="0" borderId="56" xfId="6" applyNumberFormat="1" applyFont="1" applyFill="1" applyBorder="1" applyAlignment="1">
      <alignment horizontal="center" vertical="center"/>
    </xf>
    <xf numFmtId="168" fontId="76" fillId="0" borderId="107" xfId="6" applyNumberFormat="1" applyFont="1" applyFill="1" applyBorder="1" applyAlignment="1">
      <alignment horizontal="center" vertical="center"/>
    </xf>
    <xf numFmtId="164" fontId="77" fillId="0" borderId="39" xfId="6" applyNumberFormat="1" applyFont="1" applyFill="1" applyBorder="1" applyAlignment="1" applyProtection="1">
      <alignment horizontal="center" vertical="center"/>
    </xf>
    <xf numFmtId="168" fontId="73" fillId="10" borderId="38" xfId="6" applyNumberFormat="1" applyFont="1" applyFill="1" applyBorder="1" applyAlignment="1">
      <alignment horizontal="center" vertical="center"/>
    </xf>
    <xf numFmtId="164" fontId="77" fillId="0" borderId="52" xfId="6" applyNumberFormat="1" applyFont="1" applyFill="1" applyBorder="1" applyAlignment="1" applyProtection="1">
      <alignment horizontal="center" vertical="center"/>
    </xf>
    <xf numFmtId="168" fontId="73" fillId="0" borderId="48" xfId="6" applyNumberFormat="1" applyFont="1" applyFill="1" applyBorder="1" applyAlignment="1" applyProtection="1">
      <alignment horizontal="center" vertical="center"/>
    </xf>
    <xf numFmtId="168" fontId="76" fillId="0" borderId="48" xfId="6" applyNumberFormat="1" applyFont="1" applyFill="1" applyBorder="1" applyAlignment="1" applyProtection="1">
      <alignment horizontal="center" vertical="center"/>
    </xf>
    <xf numFmtId="168" fontId="77" fillId="0" borderId="48" xfId="6" applyNumberFormat="1" applyFont="1" applyFill="1" applyBorder="1" applyAlignment="1" applyProtection="1">
      <alignment horizontal="center" vertical="center"/>
    </xf>
    <xf numFmtId="168" fontId="73" fillId="0" borderId="48" xfId="6" applyNumberFormat="1" applyFont="1" applyFill="1" applyBorder="1" applyAlignment="1">
      <alignment horizontal="center" vertical="center"/>
    </xf>
    <xf numFmtId="168" fontId="76" fillId="0" borderId="31" xfId="6" applyNumberFormat="1" applyFont="1" applyFill="1" applyBorder="1" applyAlignment="1">
      <alignment horizontal="center" vertical="center"/>
    </xf>
    <xf numFmtId="164" fontId="74" fillId="0" borderId="108" xfId="6" applyFont="1" applyFill="1" applyBorder="1" applyAlignment="1">
      <alignment horizontal="center" vertical="center" wrapText="1"/>
    </xf>
    <xf numFmtId="164" fontId="74" fillId="0" borderId="109" xfId="6" applyNumberFormat="1" applyFont="1" applyFill="1" applyBorder="1" applyAlignment="1" applyProtection="1">
      <alignment horizontal="center" vertical="center"/>
    </xf>
    <xf numFmtId="168" fontId="76" fillId="0" borderId="109" xfId="6" applyNumberFormat="1" applyFont="1" applyFill="1" applyBorder="1" applyAlignment="1" applyProtection="1">
      <alignment horizontal="center" vertical="center"/>
    </xf>
    <xf numFmtId="168" fontId="74" fillId="0" borderId="109" xfId="6" applyNumberFormat="1" applyFont="1" applyFill="1" applyBorder="1" applyAlignment="1" applyProtection="1">
      <alignment horizontal="center" vertical="center"/>
    </xf>
    <xf numFmtId="168" fontId="76" fillId="0" borderId="109" xfId="6" applyNumberFormat="1" applyFont="1" applyFill="1" applyBorder="1" applyAlignment="1">
      <alignment horizontal="center" vertical="center"/>
    </xf>
    <xf numFmtId="168" fontId="76" fillId="0" borderId="110" xfId="6" applyNumberFormat="1" applyFont="1" applyFill="1" applyBorder="1" applyAlignment="1">
      <alignment horizontal="center" vertical="center"/>
    </xf>
    <xf numFmtId="168" fontId="76" fillId="0" borderId="111" xfId="6" applyNumberFormat="1" applyFont="1" applyFill="1" applyBorder="1" applyAlignment="1">
      <alignment horizontal="center" vertical="center"/>
    </xf>
    <xf numFmtId="168" fontId="73" fillId="0" borderId="52" xfId="6" applyNumberFormat="1" applyFont="1" applyFill="1" applyBorder="1" applyAlignment="1" applyProtection="1">
      <alignment horizontal="center" vertical="center"/>
    </xf>
    <xf numFmtId="168" fontId="73" fillId="0" borderId="54" xfId="6" applyNumberFormat="1" applyFont="1" applyFill="1" applyBorder="1" applyAlignment="1" applyProtection="1">
      <alignment horizontal="center" vertical="center"/>
    </xf>
    <xf numFmtId="168" fontId="76" fillId="0" borderId="54" xfId="6" applyNumberFormat="1" applyFont="1" applyFill="1" applyBorder="1" applyAlignment="1" applyProtection="1">
      <alignment horizontal="center" vertical="center"/>
    </xf>
    <xf numFmtId="168" fontId="77" fillId="0" borderId="52" xfId="6" applyNumberFormat="1" applyFont="1" applyFill="1" applyBorder="1" applyAlignment="1" applyProtection="1">
      <alignment horizontal="center" vertical="center"/>
    </xf>
    <xf numFmtId="168" fontId="73" fillId="10" borderId="52" xfId="6" quotePrefix="1" applyNumberFormat="1" applyFont="1" applyFill="1" applyBorder="1" applyAlignment="1" applyProtection="1">
      <alignment horizontal="center" vertical="center" wrapText="1"/>
    </xf>
    <xf numFmtId="168" fontId="73" fillId="2" borderId="52" xfId="6" quotePrefix="1" applyNumberFormat="1" applyFont="1" applyFill="1" applyBorder="1" applyAlignment="1" applyProtection="1">
      <alignment horizontal="center" vertical="center" wrapText="1"/>
    </xf>
    <xf numFmtId="168" fontId="73" fillId="0" borderId="52" xfId="6" applyNumberFormat="1" applyFont="1" applyFill="1" applyBorder="1" applyAlignment="1">
      <alignment horizontal="center" vertical="center"/>
    </xf>
    <xf numFmtId="168" fontId="76" fillId="0" borderId="50" xfId="6" applyNumberFormat="1" applyFont="1" applyFill="1" applyBorder="1" applyAlignment="1">
      <alignment horizontal="center" vertical="center"/>
    </xf>
    <xf numFmtId="168" fontId="76" fillId="0" borderId="112" xfId="6" applyNumberFormat="1" applyFont="1" applyFill="1" applyBorder="1" applyAlignment="1">
      <alignment horizontal="center" vertical="center"/>
    </xf>
    <xf numFmtId="2" fontId="76" fillId="0" borderId="0" xfId="6" applyNumberFormat="1" applyFont="1" applyFill="1" applyBorder="1" applyAlignment="1">
      <alignment horizontal="center"/>
    </xf>
    <xf numFmtId="2" fontId="76" fillId="2" borderId="0" xfId="6" applyNumberFormat="1" applyFont="1" applyFill="1" applyBorder="1" applyAlignment="1">
      <alignment horizontal="center"/>
    </xf>
    <xf numFmtId="164" fontId="77" fillId="0" borderId="52" xfId="6" quotePrefix="1" applyNumberFormat="1" applyFont="1" applyFill="1" applyBorder="1" applyAlignment="1" applyProtection="1">
      <alignment horizontal="center" vertical="center"/>
    </xf>
    <xf numFmtId="168" fontId="76" fillId="0" borderId="51" xfId="6" applyNumberFormat="1" applyFont="1" applyFill="1" applyBorder="1" applyAlignment="1">
      <alignment horizontal="center" vertical="center"/>
    </xf>
    <xf numFmtId="2" fontId="73" fillId="0" borderId="0" xfId="6" applyNumberFormat="1" applyFont="1" applyFill="1" applyBorder="1" applyAlignment="1">
      <alignment horizontal="center"/>
    </xf>
    <xf numFmtId="168" fontId="73" fillId="10" borderId="52" xfId="6" applyNumberFormat="1" applyFont="1" applyFill="1" applyBorder="1" applyAlignment="1">
      <alignment horizontal="center" vertical="center"/>
    </xf>
    <xf numFmtId="164" fontId="77" fillId="0" borderId="48" xfId="6" applyNumberFormat="1" applyFont="1" applyFill="1" applyBorder="1" applyAlignment="1" applyProtection="1">
      <alignment horizontal="center" vertical="center"/>
    </xf>
    <xf numFmtId="168" fontId="76" fillId="0" borderId="113" xfId="6" applyNumberFormat="1" applyFont="1" applyFill="1" applyBorder="1" applyAlignment="1" applyProtection="1">
      <alignment horizontal="center" vertical="center"/>
    </xf>
    <xf numFmtId="168" fontId="76" fillId="2" borderId="109" xfId="6" quotePrefix="1" applyNumberFormat="1" applyFont="1" applyFill="1" applyBorder="1" applyAlignment="1" applyProtection="1">
      <alignment horizontal="center" vertical="center" wrapText="1"/>
    </xf>
    <xf numFmtId="168" fontId="76" fillId="0" borderId="114" xfId="6" applyNumberFormat="1" applyFont="1" applyFill="1" applyBorder="1" applyAlignment="1">
      <alignment horizontal="center" vertical="center"/>
    </xf>
    <xf numFmtId="168" fontId="76" fillId="0" borderId="115" xfId="6" applyNumberFormat="1" applyFont="1" applyFill="1" applyBorder="1" applyAlignment="1">
      <alignment horizontal="center" vertical="center"/>
    </xf>
    <xf numFmtId="2" fontId="73" fillId="2" borderId="0" xfId="6" applyNumberFormat="1" applyFont="1" applyFill="1" applyBorder="1" applyAlignment="1">
      <alignment horizontal="center"/>
    </xf>
    <xf numFmtId="164" fontId="74" fillId="0" borderId="116" xfId="6" applyFont="1" applyFill="1" applyBorder="1" applyAlignment="1">
      <alignment horizontal="center" vertical="center" wrapText="1"/>
    </xf>
    <xf numFmtId="164" fontId="77" fillId="0" borderId="117" xfId="6" applyNumberFormat="1" applyFont="1" applyFill="1" applyBorder="1" applyAlignment="1" applyProtection="1">
      <alignment horizontal="center" vertical="center"/>
    </xf>
    <xf numFmtId="168" fontId="76" fillId="0" borderId="52" xfId="6" applyNumberFormat="1" applyFont="1" applyFill="1" applyBorder="1" applyAlignment="1" applyProtection="1">
      <alignment horizontal="center" vertical="center"/>
    </xf>
    <xf numFmtId="168" fontId="77" fillId="2" borderId="52" xfId="6" applyNumberFormat="1" applyFont="1" applyFill="1" applyBorder="1" applyAlignment="1" applyProtection="1">
      <alignment horizontal="center" vertical="center"/>
    </xf>
    <xf numFmtId="170" fontId="78" fillId="2" borderId="0" xfId="7" applyNumberFormat="1" applyFont="1" applyFill="1" applyBorder="1" applyAlignment="1">
      <alignment horizontal="right" vertical="center"/>
    </xf>
    <xf numFmtId="170" fontId="78" fillId="0" borderId="0" xfId="7" applyNumberFormat="1" applyFont="1" applyFill="1" applyBorder="1" applyAlignment="1">
      <alignment horizontal="right" vertical="center"/>
    </xf>
    <xf numFmtId="168" fontId="76" fillId="0" borderId="39" xfId="6" applyNumberFormat="1" applyFont="1" applyFill="1" applyBorder="1" applyAlignment="1" applyProtection="1">
      <alignment horizontal="center" vertical="center"/>
    </xf>
    <xf numFmtId="164" fontId="77" fillId="0" borderId="52" xfId="6" applyFont="1" applyFill="1" applyBorder="1" applyAlignment="1" applyProtection="1">
      <alignment horizontal="center" vertical="center"/>
    </xf>
    <xf numFmtId="168" fontId="77" fillId="10" borderId="39" xfId="6" applyNumberFormat="1" applyFont="1" applyFill="1" applyBorder="1" applyAlignment="1" applyProtection="1">
      <alignment horizontal="center" vertical="center"/>
    </xf>
    <xf numFmtId="164" fontId="77" fillId="0" borderId="39" xfId="6" quotePrefix="1" applyNumberFormat="1" applyFont="1" applyFill="1" applyBorder="1" applyAlignment="1" applyProtection="1">
      <alignment horizontal="center" vertical="center"/>
    </xf>
    <xf numFmtId="164" fontId="77" fillId="0" borderId="48" xfId="6" quotePrefix="1" applyNumberFormat="1" applyFont="1" applyFill="1" applyBorder="1" applyAlignment="1" applyProtection="1">
      <alignment horizontal="center" vertical="center"/>
    </xf>
    <xf numFmtId="168" fontId="73" fillId="10" borderId="39" xfId="6" quotePrefix="1" applyNumberFormat="1" applyFont="1" applyFill="1" applyBorder="1" applyAlignment="1" applyProtection="1">
      <alignment horizontal="center" vertical="center" wrapText="1"/>
    </xf>
    <xf numFmtId="168" fontId="73" fillId="10" borderId="39" xfId="6" applyNumberFormat="1" applyFont="1" applyFill="1" applyBorder="1" applyAlignment="1">
      <alignment horizontal="center" vertical="center"/>
    </xf>
    <xf numFmtId="168" fontId="76" fillId="0" borderId="118" xfId="6" applyNumberFormat="1" applyFont="1" applyFill="1" applyBorder="1" applyAlignment="1" applyProtection="1">
      <alignment horizontal="center" vertical="center"/>
    </xf>
    <xf numFmtId="168" fontId="74" fillId="0" borderId="119" xfId="6" applyNumberFormat="1" applyFont="1" applyFill="1" applyBorder="1" applyAlignment="1" applyProtection="1">
      <alignment horizontal="center" vertical="center"/>
    </xf>
    <xf numFmtId="168" fontId="76" fillId="0" borderId="119" xfId="6" applyNumberFormat="1" applyFont="1" applyFill="1" applyBorder="1" applyAlignment="1">
      <alignment horizontal="center" vertical="center"/>
    </xf>
    <xf numFmtId="168" fontId="76" fillId="0" borderId="118" xfId="6" applyNumberFormat="1" applyFont="1" applyFill="1" applyBorder="1" applyAlignment="1">
      <alignment horizontal="center" vertical="center"/>
    </xf>
    <xf numFmtId="164" fontId="77" fillId="0" borderId="120" xfId="6" applyNumberFormat="1" applyFont="1" applyFill="1" applyBorder="1" applyAlignment="1" applyProtection="1">
      <alignment horizontal="center" vertical="center"/>
    </xf>
    <xf numFmtId="168" fontId="73" fillId="10" borderId="121" xfId="6" quotePrefix="1" applyNumberFormat="1" applyFont="1" applyFill="1" applyBorder="1" applyAlignment="1" applyProtection="1">
      <alignment horizontal="center" vertical="center" wrapText="1"/>
    </xf>
    <xf numFmtId="168" fontId="76" fillId="0" borderId="120" xfId="6" applyNumberFormat="1" applyFont="1" applyFill="1" applyBorder="1" applyAlignment="1" applyProtection="1">
      <alignment horizontal="center" vertical="center"/>
    </xf>
    <xf numFmtId="168" fontId="73" fillId="0" borderId="117" xfId="6" applyNumberFormat="1" applyFont="1" applyFill="1" applyBorder="1" applyAlignment="1">
      <alignment horizontal="center" vertical="center"/>
    </xf>
    <xf numFmtId="168" fontId="73" fillId="10" borderId="117" xfId="6" applyNumberFormat="1" applyFont="1" applyFill="1" applyBorder="1" applyAlignment="1">
      <alignment horizontal="center" vertical="center"/>
    </xf>
    <xf numFmtId="168" fontId="76" fillId="0" borderId="122" xfId="6" applyNumberFormat="1" applyFont="1" applyFill="1" applyBorder="1" applyAlignment="1">
      <alignment horizontal="center" vertical="center"/>
    </xf>
    <xf numFmtId="0" fontId="66" fillId="0" borderId="0" xfId="6" applyNumberFormat="1" applyFont="1" applyFill="1"/>
    <xf numFmtId="164" fontId="77" fillId="0" borderId="54" xfId="6" applyNumberFormat="1" applyFont="1" applyFill="1" applyBorder="1" applyAlignment="1" applyProtection="1">
      <alignment horizontal="center" vertical="center"/>
    </xf>
    <xf numFmtId="168" fontId="73" fillId="0" borderId="39" xfId="6" quotePrefix="1" applyNumberFormat="1" applyFont="1" applyFill="1" applyBorder="1" applyAlignment="1" applyProtection="1">
      <alignment horizontal="center" vertical="center" wrapText="1"/>
    </xf>
    <xf numFmtId="164" fontId="77" fillId="0" borderId="54" xfId="6" applyFont="1" applyFill="1" applyBorder="1" applyAlignment="1" applyProtection="1">
      <alignment horizontal="center" vertical="center"/>
    </xf>
    <xf numFmtId="168" fontId="66" fillId="0" borderId="0" xfId="6" applyNumberFormat="1" applyFont="1" applyFill="1"/>
    <xf numFmtId="168" fontId="73" fillId="8" borderId="39" xfId="6" quotePrefix="1" applyNumberFormat="1" applyFont="1" applyFill="1" applyBorder="1" applyAlignment="1" applyProtection="1">
      <alignment horizontal="center" vertical="center" wrapText="1"/>
    </xf>
    <xf numFmtId="164" fontId="77" fillId="0" borderId="35" xfId="6" quotePrefix="1" applyNumberFormat="1" applyFont="1" applyFill="1" applyBorder="1" applyAlignment="1" applyProtection="1">
      <alignment horizontal="center" vertical="center"/>
    </xf>
    <xf numFmtId="168" fontId="73" fillId="2" borderId="39" xfId="6" quotePrefix="1" applyNumberFormat="1" applyFont="1" applyFill="1" applyBorder="1" applyAlignment="1" applyProtection="1">
      <alignment horizontal="center" vertical="center" wrapText="1"/>
    </xf>
    <xf numFmtId="164" fontId="77" fillId="0" borderId="32" xfId="6" quotePrefix="1" applyNumberFormat="1" applyFont="1" applyFill="1" applyBorder="1" applyAlignment="1" applyProtection="1">
      <alignment horizontal="center" vertical="center"/>
    </xf>
    <xf numFmtId="164" fontId="74" fillId="0" borderId="102" xfId="6" applyFont="1" applyFill="1" applyBorder="1" applyAlignment="1">
      <alignment horizontal="center" vertical="center" wrapText="1"/>
    </xf>
    <xf numFmtId="164" fontId="74" fillId="0" borderId="123" xfId="6" applyNumberFormat="1" applyFont="1" applyFill="1" applyBorder="1" applyAlignment="1" applyProtection="1">
      <alignment horizontal="center" vertical="center"/>
    </xf>
    <xf numFmtId="168" fontId="76" fillId="0" borderId="84" xfId="6" applyNumberFormat="1" applyFont="1" applyFill="1" applyBorder="1" applyAlignment="1" applyProtection="1">
      <alignment horizontal="center" vertical="center"/>
    </xf>
    <xf numFmtId="168" fontId="73" fillId="10" borderId="103" xfId="6" quotePrefix="1" applyNumberFormat="1" applyFont="1" applyFill="1" applyBorder="1" applyAlignment="1" applyProtection="1">
      <alignment horizontal="center" vertical="center" wrapText="1"/>
    </xf>
    <xf numFmtId="168" fontId="76" fillId="0" borderId="103" xfId="6" applyNumberFormat="1" applyFont="1" applyFill="1" applyBorder="1" applyAlignment="1">
      <alignment horizontal="center" vertical="center"/>
    </xf>
    <xf numFmtId="168" fontId="76" fillId="2" borderId="84" xfId="6" quotePrefix="1" applyNumberFormat="1" applyFont="1" applyFill="1" applyBorder="1" applyAlignment="1" applyProtection="1">
      <alignment horizontal="center" vertical="center" wrapText="1"/>
    </xf>
    <xf numFmtId="168" fontId="76" fillId="0" borderId="24" xfId="6" applyNumberFormat="1" applyFont="1" applyFill="1" applyBorder="1" applyAlignment="1">
      <alignment horizontal="center" vertical="center"/>
    </xf>
    <xf numFmtId="168" fontId="76" fillId="0" borderId="124" xfId="6" applyNumberFormat="1" applyFont="1" applyFill="1" applyBorder="1" applyAlignment="1">
      <alignment horizontal="center" vertical="center"/>
    </xf>
    <xf numFmtId="0" fontId="80" fillId="0" borderId="0" xfId="8" applyFont="1" applyFill="1" applyBorder="1" applyAlignment="1" applyProtection="1"/>
    <xf numFmtId="0" fontId="81" fillId="0" borderId="0" xfId="8" applyFont="1" applyFill="1" applyBorder="1" applyAlignment="1" applyProtection="1"/>
    <xf numFmtId="164" fontId="77" fillId="0" borderId="0" xfId="6" applyFont="1" applyFill="1" applyBorder="1"/>
    <xf numFmtId="164" fontId="82" fillId="0" borderId="0" xfId="6" applyFont="1" applyFill="1" applyBorder="1"/>
    <xf numFmtId="164" fontId="73" fillId="10" borderId="17" xfId="6" applyFont="1" applyFill="1" applyBorder="1"/>
    <xf numFmtId="164" fontId="83" fillId="10" borderId="100" xfId="6" applyFont="1" applyFill="1" applyBorder="1"/>
    <xf numFmtId="164" fontId="73" fillId="10" borderId="21" xfId="6" applyFont="1" applyFill="1" applyBorder="1" applyAlignment="1">
      <alignment horizontal="center"/>
    </xf>
    <xf numFmtId="164" fontId="83" fillId="10" borderId="101" xfId="6" applyFont="1" applyFill="1" applyBorder="1"/>
    <xf numFmtId="164" fontId="74" fillId="10" borderId="27" xfId="6" applyNumberFormat="1" applyFont="1" applyFill="1" applyBorder="1" applyAlignment="1" applyProtection="1">
      <alignment horizontal="center"/>
    </xf>
    <xf numFmtId="164" fontId="76" fillId="10" borderId="27" xfId="6" applyNumberFormat="1" applyFont="1" applyFill="1" applyBorder="1" applyAlignment="1" applyProtection="1">
      <alignment horizontal="center" vertical="center"/>
    </xf>
    <xf numFmtId="164" fontId="76" fillId="10" borderId="103" xfId="6" applyNumberFormat="1" applyFont="1" applyFill="1" applyBorder="1" applyAlignment="1" applyProtection="1">
      <alignment horizontal="center" vertical="center"/>
    </xf>
    <xf numFmtId="164" fontId="76" fillId="10" borderId="25" xfId="6" applyNumberFormat="1" applyFont="1" applyFill="1" applyBorder="1" applyAlignment="1" applyProtection="1">
      <alignment horizontal="center"/>
    </xf>
    <xf numFmtId="164" fontId="83" fillId="10" borderId="104" xfId="6" applyFont="1" applyFill="1" applyBorder="1"/>
    <xf numFmtId="164" fontId="74" fillId="0" borderId="57" xfId="6" applyFont="1" applyFill="1" applyBorder="1" applyAlignment="1">
      <alignment horizontal="center"/>
    </xf>
    <xf numFmtId="2" fontId="77" fillId="0" borderId="18" xfId="6" applyNumberFormat="1" applyFont="1" applyFill="1" applyBorder="1" applyAlignment="1" applyProtection="1">
      <alignment horizontal="center" vertical="center"/>
    </xf>
    <xf numFmtId="2" fontId="74" fillId="0" borderId="18" xfId="6" applyNumberFormat="1" applyFont="1" applyFill="1" applyBorder="1" applyAlignment="1" applyProtection="1">
      <alignment horizontal="center" vertical="center"/>
    </xf>
    <xf numFmtId="2" fontId="76" fillId="0" borderId="17" xfId="6" applyNumberFormat="1" applyFont="1" applyFill="1" applyBorder="1" applyAlignment="1">
      <alignment horizontal="center" vertical="center"/>
    </xf>
    <xf numFmtId="2" fontId="76" fillId="0" borderId="101" xfId="6" applyNumberFormat="1" applyFont="1" applyFill="1" applyBorder="1" applyAlignment="1">
      <alignment horizontal="center" vertical="center"/>
    </xf>
    <xf numFmtId="164" fontId="74" fillId="0" borderId="59" xfId="6" applyFont="1" applyFill="1" applyBorder="1" applyAlignment="1">
      <alignment horizontal="center"/>
    </xf>
    <xf numFmtId="2" fontId="77" fillId="0" borderId="27" xfId="6" applyNumberFormat="1" applyFont="1" applyFill="1" applyBorder="1" applyAlignment="1" applyProtection="1">
      <alignment horizontal="center" vertical="center"/>
    </xf>
    <xf numFmtId="2" fontId="74" fillId="0" borderId="27" xfId="6" applyNumberFormat="1" applyFont="1" applyFill="1" applyBorder="1" applyAlignment="1" applyProtection="1">
      <alignment horizontal="center" vertical="center"/>
    </xf>
    <xf numFmtId="2" fontId="76" fillId="0" borderId="21" xfId="6" applyNumberFormat="1" applyFont="1" applyFill="1" applyBorder="1" applyAlignment="1">
      <alignment horizontal="center" vertical="center"/>
    </xf>
    <xf numFmtId="164" fontId="84" fillId="0" borderId="59" xfId="6" applyFont="1" applyFill="1" applyBorder="1" applyAlignment="1">
      <alignment horizontal="center"/>
    </xf>
    <xf numFmtId="164" fontId="74" fillId="0" borderId="108" xfId="6" applyFont="1" applyFill="1" applyBorder="1" applyAlignment="1">
      <alignment horizontal="center"/>
    </xf>
    <xf numFmtId="2" fontId="77" fillId="0" borderId="119" xfId="6" applyNumberFormat="1" applyFont="1" applyFill="1" applyBorder="1" applyAlignment="1" applyProtection="1">
      <alignment horizontal="center" vertical="center"/>
    </xf>
    <xf numFmtId="2" fontId="74" fillId="0" borderId="119" xfId="6" applyNumberFormat="1" applyFont="1" applyFill="1" applyBorder="1" applyAlignment="1" applyProtection="1">
      <alignment horizontal="center" vertical="center"/>
    </xf>
    <xf numFmtId="2" fontId="76" fillId="0" borderId="125" xfId="6" applyNumberFormat="1" applyFont="1" applyFill="1" applyBorder="1" applyAlignment="1">
      <alignment horizontal="center" vertical="center"/>
    </xf>
    <xf numFmtId="2" fontId="76" fillId="0" borderId="115" xfId="6" applyNumberFormat="1" applyFont="1" applyFill="1" applyBorder="1" applyAlignment="1">
      <alignment horizontal="center" vertical="center"/>
    </xf>
    <xf numFmtId="164" fontId="66" fillId="0" borderId="121" xfId="6" applyFont="1" applyFill="1" applyBorder="1"/>
    <xf numFmtId="164" fontId="66" fillId="0" borderId="27" xfId="6" applyFont="1" applyFill="1" applyBorder="1"/>
    <xf numFmtId="164" fontId="66" fillId="0" borderId="28" xfId="6" applyFont="1" applyFill="1" applyBorder="1"/>
    <xf numFmtId="168" fontId="76" fillId="0" borderId="126" xfId="6" applyNumberFormat="1" applyFont="1" applyFill="1" applyBorder="1" applyAlignment="1">
      <alignment horizontal="center"/>
    </xf>
    <xf numFmtId="2" fontId="74" fillId="0" borderId="27" xfId="6" quotePrefix="1" applyNumberFormat="1" applyFont="1" applyFill="1" applyBorder="1" applyAlignment="1" applyProtection="1">
      <alignment horizontal="center" vertical="center"/>
    </xf>
    <xf numFmtId="2" fontId="73" fillId="0" borderId="27" xfId="6" applyNumberFormat="1" applyFont="1" applyFill="1" applyBorder="1" applyAlignment="1" applyProtection="1">
      <alignment horizontal="center" vertical="center"/>
    </xf>
    <xf numFmtId="2" fontId="77" fillId="0" borderId="27" xfId="6" applyNumberFormat="1" applyFont="1" applyFill="1" applyBorder="1" applyAlignment="1" applyProtection="1">
      <alignment horizontal="center" vertical="center"/>
    </xf>
    <xf numFmtId="2" fontId="76" fillId="0" borderId="21" xfId="6" applyNumberFormat="1" applyFont="1" applyFill="1" applyBorder="1" applyAlignment="1">
      <alignment horizontal="center" vertical="center"/>
    </xf>
    <xf numFmtId="168" fontId="76" fillId="0" borderId="101" xfId="6" applyNumberFormat="1" applyFont="1" applyFill="1" applyBorder="1" applyAlignment="1">
      <alignment horizontal="center"/>
    </xf>
    <xf numFmtId="2" fontId="77" fillId="0" borderId="27" xfId="6" quotePrefix="1" applyNumberFormat="1" applyFont="1" applyFill="1" applyBorder="1" applyAlignment="1" applyProtection="1">
      <alignment horizontal="center" vertical="center"/>
    </xf>
    <xf numFmtId="2" fontId="73" fillId="2" borderId="27" xfId="6" quotePrefix="1" applyNumberFormat="1" applyFont="1" applyFill="1" applyBorder="1" applyAlignment="1" applyProtection="1">
      <alignment horizontal="center" vertical="center" wrapText="1"/>
    </xf>
    <xf numFmtId="2" fontId="76" fillId="0" borderId="101" xfId="6" applyNumberFormat="1" applyFont="1" applyFill="1" applyBorder="1" applyAlignment="1">
      <alignment horizontal="center" vertical="center"/>
    </xf>
    <xf numFmtId="164" fontId="74" fillId="0" borderId="102" xfId="6" applyFont="1" applyFill="1" applyBorder="1" applyAlignment="1">
      <alignment horizontal="center"/>
    </xf>
    <xf numFmtId="2" fontId="74" fillId="0" borderId="103" xfId="6" quotePrefix="1" applyNumberFormat="1" applyFont="1" applyFill="1" applyBorder="1" applyAlignment="1" applyProtection="1">
      <alignment horizontal="center" vertical="center"/>
    </xf>
    <xf numFmtId="164" fontId="66" fillId="0" borderId="103" xfId="6" applyFont="1" applyFill="1" applyBorder="1"/>
    <xf numFmtId="2" fontId="73" fillId="0" borderId="103" xfId="6" applyNumberFormat="1" applyFont="1" applyFill="1" applyBorder="1" applyAlignment="1" applyProtection="1">
      <alignment horizontal="center" vertical="center"/>
    </xf>
    <xf numFmtId="2" fontId="77" fillId="0" borderId="103" xfId="6" applyNumberFormat="1" applyFont="1" applyFill="1" applyBorder="1" applyAlignment="1" applyProtection="1">
      <alignment horizontal="center" vertical="center"/>
    </xf>
    <xf numFmtId="2" fontId="76" fillId="0" borderId="25" xfId="6" applyNumberFormat="1" applyFont="1" applyFill="1" applyBorder="1" applyAlignment="1">
      <alignment horizontal="center" vertical="center"/>
    </xf>
    <xf numFmtId="168" fontId="76" fillId="0" borderId="104" xfId="6" applyNumberFormat="1" applyFont="1" applyFill="1" applyBorder="1" applyAlignment="1">
      <alignment horizontal="center"/>
    </xf>
    <xf numFmtId="168" fontId="76" fillId="0" borderId="0" xfId="6" applyNumberFormat="1" applyFont="1" applyFill="1" applyBorder="1" applyAlignment="1">
      <alignment horizontal="center"/>
    </xf>
    <xf numFmtId="164" fontId="82" fillId="0" borderId="0" xfId="6" applyNumberFormat="1" applyFont="1" applyFill="1" applyBorder="1" applyAlignment="1" applyProtection="1">
      <alignment horizontal="center"/>
    </xf>
    <xf numFmtId="2" fontId="85" fillId="0" borderId="0" xfId="6" applyNumberFormat="1" applyFont="1" applyFill="1" applyBorder="1" applyAlignment="1" applyProtection="1">
      <alignment horizontal="center"/>
    </xf>
    <xf numFmtId="2" fontId="72" fillId="0" borderId="0" xfId="6" applyNumberFormat="1" applyFont="1" applyFill="1" applyBorder="1" applyAlignment="1">
      <alignment horizontal="center"/>
    </xf>
    <xf numFmtId="2" fontId="72" fillId="0" borderId="0" xfId="6" applyNumberFormat="1" applyFont="1" applyFill="1" applyBorder="1" applyAlignment="1" applyProtection="1">
      <alignment horizontal="center"/>
    </xf>
    <xf numFmtId="164" fontId="68" fillId="0" borderId="0" xfId="6" applyFont="1" applyFill="1" applyBorder="1"/>
    <xf numFmtId="2" fontId="72" fillId="2" borderId="0" xfId="6" applyNumberFormat="1" applyFont="1" applyFill="1" applyBorder="1" applyAlignment="1" applyProtection="1">
      <alignment horizontal="center"/>
    </xf>
    <xf numFmtId="164" fontId="82" fillId="0" borderId="0" xfId="6" applyFont="1" applyFill="1" applyBorder="1" applyAlignment="1">
      <alignment horizontal="center"/>
    </xf>
    <xf numFmtId="167" fontId="85" fillId="0" borderId="0" xfId="6" applyNumberFormat="1" applyFont="1" applyFill="1" applyBorder="1"/>
    <xf numFmtId="2" fontId="85" fillId="0" borderId="0" xfId="6" applyNumberFormat="1" applyFont="1" applyFill="1" applyBorder="1"/>
    <xf numFmtId="167" fontId="68" fillId="0" borderId="0" xfId="6" applyNumberFormat="1" applyFont="1" applyFill="1" applyBorder="1"/>
    <xf numFmtId="164" fontId="75" fillId="0" borderId="0" xfId="6" quotePrefix="1" applyFont="1" applyFill="1" applyBorder="1" applyAlignment="1">
      <alignment horizontal="left"/>
    </xf>
    <xf numFmtId="164" fontId="86" fillId="0" borderId="0" xfId="6" applyFont="1" applyFill="1"/>
    <xf numFmtId="164" fontId="66" fillId="0" borderId="0" xfId="6" applyFont="1" applyFill="1" applyBorder="1" applyAlignment="1">
      <alignment horizontal="center" wrapText="1"/>
    </xf>
    <xf numFmtId="164" fontId="70" fillId="0" borderId="127" xfId="6" applyFont="1" applyFill="1" applyBorder="1" applyAlignment="1">
      <alignment horizontal="center"/>
    </xf>
    <xf numFmtId="164" fontId="87" fillId="0" borderId="0" xfId="6" applyFont="1" applyFill="1" applyBorder="1" applyAlignment="1">
      <alignment horizontal="center"/>
    </xf>
    <xf numFmtId="164" fontId="76" fillId="0" borderId="0" xfId="6" applyFont="1" applyFill="1" applyAlignment="1">
      <alignment horizontal="center"/>
    </xf>
    <xf numFmtId="164" fontId="74" fillId="0" borderId="0" xfId="6" applyFont="1" applyFill="1" applyBorder="1" applyAlignment="1"/>
    <xf numFmtId="164" fontId="73" fillId="10" borderId="34" xfId="6" applyFont="1" applyFill="1" applyBorder="1"/>
    <xf numFmtId="164" fontId="73" fillId="10" borderId="17" xfId="6" applyNumberFormat="1" applyFont="1" applyFill="1" applyBorder="1" applyProtection="1"/>
    <xf numFmtId="164" fontId="73" fillId="10" borderId="28" xfId="6" applyFont="1" applyFill="1" applyBorder="1"/>
    <xf numFmtId="164" fontId="76" fillId="0" borderId="0" xfId="6" quotePrefix="1" applyFont="1" applyFill="1" applyBorder="1" applyAlignment="1">
      <alignment horizontal="center"/>
    </xf>
    <xf numFmtId="164" fontId="76" fillId="10" borderId="28" xfId="6" applyFont="1" applyFill="1" applyBorder="1" applyAlignment="1">
      <alignment horizontal="center"/>
    </xf>
    <xf numFmtId="164" fontId="76" fillId="0" borderId="0" xfId="6" applyFont="1" applyFill="1" applyBorder="1" applyAlignment="1">
      <alignment horizontal="center"/>
    </xf>
    <xf numFmtId="164" fontId="73" fillId="10" borderId="42" xfId="6" applyFont="1" applyFill="1" applyBorder="1"/>
    <xf numFmtId="164" fontId="74" fillId="0" borderId="0" xfId="6" applyNumberFormat="1" applyFont="1" applyFill="1" applyBorder="1" applyAlignment="1" applyProtection="1">
      <alignment horizontal="center"/>
    </xf>
    <xf numFmtId="1" fontId="76" fillId="0" borderId="0" xfId="6" quotePrefix="1" applyNumberFormat="1" applyFont="1" applyFill="1" applyBorder="1" applyAlignment="1" applyProtection="1">
      <alignment horizontal="center"/>
    </xf>
    <xf numFmtId="164" fontId="74" fillId="0" borderId="0" xfId="6" applyFont="1" applyFill="1" applyBorder="1" applyAlignment="1">
      <alignment horizontal="center"/>
    </xf>
    <xf numFmtId="2" fontId="77" fillId="10" borderId="18" xfId="6" applyNumberFormat="1" applyFont="1" applyFill="1" applyBorder="1" applyAlignment="1" applyProtection="1">
      <alignment horizontal="center" vertical="center"/>
    </xf>
    <xf numFmtId="2" fontId="76" fillId="0" borderId="17" xfId="6" applyNumberFormat="1" applyFont="1" applyFill="1" applyBorder="1" applyAlignment="1" applyProtection="1">
      <alignment horizontal="center" vertical="center"/>
    </xf>
    <xf numFmtId="2" fontId="76" fillId="0" borderId="101" xfId="6" applyNumberFormat="1" applyFont="1" applyFill="1" applyBorder="1" applyAlignment="1">
      <alignment horizontal="center" vertical="center" wrapText="1"/>
    </xf>
    <xf numFmtId="2" fontId="77" fillId="10" borderId="27" xfId="6" applyNumberFormat="1" applyFont="1" applyFill="1" applyBorder="1" applyAlignment="1" applyProtection="1">
      <alignment horizontal="center" vertical="center"/>
    </xf>
    <xf numFmtId="164" fontId="41" fillId="0" borderId="27" xfId="6" applyBorder="1"/>
    <xf numFmtId="2" fontId="76" fillId="0" borderId="21" xfId="6" applyNumberFormat="1" applyFont="1" applyFill="1" applyBorder="1" applyAlignment="1" applyProtection="1">
      <alignment horizontal="center" vertical="center"/>
    </xf>
    <xf numFmtId="164" fontId="77" fillId="0" borderId="0" xfId="6" applyNumberFormat="1" applyFont="1" applyFill="1" applyBorder="1" applyAlignment="1" applyProtection="1">
      <alignment horizontal="center"/>
    </xf>
    <xf numFmtId="168" fontId="73" fillId="0" borderId="0" xfId="6" applyNumberFormat="1" applyFont="1" applyFill="1" applyBorder="1" applyAlignment="1" applyProtection="1">
      <alignment horizontal="center"/>
    </xf>
    <xf numFmtId="168" fontId="77" fillId="0" borderId="0" xfId="6" applyNumberFormat="1" applyFont="1" applyFill="1" applyBorder="1" applyAlignment="1" applyProtection="1">
      <alignment horizontal="center"/>
    </xf>
    <xf numFmtId="168" fontId="73" fillId="0" borderId="0" xfId="6" applyNumberFormat="1" applyFont="1" applyFill="1" applyBorder="1" applyAlignment="1">
      <alignment horizontal="center"/>
    </xf>
    <xf numFmtId="2" fontId="77" fillId="0" borderId="0" xfId="6" applyNumberFormat="1" applyFont="1" applyFill="1" applyBorder="1" applyAlignment="1" applyProtection="1">
      <alignment horizontal="center" vertical="center"/>
    </xf>
    <xf numFmtId="2" fontId="73" fillId="0" borderId="0" xfId="6" applyNumberFormat="1" applyFont="1" applyFill="1" applyBorder="1" applyAlignment="1" applyProtection="1">
      <alignment horizontal="center" vertical="center"/>
    </xf>
    <xf numFmtId="2" fontId="73" fillId="0" borderId="0" xfId="6" applyNumberFormat="1" applyFont="1" applyFill="1" applyBorder="1" applyAlignment="1">
      <alignment horizontal="center" vertical="center"/>
    </xf>
    <xf numFmtId="2" fontId="76" fillId="0" borderId="0" xfId="6" applyNumberFormat="1" applyFont="1" applyFill="1" applyBorder="1" applyAlignment="1">
      <alignment horizontal="center" vertical="center"/>
    </xf>
    <xf numFmtId="164" fontId="76" fillId="0" borderId="0" xfId="6" applyFont="1" applyFill="1" applyBorder="1"/>
    <xf numFmtId="164" fontId="76" fillId="0" borderId="108" xfId="6" applyFont="1" applyFill="1" applyBorder="1"/>
    <xf numFmtId="2" fontId="77" fillId="10" borderId="119" xfId="6" applyNumberFormat="1" applyFont="1" applyFill="1" applyBorder="1" applyAlignment="1" applyProtection="1">
      <alignment horizontal="center" vertical="center"/>
    </xf>
    <xf numFmtId="164" fontId="41" fillId="0" borderId="119" xfId="6" applyBorder="1"/>
    <xf numFmtId="2" fontId="76" fillId="0" borderId="125" xfId="6" applyNumberFormat="1" applyFont="1" applyFill="1" applyBorder="1" applyAlignment="1" applyProtection="1">
      <alignment horizontal="center" vertical="center"/>
    </xf>
    <xf numFmtId="2" fontId="76" fillId="0" borderId="115" xfId="6" applyNumberFormat="1" applyFont="1" applyFill="1" applyBorder="1" applyAlignment="1">
      <alignment horizontal="center" vertical="center" wrapText="1"/>
    </xf>
    <xf numFmtId="2" fontId="77" fillId="10" borderId="121" xfId="6" applyNumberFormat="1" applyFont="1" applyFill="1" applyBorder="1" applyAlignment="1" applyProtection="1">
      <alignment horizontal="center" vertical="center"/>
    </xf>
    <xf numFmtId="2" fontId="74" fillId="0" borderId="121" xfId="6" quotePrefix="1" applyNumberFormat="1" applyFont="1" applyFill="1" applyBorder="1" applyAlignment="1" applyProtection="1">
      <alignment horizontal="center" vertical="center"/>
    </xf>
    <xf numFmtId="2" fontId="77" fillId="10" borderId="121" xfId="6" quotePrefix="1" applyNumberFormat="1" applyFont="1" applyFill="1" applyBorder="1" applyAlignment="1" applyProtection="1">
      <alignment horizontal="center" vertical="center"/>
    </xf>
    <xf numFmtId="2" fontId="77" fillId="0" borderId="121" xfId="6" quotePrefix="1" applyNumberFormat="1" applyFont="1" applyFill="1" applyBorder="1" applyAlignment="1" applyProtection="1">
      <alignment horizontal="center" vertical="center"/>
    </xf>
    <xf numFmtId="2" fontId="76" fillId="0" borderId="128" xfId="6" quotePrefix="1" applyNumberFormat="1" applyFont="1" applyFill="1" applyBorder="1" applyAlignment="1" applyProtection="1">
      <alignment horizontal="center" vertical="center"/>
    </xf>
    <xf numFmtId="2" fontId="76" fillId="0" borderId="126" xfId="6" applyNumberFormat="1" applyFont="1" applyFill="1" applyBorder="1" applyAlignment="1">
      <alignment horizontal="center" vertical="center" wrapText="1"/>
    </xf>
    <xf numFmtId="168" fontId="74" fillId="0" borderId="0" xfId="6" applyNumberFormat="1" applyFont="1" applyFill="1" applyBorder="1" applyAlignment="1">
      <alignment horizontal="center"/>
    </xf>
    <xf numFmtId="2" fontId="74" fillId="0" borderId="27" xfId="6" quotePrefix="1" applyNumberFormat="1" applyFont="1" applyFill="1" applyBorder="1" applyAlignment="1" applyProtection="1">
      <alignment horizontal="center" vertical="center"/>
    </xf>
    <xf numFmtId="2" fontId="77" fillId="10" borderId="27" xfId="6" quotePrefix="1" applyNumberFormat="1" applyFont="1" applyFill="1" applyBorder="1" applyAlignment="1" applyProtection="1">
      <alignment horizontal="center" vertical="center"/>
    </xf>
    <xf numFmtId="2" fontId="77" fillId="0" borderId="27" xfId="6" quotePrefix="1" applyNumberFormat="1" applyFont="1" applyFill="1" applyBorder="1" applyAlignment="1" applyProtection="1">
      <alignment horizontal="center" vertical="center"/>
    </xf>
    <xf numFmtId="2" fontId="76" fillId="0" borderId="129" xfId="6" quotePrefix="1" applyNumberFormat="1" applyFont="1" applyFill="1" applyBorder="1" applyAlignment="1" applyProtection="1">
      <alignment horizontal="center" vertical="center"/>
    </xf>
    <xf numFmtId="2" fontId="77" fillId="0" borderId="0" xfId="6" quotePrefix="1" applyNumberFormat="1" applyFont="1" applyFill="1" applyBorder="1" applyAlignment="1" applyProtection="1">
      <alignment horizontal="center" vertical="center"/>
    </xf>
    <xf numFmtId="164" fontId="77" fillId="0" borderId="102" xfId="6" applyFont="1" applyFill="1" applyBorder="1"/>
    <xf numFmtId="2" fontId="77" fillId="10" borderId="103" xfId="6" applyNumberFormat="1" applyFont="1" applyFill="1" applyBorder="1" applyAlignment="1" applyProtection="1">
      <alignment horizontal="center" vertical="center"/>
    </xf>
    <xf numFmtId="2" fontId="74" fillId="0" borderId="103" xfId="6" quotePrefix="1" applyNumberFormat="1" applyFont="1" applyFill="1" applyBorder="1" applyAlignment="1" applyProtection="1">
      <alignment horizontal="center" vertical="center"/>
    </xf>
    <xf numFmtId="2" fontId="77" fillId="10" borderId="103" xfId="6" quotePrefix="1" applyNumberFormat="1" applyFont="1" applyFill="1" applyBorder="1" applyAlignment="1" applyProtection="1">
      <alignment horizontal="center" vertical="center"/>
    </xf>
    <xf numFmtId="2" fontId="77" fillId="0" borderId="103" xfId="6" quotePrefix="1" applyNumberFormat="1" applyFont="1" applyFill="1" applyBorder="1" applyAlignment="1" applyProtection="1">
      <alignment horizontal="center" vertical="center"/>
    </xf>
    <xf numFmtId="2" fontId="76" fillId="0" borderId="130" xfId="6" quotePrefix="1" applyNumberFormat="1" applyFont="1" applyFill="1" applyBorder="1" applyAlignment="1" applyProtection="1">
      <alignment horizontal="center" vertical="center"/>
    </xf>
    <xf numFmtId="2" fontId="76" fillId="0" borderId="104" xfId="6" applyNumberFormat="1" applyFont="1" applyFill="1" applyBorder="1" applyAlignment="1">
      <alignment horizontal="center" vertical="center" wrapText="1"/>
    </xf>
    <xf numFmtId="2" fontId="77" fillId="2" borderId="0" xfId="6" applyNumberFormat="1" applyFont="1" applyFill="1" applyBorder="1" applyAlignment="1" applyProtection="1">
      <alignment horizontal="center" vertical="center"/>
    </xf>
    <xf numFmtId="2" fontId="74" fillId="2" borderId="0" xfId="6" quotePrefix="1" applyNumberFormat="1" applyFont="1" applyFill="1" applyBorder="1" applyAlignment="1" applyProtection="1">
      <alignment horizontal="center" vertical="center"/>
    </xf>
    <xf numFmtId="2" fontId="77" fillId="2" borderId="0" xfId="6" quotePrefix="1" applyNumberFormat="1" applyFont="1" applyFill="1" applyBorder="1" applyAlignment="1" applyProtection="1">
      <alignment horizontal="center" vertical="center"/>
    </xf>
    <xf numFmtId="2" fontId="76" fillId="2" borderId="0" xfId="6" quotePrefix="1" applyNumberFormat="1" applyFont="1" applyFill="1" applyBorder="1" applyAlignment="1" applyProtection="1">
      <alignment horizontal="center" vertical="center"/>
    </xf>
    <xf numFmtId="2" fontId="76" fillId="0" borderId="0" xfId="6" applyNumberFormat="1" applyFont="1" applyFill="1" applyBorder="1" applyAlignment="1">
      <alignment horizontal="center" vertical="center" wrapText="1"/>
    </xf>
    <xf numFmtId="164" fontId="73" fillId="10" borderId="17" xfId="6" applyFont="1" applyFill="1" applyBorder="1" applyAlignment="1">
      <alignment horizontal="center"/>
    </xf>
    <xf numFmtId="164" fontId="73" fillId="10" borderId="34" xfId="6" applyFont="1" applyFill="1" applyBorder="1" applyAlignment="1">
      <alignment horizontal="center"/>
    </xf>
    <xf numFmtId="164" fontId="73" fillId="10" borderId="21" xfId="6" applyFont="1" applyFill="1" applyBorder="1" applyAlignment="1">
      <alignment horizontal="center"/>
    </xf>
    <xf numFmtId="164" fontId="73" fillId="10" borderId="28" xfId="6" applyFont="1" applyFill="1" applyBorder="1" applyAlignment="1">
      <alignment horizontal="center"/>
    </xf>
    <xf numFmtId="164" fontId="76" fillId="10" borderId="21" xfId="6" applyFont="1" applyFill="1" applyBorder="1" applyAlignment="1">
      <alignment horizontal="center"/>
    </xf>
    <xf numFmtId="164" fontId="76" fillId="10" borderId="28" xfId="6" applyFont="1" applyFill="1" applyBorder="1" applyAlignment="1">
      <alignment horizontal="center"/>
    </xf>
    <xf numFmtId="164" fontId="76" fillId="10" borderId="42" xfId="6" applyNumberFormat="1" applyFont="1" applyFill="1" applyBorder="1" applyAlignment="1" applyProtection="1">
      <alignment horizontal="center"/>
    </xf>
    <xf numFmtId="2" fontId="77" fillId="0" borderId="18" xfId="6" quotePrefix="1" applyNumberFormat="1" applyFont="1" applyFill="1" applyBorder="1" applyAlignment="1" applyProtection="1">
      <alignment horizontal="center" vertical="center"/>
    </xf>
    <xf numFmtId="2" fontId="77" fillId="10" borderId="17" xfId="6" applyNumberFormat="1" applyFont="1" applyFill="1" applyBorder="1" applyAlignment="1" applyProtection="1">
      <alignment horizontal="center" vertical="center"/>
    </xf>
    <xf numFmtId="2" fontId="77" fillId="10" borderId="34" xfId="6" applyNumberFormat="1" applyFont="1" applyFill="1" applyBorder="1" applyAlignment="1" applyProtection="1">
      <alignment horizontal="center" vertical="center"/>
    </xf>
    <xf numFmtId="2" fontId="74" fillId="0" borderId="131" xfId="6" applyNumberFormat="1" applyFont="1" applyFill="1" applyBorder="1" applyAlignment="1" applyProtection="1">
      <alignment horizontal="center" vertical="center"/>
    </xf>
    <xf numFmtId="2" fontId="76" fillId="0" borderId="100" xfId="6" applyNumberFormat="1" applyFont="1" applyFill="1" applyBorder="1" applyAlignment="1">
      <alignment horizontal="center" vertical="center" wrapText="1"/>
    </xf>
    <xf numFmtId="2" fontId="77" fillId="10" borderId="21" xfId="6" applyNumberFormat="1" applyFont="1" applyFill="1" applyBorder="1" applyAlignment="1" applyProtection="1">
      <alignment horizontal="center" vertical="center"/>
    </xf>
    <xf numFmtId="2" fontId="77" fillId="10" borderId="28" xfId="6" applyNumberFormat="1" applyFont="1" applyFill="1" applyBorder="1" applyAlignment="1" applyProtection="1">
      <alignment horizontal="center" vertical="center"/>
    </xf>
    <xf numFmtId="2" fontId="74" fillId="0" borderId="129" xfId="6" applyNumberFormat="1" applyFont="1" applyFill="1" applyBorder="1" applyAlignment="1" applyProtection="1">
      <alignment horizontal="center" vertical="center"/>
    </xf>
    <xf numFmtId="2" fontId="77" fillId="10" borderId="125" xfId="6" applyNumberFormat="1" applyFont="1" applyFill="1" applyBorder="1" applyAlignment="1" applyProtection="1">
      <alignment horizontal="center" vertical="center"/>
    </xf>
    <xf numFmtId="2" fontId="77" fillId="10" borderId="132" xfId="6" applyNumberFormat="1" applyFont="1" applyFill="1" applyBorder="1" applyAlignment="1" applyProtection="1">
      <alignment horizontal="center" vertical="center"/>
    </xf>
    <xf numFmtId="2" fontId="74" fillId="0" borderId="133" xfId="6" applyNumberFormat="1" applyFont="1" applyFill="1" applyBorder="1" applyAlignment="1" applyProtection="1">
      <alignment horizontal="center" vertical="center"/>
    </xf>
    <xf numFmtId="2" fontId="77" fillId="2" borderId="121" xfId="6" applyNumberFormat="1" applyFont="1" applyFill="1" applyBorder="1" applyAlignment="1" applyProtection="1">
      <alignment horizontal="center" vertical="center"/>
    </xf>
    <xf numFmtId="2" fontId="88" fillId="10" borderId="121" xfId="6" applyNumberFormat="1" applyFont="1" applyFill="1" applyBorder="1" applyAlignment="1" applyProtection="1">
      <alignment horizontal="center" vertical="center"/>
    </xf>
    <xf numFmtId="2" fontId="74" fillId="2" borderId="121" xfId="6" quotePrefix="1" applyNumberFormat="1" applyFont="1" applyFill="1" applyBorder="1" applyAlignment="1" applyProtection="1">
      <alignment horizontal="center" vertical="center"/>
    </xf>
    <xf numFmtId="2" fontId="77" fillId="2" borderId="121" xfId="6" quotePrefix="1" applyNumberFormat="1" applyFont="1" applyFill="1" applyBorder="1" applyAlignment="1" applyProtection="1">
      <alignment horizontal="center" vertical="center"/>
    </xf>
    <xf numFmtId="2" fontId="77" fillId="0" borderId="134" xfId="6" quotePrefix="1" applyNumberFormat="1" applyFont="1" applyFill="1" applyBorder="1" applyAlignment="1" applyProtection="1">
      <alignment horizontal="center" vertical="center"/>
    </xf>
    <xf numFmtId="2" fontId="77" fillId="0" borderId="135" xfId="6" quotePrefix="1" applyNumberFormat="1" applyFont="1" applyFill="1" applyBorder="1" applyAlignment="1" applyProtection="1">
      <alignment horizontal="center" vertical="center"/>
    </xf>
    <xf numFmtId="2" fontId="77" fillId="2" borderId="27" xfId="6" applyNumberFormat="1" applyFont="1" applyFill="1" applyBorder="1" applyAlignment="1" applyProtection="1">
      <alignment horizontal="center" vertical="center"/>
    </xf>
    <xf numFmtId="2" fontId="88" fillId="10" borderId="27" xfId="6" applyNumberFormat="1" applyFont="1" applyFill="1" applyBorder="1" applyAlignment="1" applyProtection="1">
      <alignment horizontal="center" vertical="center"/>
    </xf>
    <xf numFmtId="2" fontId="74" fillId="2" borderId="27" xfId="6" quotePrefix="1" applyNumberFormat="1" applyFont="1" applyFill="1" applyBorder="1" applyAlignment="1" applyProtection="1">
      <alignment horizontal="center" vertical="center"/>
    </xf>
    <xf numFmtId="2" fontId="77" fillId="2" borderId="27" xfId="6" quotePrefix="1" applyNumberFormat="1" applyFont="1" applyFill="1" applyBorder="1" applyAlignment="1" applyProtection="1">
      <alignment horizontal="center" vertical="center"/>
    </xf>
    <xf numFmtId="2" fontId="77" fillId="0" borderId="21" xfId="6" quotePrefix="1" applyNumberFormat="1" applyFont="1" applyFill="1" applyBorder="1" applyAlignment="1" applyProtection="1">
      <alignment horizontal="center" vertical="center"/>
    </xf>
    <xf numFmtId="2" fontId="77" fillId="0" borderId="28" xfId="6" quotePrefix="1" applyNumberFormat="1" applyFont="1" applyFill="1" applyBorder="1" applyAlignment="1" applyProtection="1">
      <alignment horizontal="center" vertical="center"/>
    </xf>
    <xf numFmtId="2" fontId="77" fillId="2" borderId="103" xfId="6" applyNumberFormat="1" applyFont="1" applyFill="1" applyBorder="1" applyAlignment="1" applyProtection="1">
      <alignment horizontal="center" vertical="center"/>
    </xf>
    <xf numFmtId="2" fontId="88" fillId="10" borderId="103" xfId="6" applyNumberFormat="1" applyFont="1" applyFill="1" applyBorder="1" applyAlignment="1" applyProtection="1">
      <alignment horizontal="center" vertical="center"/>
    </xf>
    <xf numFmtId="2" fontId="74" fillId="2" borderId="103" xfId="6" quotePrefix="1" applyNumberFormat="1" applyFont="1" applyFill="1" applyBorder="1" applyAlignment="1" applyProtection="1">
      <alignment horizontal="center" vertical="center"/>
    </xf>
    <xf numFmtId="2" fontId="77" fillId="2" borderId="103" xfId="6" quotePrefix="1" applyNumberFormat="1" applyFont="1" applyFill="1" applyBorder="1" applyAlignment="1" applyProtection="1">
      <alignment horizontal="center" vertical="center"/>
    </xf>
    <xf numFmtId="2" fontId="77" fillId="0" borderId="25" xfId="6" quotePrefix="1" applyNumberFormat="1" applyFont="1" applyFill="1" applyBorder="1" applyAlignment="1" applyProtection="1">
      <alignment horizontal="center" vertical="center"/>
    </xf>
    <xf numFmtId="2" fontId="77" fillId="0" borderId="42" xfId="6" quotePrefix="1" applyNumberFormat="1" applyFont="1" applyFill="1" applyBorder="1" applyAlignment="1" applyProtection="1">
      <alignment horizontal="center" vertical="center"/>
    </xf>
    <xf numFmtId="2" fontId="74" fillId="0" borderId="130" xfId="6" applyNumberFormat="1" applyFont="1" applyFill="1" applyBorder="1" applyAlignment="1" applyProtection="1">
      <alignment horizontal="center" vertical="center"/>
    </xf>
    <xf numFmtId="164" fontId="89" fillId="0" borderId="0" xfId="6" applyFont="1" applyFill="1" applyBorder="1" applyAlignment="1"/>
    <xf numFmtId="164" fontId="81" fillId="0" borderId="0" xfId="8" applyNumberFormat="1" applyFont="1" applyFill="1" applyBorder="1" applyAlignment="1" applyProtection="1"/>
    <xf numFmtId="164" fontId="66" fillId="0" borderId="0" xfId="6" applyFont="1" applyFill="1" applyBorder="1" applyAlignment="1"/>
    <xf numFmtId="2" fontId="68" fillId="0" borderId="0" xfId="6" applyNumberFormat="1" applyFont="1" applyFill="1" applyBorder="1" applyAlignment="1" applyProtection="1">
      <alignment horizontal="center"/>
    </xf>
    <xf numFmtId="164" fontId="74" fillId="0" borderId="57" xfId="6" applyFont="1" applyFill="1" applyBorder="1" applyAlignment="1">
      <alignment horizontal="center" vertical="center"/>
    </xf>
    <xf numFmtId="164" fontId="73" fillId="0" borderId="121" xfId="6" applyFont="1" applyFill="1" applyBorder="1" applyAlignment="1">
      <alignment horizontal="center" vertical="center"/>
    </xf>
    <xf numFmtId="164" fontId="73" fillId="2" borderId="121" xfId="6" applyFont="1" applyFill="1" applyBorder="1" applyAlignment="1">
      <alignment horizontal="center" vertical="center"/>
    </xf>
    <xf numFmtId="164" fontId="76" fillId="2" borderId="121" xfId="6" applyFont="1" applyFill="1" applyBorder="1" applyAlignment="1">
      <alignment horizontal="center" vertical="center"/>
    </xf>
    <xf numFmtId="2" fontId="73" fillId="10" borderId="18" xfId="6" applyNumberFormat="1" applyFont="1" applyFill="1" applyBorder="1" applyAlignment="1" applyProtection="1">
      <alignment horizontal="center" vertical="center"/>
    </xf>
    <xf numFmtId="164" fontId="76" fillId="2" borderId="17" xfId="6" applyFont="1" applyFill="1" applyBorder="1" applyAlignment="1">
      <alignment horizontal="center" vertical="center"/>
    </xf>
    <xf numFmtId="164" fontId="76" fillId="2" borderId="101" xfId="6" applyNumberFormat="1" applyFont="1" applyFill="1" applyBorder="1" applyAlignment="1">
      <alignment horizontal="center" vertical="center"/>
    </xf>
    <xf numFmtId="164" fontId="74" fillId="0" borderId="108" xfId="6" applyFont="1" applyFill="1" applyBorder="1" applyAlignment="1">
      <alignment horizontal="center" vertical="center"/>
    </xf>
    <xf numFmtId="164" fontId="73" fillId="0" borderId="119" xfId="6" applyFont="1" applyFill="1" applyBorder="1" applyAlignment="1">
      <alignment horizontal="center" vertical="center"/>
    </xf>
    <xf numFmtId="164" fontId="73" fillId="2" borderId="119" xfId="6" applyFont="1" applyFill="1" applyBorder="1" applyAlignment="1">
      <alignment horizontal="center" vertical="center"/>
    </xf>
    <xf numFmtId="164" fontId="76" fillId="2" borderId="119" xfId="6" applyFont="1" applyFill="1" applyBorder="1" applyAlignment="1">
      <alignment horizontal="center" vertical="center"/>
    </xf>
    <xf numFmtId="2" fontId="73" fillId="10" borderId="119" xfId="6" applyNumberFormat="1" applyFont="1" applyFill="1" applyBorder="1" applyAlignment="1" applyProtection="1">
      <alignment horizontal="center" vertical="center"/>
    </xf>
    <xf numFmtId="164" fontId="90" fillId="2" borderId="125" xfId="6" applyFont="1" applyFill="1" applyBorder="1" applyAlignment="1">
      <alignment horizontal="center" vertical="center"/>
    </xf>
    <xf numFmtId="164" fontId="76" fillId="2" borderId="115" xfId="6" applyNumberFormat="1" applyFont="1" applyFill="1" applyBorder="1" applyAlignment="1">
      <alignment horizontal="center" vertical="center"/>
    </xf>
    <xf numFmtId="164" fontId="74" fillId="0" borderId="116" xfId="6" applyFont="1" applyFill="1" applyBorder="1" applyAlignment="1">
      <alignment horizontal="center" vertical="center"/>
    </xf>
    <xf numFmtId="164" fontId="76" fillId="2" borderId="134" xfId="6" applyFont="1" applyFill="1" applyBorder="1" applyAlignment="1">
      <alignment horizontal="center" vertical="center"/>
    </xf>
    <xf numFmtId="164" fontId="76" fillId="2" borderId="126" xfId="6" applyNumberFormat="1" applyFont="1" applyFill="1" applyBorder="1" applyAlignment="1">
      <alignment horizontal="center" vertical="center"/>
    </xf>
    <xf numFmtId="164" fontId="76" fillId="2" borderId="0" xfId="6" applyFont="1" applyFill="1" applyBorder="1" applyAlignment="1">
      <alignment horizontal="center" wrapText="1"/>
    </xf>
    <xf numFmtId="164" fontId="76" fillId="2" borderId="125" xfId="6" applyFont="1" applyFill="1" applyBorder="1" applyAlignment="1">
      <alignment horizontal="center" vertical="center"/>
    </xf>
    <xf numFmtId="164" fontId="74" fillId="0" borderId="59" xfId="6" applyFont="1" applyFill="1" applyBorder="1" applyAlignment="1">
      <alignment horizontal="center" vertical="center"/>
    </xf>
    <xf numFmtId="164" fontId="73" fillId="10" borderId="121" xfId="6" applyFont="1" applyFill="1" applyBorder="1" applyAlignment="1">
      <alignment horizontal="center" vertical="center"/>
    </xf>
    <xf numFmtId="2" fontId="91" fillId="10" borderId="121" xfId="6" quotePrefix="1" applyNumberFormat="1" applyFont="1" applyFill="1" applyBorder="1" applyAlignment="1" applyProtection="1">
      <alignment horizontal="center" vertical="center"/>
    </xf>
    <xf numFmtId="2" fontId="76" fillId="0" borderId="21" xfId="6" quotePrefix="1" applyNumberFormat="1" applyFont="1" applyFill="1" applyBorder="1" applyAlignment="1" applyProtection="1">
      <alignment horizontal="center" vertical="center"/>
    </xf>
    <xf numFmtId="164" fontId="73" fillId="10" borderId="119" xfId="6" applyFont="1" applyFill="1" applyBorder="1" applyAlignment="1">
      <alignment horizontal="center" vertical="center"/>
    </xf>
    <xf numFmtId="164" fontId="76" fillId="11" borderId="119" xfId="6" applyFont="1" applyFill="1" applyBorder="1" applyAlignment="1">
      <alignment horizontal="center" vertical="center"/>
    </xf>
    <xf numFmtId="2" fontId="91" fillId="10" borderId="119" xfId="6" quotePrefix="1" applyNumberFormat="1" applyFont="1" applyFill="1" applyBorder="1" applyAlignment="1" applyProtection="1">
      <alignment horizontal="center" vertical="center"/>
    </xf>
    <xf numFmtId="2" fontId="91" fillId="10" borderId="27" xfId="6" quotePrefix="1" applyNumberFormat="1" applyFont="1" applyFill="1" applyBorder="1" applyAlignment="1" applyProtection="1">
      <alignment horizontal="center" vertical="center"/>
    </xf>
    <xf numFmtId="164" fontId="74" fillId="0" borderId="102" xfId="6" applyFont="1" applyFill="1" applyBorder="1" applyAlignment="1">
      <alignment horizontal="center" vertical="center"/>
    </xf>
    <xf numFmtId="164" fontId="73" fillId="0" borderId="103" xfId="6" applyFont="1" applyFill="1" applyBorder="1" applyAlignment="1">
      <alignment horizontal="center" vertical="center"/>
    </xf>
    <xf numFmtId="164" fontId="73" fillId="11" borderId="103" xfId="6" applyFont="1" applyFill="1" applyBorder="1" applyAlignment="1">
      <alignment horizontal="center" vertical="center"/>
    </xf>
    <xf numFmtId="164" fontId="76" fillId="2" borderId="103" xfId="6" applyFont="1" applyFill="1" applyBorder="1" applyAlignment="1">
      <alignment horizontal="center" vertical="center"/>
    </xf>
    <xf numFmtId="164" fontId="73" fillId="2" borderId="103" xfId="6" applyFont="1" applyFill="1" applyBorder="1" applyAlignment="1">
      <alignment horizontal="center" vertical="center"/>
    </xf>
    <xf numFmtId="2" fontId="91" fillId="10" borderId="103" xfId="6" quotePrefix="1" applyNumberFormat="1" applyFont="1" applyFill="1" applyBorder="1" applyAlignment="1" applyProtection="1">
      <alignment horizontal="center" vertical="center"/>
    </xf>
    <xf numFmtId="164" fontId="76" fillId="2" borderId="25" xfId="6" applyFont="1" applyFill="1" applyBorder="1" applyAlignment="1">
      <alignment horizontal="center" vertical="center"/>
    </xf>
    <xf numFmtId="164" fontId="76" fillId="2" borderId="104" xfId="6" applyNumberFormat="1" applyFont="1" applyFill="1" applyBorder="1" applyAlignment="1">
      <alignment horizontal="center" vertical="center"/>
    </xf>
    <xf numFmtId="164" fontId="67" fillId="0" borderId="0" xfId="6" applyFont="1" applyFill="1" applyBorder="1" applyAlignment="1">
      <alignment vertical="top"/>
    </xf>
    <xf numFmtId="164" fontId="92" fillId="0" borderId="0" xfId="6" applyFont="1" applyFill="1" applyBorder="1"/>
    <xf numFmtId="164" fontId="69" fillId="0" borderId="0" xfId="6" applyFont="1" applyFill="1" applyBorder="1" applyAlignment="1">
      <alignment horizontal="center"/>
    </xf>
    <xf numFmtId="164" fontId="87" fillId="11" borderId="0" xfId="6" applyFont="1" applyFill="1" applyBorder="1" applyAlignment="1">
      <alignment horizontal="center"/>
    </xf>
    <xf numFmtId="164" fontId="74" fillId="11" borderId="0" xfId="6" applyFont="1" applyFill="1" applyBorder="1" applyAlignment="1">
      <alignment horizontal="center"/>
    </xf>
    <xf numFmtId="2" fontId="76" fillId="2" borderId="18" xfId="6" applyNumberFormat="1" applyFont="1" applyFill="1" applyBorder="1" applyAlignment="1" applyProtection="1">
      <alignment horizontal="center" vertical="center"/>
    </xf>
    <xf numFmtId="4" fontId="76" fillId="0" borderId="101" xfId="6" applyNumberFormat="1" applyFont="1" applyFill="1" applyBorder="1" applyAlignment="1" applyProtection="1">
      <alignment horizontal="center" vertical="center"/>
    </xf>
    <xf numFmtId="2" fontId="76" fillId="2" borderId="27" xfId="6" applyNumberFormat="1" applyFont="1" applyFill="1" applyBorder="1" applyAlignment="1" applyProtection="1">
      <alignment horizontal="center" vertical="center"/>
    </xf>
    <xf numFmtId="164" fontId="66" fillId="0" borderId="0" xfId="6" applyFont="1" applyFill="1" applyAlignment="1">
      <alignment horizontal="center" vertical="center"/>
    </xf>
    <xf numFmtId="164" fontId="76" fillId="0" borderId="108" xfId="6" applyFont="1" applyFill="1" applyBorder="1" applyAlignment="1">
      <alignment horizontal="center" vertical="center"/>
    </xf>
    <xf numFmtId="2" fontId="76" fillId="2" borderId="119" xfId="6" applyNumberFormat="1" applyFont="1" applyFill="1" applyBorder="1" applyAlignment="1" applyProtection="1">
      <alignment horizontal="center" vertical="center"/>
    </xf>
    <xf numFmtId="4" fontId="76" fillId="0" borderId="115" xfId="6" applyNumberFormat="1" applyFont="1" applyFill="1" applyBorder="1" applyAlignment="1" applyProtection="1">
      <alignment horizontal="center" vertical="center"/>
    </xf>
    <xf numFmtId="164" fontId="76" fillId="0" borderId="59" xfId="6" applyFont="1" applyFill="1" applyBorder="1" applyAlignment="1">
      <alignment horizontal="center" vertical="center"/>
    </xf>
    <xf numFmtId="2" fontId="73" fillId="0" borderId="27" xfId="6" applyNumberFormat="1" applyFont="1" applyFill="1" applyBorder="1" applyAlignment="1" applyProtection="1">
      <alignment horizontal="center" vertical="center"/>
    </xf>
    <xf numFmtId="4" fontId="76" fillId="0" borderId="126" xfId="6" applyNumberFormat="1" applyFont="1" applyFill="1" applyBorder="1" applyAlignment="1" applyProtection="1">
      <alignment horizontal="center" vertical="center"/>
    </xf>
    <xf numFmtId="164" fontId="76" fillId="0" borderId="102" xfId="6" applyFont="1" applyFill="1" applyBorder="1" applyAlignment="1">
      <alignment horizontal="center" vertical="center"/>
    </xf>
    <xf numFmtId="2" fontId="73" fillId="0" borderId="103" xfId="6" applyNumberFormat="1" applyFont="1" applyFill="1" applyBorder="1" applyAlignment="1" applyProtection="1">
      <alignment horizontal="center" vertical="center"/>
    </xf>
    <xf numFmtId="2" fontId="76" fillId="2" borderId="103" xfId="6" applyNumberFormat="1" applyFont="1" applyFill="1" applyBorder="1" applyAlignment="1" applyProtection="1">
      <alignment horizontal="center" vertical="center"/>
    </xf>
    <xf numFmtId="2" fontId="76" fillId="0" borderId="25" xfId="6" applyNumberFormat="1" applyFont="1" applyFill="1" applyBorder="1" applyAlignment="1" applyProtection="1">
      <alignment horizontal="center" vertical="center"/>
    </xf>
    <xf numFmtId="4" fontId="76" fillId="0" borderId="104" xfId="6" applyNumberFormat="1" applyFont="1" applyFill="1" applyBorder="1" applyAlignment="1" applyProtection="1">
      <alignment horizontal="center" vertical="center"/>
    </xf>
    <xf numFmtId="164" fontId="93" fillId="2" borderId="0" xfId="6" applyFont="1" applyFill="1" applyBorder="1" applyAlignment="1">
      <alignment wrapText="1"/>
    </xf>
    <xf numFmtId="164" fontId="41" fillId="2" borderId="0" xfId="6" applyFill="1" applyAlignment="1">
      <alignment wrapText="1"/>
    </xf>
    <xf numFmtId="164" fontId="89" fillId="2" borderId="0" xfId="6" applyFont="1" applyFill="1" applyBorder="1"/>
    <xf numFmtId="164" fontId="73" fillId="2" borderId="0" xfId="6" applyFont="1" applyFill="1" applyBorder="1"/>
    <xf numFmtId="164" fontId="77" fillId="2" borderId="0" xfId="6" applyNumberFormat="1" applyFont="1" applyFill="1" applyBorder="1" applyAlignment="1" applyProtection="1">
      <alignment horizontal="center"/>
    </xf>
    <xf numFmtId="168" fontId="73" fillId="2" borderId="0" xfId="6" applyNumberFormat="1" applyFont="1" applyFill="1" applyBorder="1" applyAlignment="1" applyProtection="1">
      <alignment horizontal="center"/>
    </xf>
    <xf numFmtId="2" fontId="77" fillId="2" borderId="0" xfId="6" applyNumberFormat="1" applyFont="1" applyFill="1" applyBorder="1" applyAlignment="1" applyProtection="1">
      <alignment vertical="center"/>
    </xf>
    <xf numFmtId="2" fontId="73" fillId="2" borderId="0" xfId="6" applyNumberFormat="1" applyFont="1" applyFill="1" applyBorder="1" applyAlignment="1" applyProtection="1">
      <alignment vertical="center"/>
    </xf>
    <xf numFmtId="2" fontId="73" fillId="0" borderId="0" xfId="6" applyNumberFormat="1" applyFont="1" applyFill="1" applyBorder="1" applyAlignment="1" applyProtection="1">
      <alignment vertical="center"/>
    </xf>
    <xf numFmtId="2" fontId="77" fillId="0" borderId="0" xfId="6" applyNumberFormat="1" applyFont="1" applyFill="1" applyBorder="1" applyAlignment="1" applyProtection="1">
      <alignment vertical="center"/>
    </xf>
    <xf numFmtId="2" fontId="73" fillId="0" borderId="0" xfId="6" applyNumberFormat="1" applyFont="1" applyFill="1" applyBorder="1" applyAlignment="1">
      <alignment vertical="center"/>
    </xf>
    <xf numFmtId="2" fontId="76" fillId="0" borderId="0" xfId="6" applyNumberFormat="1" applyFont="1" applyFill="1" applyBorder="1" applyAlignment="1">
      <alignment vertical="center"/>
    </xf>
    <xf numFmtId="2" fontId="77" fillId="0" borderId="0" xfId="6" quotePrefix="1" applyNumberFormat="1" applyFont="1" applyFill="1" applyBorder="1" applyAlignment="1" applyProtection="1">
      <alignment vertical="center"/>
    </xf>
    <xf numFmtId="0" fontId="54" fillId="2" borderId="0" xfId="0" applyNumberFormat="1" applyFont="1" applyFill="1" applyBorder="1" applyAlignment="1">
      <alignment horizontal="center" vertical="top" wrapText="1"/>
    </xf>
    <xf numFmtId="0" fontId="58" fillId="2" borderId="6" xfId="0" applyNumberFormat="1" applyFont="1" applyFill="1" applyBorder="1" applyAlignment="1">
      <alignment horizontal="center" vertical="top" wrapText="1"/>
    </xf>
    <xf numFmtId="0" fontId="58" fillId="2" borderId="8" xfId="0" applyNumberFormat="1" applyFont="1" applyFill="1" applyBorder="1" applyAlignment="1">
      <alignment horizontal="center" vertical="top" wrapText="1"/>
    </xf>
    <xf numFmtId="0" fontId="62" fillId="2" borderId="8" xfId="0" applyNumberFormat="1" applyFont="1" applyFill="1" applyBorder="1" applyAlignment="1">
      <alignment horizontal="center" vertical="center" wrapText="1"/>
    </xf>
    <xf numFmtId="0" fontId="65" fillId="2" borderId="5" xfId="0" applyNumberFormat="1" applyFont="1" applyFill="1" applyBorder="1" applyAlignment="1">
      <alignment horizontal="center" vertical="center" wrapText="1"/>
    </xf>
    <xf numFmtId="2" fontId="3" fillId="2" borderId="5" xfId="0" applyNumberFormat="1" applyFont="1" applyFill="1" applyBorder="1" applyAlignment="1" applyProtection="1">
      <alignment horizontal="left" vertical="top" wrapText="1"/>
      <protection locked="0"/>
    </xf>
    <xf numFmtId="2" fontId="3" fillId="2" borderId="8" xfId="0" applyNumberFormat="1" applyFont="1" applyFill="1" applyBorder="1" applyAlignment="1" applyProtection="1">
      <alignment horizontal="left" vertical="top" wrapText="1"/>
      <protection locked="0"/>
    </xf>
    <xf numFmtId="2" fontId="3" fillId="2" borderId="6" xfId="0" applyNumberFormat="1" applyFont="1" applyFill="1" applyBorder="1" applyAlignment="1" applyProtection="1">
      <alignment horizontal="left" vertical="top" wrapText="1"/>
      <protection locked="0"/>
    </xf>
    <xf numFmtId="2" fontId="56" fillId="2" borderId="6" xfId="0" applyNumberFormat="1" applyFont="1" applyFill="1" applyBorder="1" applyAlignment="1">
      <alignment horizontal="left" vertical="top" wrapText="1"/>
    </xf>
    <xf numFmtId="2" fontId="56" fillId="2" borderId="7" xfId="0" applyNumberFormat="1" applyFont="1" applyFill="1" applyBorder="1" applyAlignment="1">
      <alignment horizontal="left" vertical="top" wrapText="1"/>
    </xf>
    <xf numFmtId="2" fontId="7" fillId="2" borderId="6" xfId="0" applyNumberFormat="1" applyFont="1" applyFill="1" applyBorder="1" applyAlignment="1">
      <alignment horizontal="center" vertical="top" wrapText="1"/>
    </xf>
    <xf numFmtId="2" fontId="7" fillId="2" borderId="7" xfId="0" applyNumberFormat="1" applyFont="1" applyFill="1" applyBorder="1" applyAlignment="1">
      <alignment horizontal="center" vertical="top" wrapText="1"/>
    </xf>
    <xf numFmtId="2" fontId="3" fillId="2" borderId="9" xfId="0" applyNumberFormat="1" applyFont="1" applyFill="1" applyBorder="1" applyAlignment="1" applyProtection="1">
      <alignment horizontal="left" vertical="top" wrapText="1"/>
      <protection locked="0"/>
    </xf>
    <xf numFmtId="2" fontId="3" fillId="2" borderId="0" xfId="0" applyNumberFormat="1" applyFont="1" applyFill="1" applyBorder="1" applyAlignment="1" applyProtection="1">
      <alignment horizontal="left" vertical="top" wrapText="1"/>
      <protection locked="0"/>
    </xf>
    <xf numFmtId="2" fontId="3" fillId="3" borderId="8" xfId="0" applyNumberFormat="1" applyFont="1" applyFill="1" applyBorder="1" applyAlignment="1" applyProtection="1">
      <alignment horizontal="left" vertical="top" wrapText="1"/>
      <protection locked="0"/>
    </xf>
    <xf numFmtId="2" fontId="3" fillId="3" borderId="6" xfId="0" applyNumberFormat="1" applyFont="1" applyFill="1" applyBorder="1" applyAlignment="1" applyProtection="1">
      <alignment horizontal="left" vertical="top" wrapText="1"/>
      <protection locked="0"/>
    </xf>
    <xf numFmtId="2" fontId="5" fillId="3" borderId="7" xfId="0" applyNumberFormat="1" applyFont="1" applyFill="1" applyBorder="1" applyAlignment="1" applyProtection="1">
      <alignment horizontal="left" vertical="center" wrapText="1"/>
    </xf>
    <xf numFmtId="2" fontId="3" fillId="3" borderId="7" xfId="0" applyNumberFormat="1" applyFont="1" applyFill="1" applyBorder="1" applyAlignment="1" applyProtection="1">
      <alignment horizontal="left" vertical="top" wrapText="1"/>
      <protection locked="0"/>
    </xf>
    <xf numFmtId="2" fontId="3" fillId="2" borderId="3" xfId="0" applyNumberFormat="1" applyFont="1" applyFill="1" applyBorder="1" applyAlignment="1">
      <alignment horizontal="left" vertical="top" wrapText="1"/>
    </xf>
    <xf numFmtId="2" fontId="5" fillId="2" borderId="0" xfId="0" applyNumberFormat="1" applyFont="1" applyFill="1" applyBorder="1" applyAlignment="1" applyProtection="1">
      <alignment horizontal="center" vertical="top" wrapText="1"/>
    </xf>
    <xf numFmtId="2" fontId="6" fillId="2" borderId="0" xfId="0" applyNumberFormat="1" applyFont="1" applyFill="1" applyBorder="1" applyAlignment="1" applyProtection="1">
      <alignment horizontal="center" vertical="top" wrapText="1"/>
    </xf>
    <xf numFmtId="2" fontId="7" fillId="3" borderId="6" xfId="0" applyNumberFormat="1" applyFont="1" applyFill="1" applyBorder="1" applyAlignment="1">
      <alignment horizontal="center" vertical="center" wrapText="1"/>
    </xf>
    <xf numFmtId="2" fontId="7" fillId="3" borderId="6" xfId="0" applyNumberFormat="1" applyFont="1" applyFill="1" applyBorder="1" applyAlignment="1" applyProtection="1">
      <alignment horizontal="center" vertical="center" wrapText="1"/>
    </xf>
    <xf numFmtId="2" fontId="4" fillId="3" borderId="6" xfId="0" applyNumberFormat="1" applyFont="1" applyFill="1" applyBorder="1" applyAlignment="1">
      <alignment horizontal="center" vertical="center" wrapText="1"/>
    </xf>
    <xf numFmtId="2" fontId="56" fillId="2" borderId="0" xfId="0" applyNumberFormat="1" applyFont="1" applyFill="1" applyBorder="1" applyAlignment="1">
      <alignment horizontal="left" vertical="top" wrapText="1"/>
    </xf>
    <xf numFmtId="2" fontId="56" fillId="2" borderId="9" xfId="0" applyNumberFormat="1" applyFont="1" applyFill="1" applyBorder="1" applyAlignment="1">
      <alignment horizontal="left" vertical="top" wrapText="1"/>
    </xf>
    <xf numFmtId="2" fontId="3" fillId="2" borderId="3" xfId="0" applyNumberFormat="1" applyFont="1" applyFill="1" applyBorder="1" applyAlignment="1" applyProtection="1">
      <alignment horizontal="left" vertical="top" wrapText="1"/>
      <protection locked="0"/>
    </xf>
    <xf numFmtId="0" fontId="54" fillId="2" borderId="3" xfId="0" applyNumberFormat="1" applyFont="1" applyFill="1" applyBorder="1" applyAlignment="1">
      <alignment horizontal="center" vertical="top" wrapText="1"/>
    </xf>
    <xf numFmtId="0" fontId="58" fillId="2" borderId="3" xfId="0" applyNumberFormat="1" applyFont="1" applyFill="1" applyBorder="1" applyAlignment="1">
      <alignment horizontal="center" vertical="top" wrapText="1"/>
    </xf>
    <xf numFmtId="0" fontId="58" fillId="2" borderId="2" xfId="0" applyNumberFormat="1" applyFont="1" applyFill="1" applyBorder="1" applyAlignment="1">
      <alignment horizontal="center" vertical="top" wrapText="1"/>
    </xf>
  </cellXfs>
  <cellStyles count="9">
    <cellStyle name="Hipervínculo" xfId="8" builtinId="8"/>
    <cellStyle name="Millares 2" xfId="7"/>
    <cellStyle name="Normal" xfId="0" builtinId="0"/>
    <cellStyle name="Normal 2" xfId="1"/>
    <cellStyle name="Normal 2 2" xfId="2"/>
    <cellStyle name="Normal 3" xfId="4"/>
    <cellStyle name="Normal 4" xfId="6"/>
    <cellStyle name="Normal_producto intermedio 42-04 2" xfId="3"/>
    <cellStyle name="Porcentaje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G2200-05/BOLETIN/SEMANA10-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0%20Precios%20coyunturales/1%20Agr&#237;colas/Frutas%20y%20Hortalizas/RG2200-10/Base/SEMANA%201833/BOLETIN/a&#241;o2017/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G2200-05/CCAA/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PreciosEUROPA_16y17_s33_en%20fase%20actualizacio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Pag16%20s3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Pag17%20s3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 t="str">
            <v xml:space="preserve"> 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 t="str">
            <v xml:space="preserve"> 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 t="str">
            <v xml:space="preserve"> </v>
          </cell>
          <cell r="D43" t="str">
            <v xml:space="preserve"> </v>
          </cell>
          <cell r="E43" t="str">
            <v xml:space="preserve"> </v>
          </cell>
          <cell r="F43" t="str">
            <v xml:space="preserve"> 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 t="str">
            <v xml:space="preserve"> 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ekly Poultry prices"/>
      <sheetName val="Weekly Eggs prices"/>
      <sheetName val="Class S"/>
      <sheetName val="Class E"/>
      <sheetName val="Class R"/>
      <sheetName val="Class Piglet"/>
      <sheetName val="Heavy Lamb Prices"/>
      <sheetName val="Light Lamb  Prices"/>
      <sheetName val="Current Weekly Price ACZ"/>
      <sheetName val="Current Weekly Live Bovine"/>
      <sheetName val="Precios Bovinos UE s33_2018"/>
      <sheetName val="PreOv,Porc,Poll,Huev_s33_2018"/>
    </sheetNames>
    <sheetDataSet>
      <sheetData sheetId="0">
        <row r="325">
          <cell r="C325">
            <v>181</v>
          </cell>
          <cell r="J325">
            <v>278</v>
          </cell>
          <cell r="M325">
            <v>180.73</v>
          </cell>
          <cell r="N325">
            <v>230</v>
          </cell>
          <cell r="Q325">
            <v>97.320000000000007</v>
          </cell>
          <cell r="R325">
            <v>193.75</v>
          </cell>
          <cell r="AB325">
            <v>176</v>
          </cell>
          <cell r="AD325">
            <v>143.08530000000002</v>
          </cell>
          <cell r="AF325">
            <v>173</v>
          </cell>
          <cell r="AN325" t="str">
            <v>(*)</v>
          </cell>
          <cell r="AQ325">
            <v>190.58710902288232</v>
          </cell>
        </row>
      </sheetData>
      <sheetData sheetId="1">
        <row r="325">
          <cell r="C325">
            <v>86.68</v>
          </cell>
          <cell r="J325">
            <v>98.9</v>
          </cell>
          <cell r="M325">
            <v>84.26</v>
          </cell>
          <cell r="N325">
            <v>102.60000000000001</v>
          </cell>
          <cell r="Q325">
            <v>150.46</v>
          </cell>
          <cell r="R325">
            <v>164.68</v>
          </cell>
          <cell r="AB325">
            <v>81</v>
          </cell>
          <cell r="AD325">
            <v>118.76960000000001</v>
          </cell>
          <cell r="AF325">
            <v>112.43</v>
          </cell>
          <cell r="AN325" t="str">
            <v>(*)</v>
          </cell>
          <cell r="AQ325">
            <v>111.66439015107534</v>
          </cell>
        </row>
      </sheetData>
      <sheetData sheetId="2">
        <row r="221">
          <cell r="C221">
            <v>135.80000000000001</v>
          </cell>
          <cell r="J221">
            <v>160.13</v>
          </cell>
          <cell r="M221">
            <v>156.99</v>
          </cell>
          <cell r="N221">
            <v>140</v>
          </cell>
          <cell r="Q221" t="str">
            <v>(*)</v>
          </cell>
          <cell r="R221" t="str">
            <v/>
          </cell>
          <cell r="Z221">
            <v>134.92699999999999</v>
          </cell>
          <cell r="AB221">
            <v>152.16200000000001</v>
          </cell>
          <cell r="AD221">
            <v>174</v>
          </cell>
          <cell r="AL221">
            <v>169.15170000000001</v>
          </cell>
          <cell r="AO221">
            <v>152.37210069950683</v>
          </cell>
        </row>
      </sheetData>
      <sheetData sheetId="3">
        <row r="221">
          <cell r="C221">
            <v>126.3</v>
          </cell>
          <cell r="J221">
            <v>156.58000000000001</v>
          </cell>
          <cell r="M221">
            <v>153.12</v>
          </cell>
          <cell r="N221">
            <v>133</v>
          </cell>
          <cell r="Q221" t="str">
            <v>(*)</v>
          </cell>
          <cell r="R221" t="str">
            <v>(*)</v>
          </cell>
          <cell r="Z221">
            <v>133.78700000000001</v>
          </cell>
          <cell r="AB221">
            <v>149.64160000000001</v>
          </cell>
          <cell r="AD221">
            <v>174</v>
          </cell>
          <cell r="AL221">
            <v>165.98760000000001</v>
          </cell>
          <cell r="AO221">
            <v>149.77204614762869</v>
          </cell>
        </row>
      </sheetData>
      <sheetData sheetId="4">
        <row r="221">
          <cell r="C221" t="str">
            <v/>
          </cell>
          <cell r="J221">
            <v>128.1</v>
          </cell>
          <cell r="M221">
            <v>161.34</v>
          </cell>
          <cell r="N221" t="str">
            <v/>
          </cell>
          <cell r="Q221" t="str">
            <v/>
          </cell>
          <cell r="R221">
            <v>193.57</v>
          </cell>
          <cell r="Z221" t="str">
            <v/>
          </cell>
          <cell r="AB221" t="str">
            <v/>
          </cell>
          <cell r="AD221" t="str">
            <v/>
          </cell>
          <cell r="AL221">
            <v>153.33110000000002</v>
          </cell>
          <cell r="AO221">
            <v>168.97604136508508</v>
          </cell>
        </row>
      </sheetData>
      <sheetData sheetId="5">
        <row r="273">
          <cell r="C273">
            <v>31.5</v>
          </cell>
          <cell r="J273">
            <v>39.9</v>
          </cell>
          <cell r="M273">
            <v>23.81</v>
          </cell>
          <cell r="N273">
            <v>23.8</v>
          </cell>
          <cell r="Q273" t="str">
            <v/>
          </cell>
          <cell r="R273">
            <v>78.23</v>
          </cell>
          <cell r="Z273">
            <v>19.25</v>
          </cell>
          <cell r="AB273">
            <v>42.2194</v>
          </cell>
          <cell r="AD273">
            <v>38</v>
          </cell>
          <cell r="AL273">
            <v>59.022500000000001</v>
          </cell>
          <cell r="AO273">
            <v>36.760882083795096</v>
          </cell>
        </row>
      </sheetData>
      <sheetData sheetId="6">
        <row r="326">
          <cell r="C326">
            <v>504.2</v>
          </cell>
          <cell r="D326" t="str">
            <v/>
          </cell>
          <cell r="G326">
            <v>550.11</v>
          </cell>
          <cell r="H326" t="str">
            <v>c</v>
          </cell>
          <cell r="I326" t="str">
            <v/>
          </cell>
          <cell r="J326">
            <v>544.98</v>
          </cell>
          <cell r="K326">
            <v>624</v>
          </cell>
          <cell r="L326">
            <v>568.91430000000003</v>
          </cell>
          <cell r="M326">
            <v>447.21000000000004</v>
          </cell>
          <cell r="N326">
            <v>487</v>
          </cell>
          <cell r="P326">
            <v>354.161</v>
          </cell>
          <cell r="S326" t="str">
            <v>(*)</v>
          </cell>
          <cell r="U326">
            <v>550.04</v>
          </cell>
          <cell r="W326" t="str">
            <v>(*)</v>
          </cell>
          <cell r="X326" t="str">
            <v/>
          </cell>
          <cell r="Y326">
            <v>213.85980000000001</v>
          </cell>
          <cell r="Z326" t="str">
            <v/>
          </cell>
          <cell r="AA326" t="str">
            <v/>
          </cell>
          <cell r="AF326">
            <v>481.86490625000005</v>
          </cell>
          <cell r="AH326">
            <v>474.76158772120624</v>
          </cell>
        </row>
      </sheetData>
      <sheetData sheetId="7">
        <row r="326">
          <cell r="C326" t="str">
            <v/>
          </cell>
          <cell r="D326">
            <v>543.64970000000005</v>
          </cell>
          <cell r="G326" t="str">
            <v/>
          </cell>
          <cell r="I326" t="str">
            <v>(*)</v>
          </cell>
          <cell r="J326">
            <v>589.27</v>
          </cell>
          <cell r="K326" t="str">
            <v/>
          </cell>
          <cell r="L326">
            <v>678.12900000000002</v>
          </cell>
          <cell r="M326" t="str">
            <v/>
          </cell>
          <cell r="N326">
            <v>584</v>
          </cell>
          <cell r="P326">
            <v>401.02300000000002</v>
          </cell>
          <cell r="S326">
            <v>567.09829999999999</v>
          </cell>
          <cell r="U326" t="str">
            <v/>
          </cell>
          <cell r="W326" t="str">
            <v>(*)</v>
          </cell>
          <cell r="X326">
            <v>493.2</v>
          </cell>
          <cell r="Y326" t="str">
            <v>(*)</v>
          </cell>
          <cell r="Z326">
            <v>529.16999999999996</v>
          </cell>
          <cell r="AA326" t="str">
            <v>c</v>
          </cell>
          <cell r="AD326" t="str">
            <v/>
          </cell>
          <cell r="AF326">
            <v>545.14832794282381</v>
          </cell>
        </row>
      </sheetData>
      <sheetData sheetId="8" refreshError="1">
        <row r="11">
          <cell r="F11" t="str">
            <v/>
          </cell>
          <cell r="H11" t="str">
            <v/>
          </cell>
          <cell r="J11">
            <v>411.42</v>
          </cell>
          <cell r="K11" t="str">
            <v/>
          </cell>
          <cell r="M11">
            <v>489.17</v>
          </cell>
          <cell r="V11" t="str">
            <v/>
          </cell>
          <cell r="W11">
            <v>398.1</v>
          </cell>
          <cell r="AC11" t="str">
            <v/>
          </cell>
          <cell r="AD11">
            <v>429.79599999999999</v>
          </cell>
        </row>
        <row r="12">
          <cell r="F12" t="str">
            <v/>
          </cell>
          <cell r="H12" t="str">
            <v/>
          </cell>
          <cell r="J12">
            <v>403.9</v>
          </cell>
          <cell r="K12" t="str">
            <v/>
          </cell>
          <cell r="M12">
            <v>518.89</v>
          </cell>
          <cell r="V12">
            <v>332.4434</v>
          </cell>
          <cell r="W12">
            <v>397.2</v>
          </cell>
          <cell r="AC12" t="str">
            <v/>
          </cell>
          <cell r="AD12">
            <v>405.23880000000003</v>
          </cell>
        </row>
        <row r="13">
          <cell r="F13">
            <v>351.35</v>
          </cell>
          <cell r="H13" t="str">
            <v/>
          </cell>
          <cell r="J13">
            <v>394.01</v>
          </cell>
          <cell r="K13" t="str">
            <v/>
          </cell>
          <cell r="M13">
            <v>412.16</v>
          </cell>
          <cell r="V13" t="str">
            <v/>
          </cell>
          <cell r="W13">
            <v>362.9</v>
          </cell>
          <cell r="AC13">
            <v>389.36529999999999</v>
          </cell>
          <cell r="AD13">
            <v>387.20370000000003</v>
          </cell>
        </row>
        <row r="14">
          <cell r="F14" t="str">
            <v/>
          </cell>
          <cell r="H14" t="str">
            <v/>
          </cell>
          <cell r="J14">
            <v>384.51</v>
          </cell>
          <cell r="K14" t="str">
            <v/>
          </cell>
          <cell r="M14" t="str">
            <v/>
          </cell>
          <cell r="V14" t="str">
            <v/>
          </cell>
          <cell r="W14">
            <v>382.3</v>
          </cell>
          <cell r="AC14">
            <v>388.97400000000005</v>
          </cell>
          <cell r="AD14">
            <v>383.71460000000002</v>
          </cell>
        </row>
        <row r="15">
          <cell r="F15">
            <v>274.97000000000003</v>
          </cell>
          <cell r="H15" t="str">
            <v/>
          </cell>
          <cell r="J15">
            <v>359.21</v>
          </cell>
          <cell r="K15" t="str">
            <v/>
          </cell>
          <cell r="M15">
            <v>422.61</v>
          </cell>
          <cell r="V15">
            <v>316.4248</v>
          </cell>
          <cell r="W15">
            <v>336</v>
          </cell>
          <cell r="AC15">
            <v>344.8664</v>
          </cell>
          <cell r="AD15">
            <v>349.97739999999999</v>
          </cell>
        </row>
        <row r="16">
          <cell r="F16" t="str">
            <v/>
          </cell>
          <cell r="H16" t="str">
            <v/>
          </cell>
          <cell r="J16">
            <v>340.64</v>
          </cell>
          <cell r="K16" t="str">
            <v/>
          </cell>
          <cell r="M16">
            <v>397.43</v>
          </cell>
          <cell r="V16">
            <v>316.1927</v>
          </cell>
          <cell r="W16">
            <v>359.5</v>
          </cell>
          <cell r="AC16">
            <v>344.51980000000003</v>
          </cell>
          <cell r="AD16">
            <v>337.29259999999999</v>
          </cell>
        </row>
        <row r="17">
          <cell r="F17">
            <v>315.70590000000004</v>
          </cell>
          <cell r="H17" t="str">
            <v/>
          </cell>
          <cell r="J17">
            <v>375.07960000000003</v>
          </cell>
          <cell r="K17" t="str">
            <v/>
          </cell>
          <cell r="M17">
            <v>455.14270000000005</v>
          </cell>
          <cell r="V17">
            <v>316.8734</v>
          </cell>
          <cell r="W17">
            <v>353.01930000000004</v>
          </cell>
          <cell r="AC17">
            <v>352.53560000000004</v>
          </cell>
          <cell r="AD17">
            <v>371.32620000000003</v>
          </cell>
        </row>
        <row r="18">
          <cell r="F18">
            <v>374.06</v>
          </cell>
          <cell r="H18">
            <v>386.16</v>
          </cell>
          <cell r="J18">
            <v>397.93</v>
          </cell>
          <cell r="K18">
            <v>410</v>
          </cell>
          <cell r="M18">
            <v>402.6</v>
          </cell>
          <cell r="V18">
            <v>344.7475</v>
          </cell>
          <cell r="W18">
            <v>394.3</v>
          </cell>
          <cell r="AC18">
            <v>394.8245</v>
          </cell>
          <cell r="AD18">
            <v>391.48920000000004</v>
          </cell>
        </row>
        <row r="19">
          <cell r="F19">
            <v>370.6</v>
          </cell>
          <cell r="H19">
            <v>389.71</v>
          </cell>
          <cell r="J19">
            <v>395.98</v>
          </cell>
          <cell r="K19">
            <v>387</v>
          </cell>
          <cell r="M19">
            <v>412.6</v>
          </cell>
          <cell r="V19">
            <v>349.62280000000004</v>
          </cell>
          <cell r="W19">
            <v>395.4</v>
          </cell>
          <cell r="AC19">
            <v>395.68270000000001</v>
          </cell>
          <cell r="AD19">
            <v>384.10430000000002</v>
          </cell>
        </row>
        <row r="20">
          <cell r="F20">
            <v>369.56</v>
          </cell>
          <cell r="H20">
            <v>376.08</v>
          </cell>
          <cell r="J20">
            <v>389.07</v>
          </cell>
          <cell r="K20">
            <v>377</v>
          </cell>
          <cell r="M20">
            <v>362</v>
          </cell>
          <cell r="V20">
            <v>336.15790000000004</v>
          </cell>
          <cell r="W20">
            <v>374.4</v>
          </cell>
          <cell r="AC20">
            <v>384.21530000000001</v>
          </cell>
          <cell r="AD20">
            <v>367.036</v>
          </cell>
        </row>
        <row r="21">
          <cell r="F21">
            <v>366.57</v>
          </cell>
          <cell r="H21">
            <v>378.5</v>
          </cell>
          <cell r="J21">
            <v>382.77</v>
          </cell>
          <cell r="K21">
            <v>368</v>
          </cell>
          <cell r="M21" t="str">
            <v/>
          </cell>
          <cell r="V21">
            <v>338.4794</v>
          </cell>
          <cell r="W21">
            <v>387.5</v>
          </cell>
          <cell r="AC21">
            <v>388.18670000000003</v>
          </cell>
          <cell r="AD21">
            <v>368.49940000000004</v>
          </cell>
        </row>
        <row r="22">
          <cell r="F22">
            <v>331.14</v>
          </cell>
          <cell r="H22">
            <v>357.01</v>
          </cell>
          <cell r="J22">
            <v>363.08</v>
          </cell>
          <cell r="K22">
            <v>324</v>
          </cell>
          <cell r="M22">
            <v>310.09000000000003</v>
          </cell>
          <cell r="V22">
            <v>325.47880000000004</v>
          </cell>
          <cell r="W22">
            <v>342.4</v>
          </cell>
          <cell r="AC22">
            <v>349.30500000000001</v>
          </cell>
          <cell r="AD22">
            <v>335.6866</v>
          </cell>
        </row>
        <row r="23">
          <cell r="F23">
            <v>338.8</v>
          </cell>
          <cell r="H23">
            <v>359.69</v>
          </cell>
          <cell r="J23">
            <v>362.06</v>
          </cell>
          <cell r="K23">
            <v>323</v>
          </cell>
          <cell r="M23">
            <v>315.2</v>
          </cell>
          <cell r="V23">
            <v>329.8897</v>
          </cell>
          <cell r="W23">
            <v>366.4</v>
          </cell>
          <cell r="AC23">
            <v>355.25310000000002</v>
          </cell>
          <cell r="AD23">
            <v>341.20570000000004</v>
          </cell>
        </row>
        <row r="24">
          <cell r="F24">
            <v>361.02770000000004</v>
          </cell>
          <cell r="H24">
            <v>377.23390000000001</v>
          </cell>
          <cell r="J24">
            <v>387.34520000000003</v>
          </cell>
          <cell r="K24">
            <v>376.06530000000004</v>
          </cell>
          <cell r="M24">
            <v>396.4914</v>
          </cell>
          <cell r="V24">
            <v>331.97280000000001</v>
          </cell>
          <cell r="W24">
            <v>377.24360000000001</v>
          </cell>
          <cell r="AC24">
            <v>375.98020000000002</v>
          </cell>
          <cell r="AD24">
            <v>368.1157</v>
          </cell>
        </row>
        <row r="36">
          <cell r="F36">
            <v>305.32</v>
          </cell>
          <cell r="H36">
            <v>328.66</v>
          </cell>
          <cell r="J36">
            <v>260.02</v>
          </cell>
          <cell r="K36">
            <v>377</v>
          </cell>
          <cell r="M36" t="str">
            <v/>
          </cell>
          <cell r="V36">
            <v>293.67380000000003</v>
          </cell>
          <cell r="W36">
            <v>240.5</v>
          </cell>
          <cell r="AC36">
            <v>315.28219999999999</v>
          </cell>
          <cell r="AD36">
            <v>342.07300000000004</v>
          </cell>
        </row>
        <row r="37">
          <cell r="F37">
            <v>306.73</v>
          </cell>
          <cell r="H37">
            <v>328.44</v>
          </cell>
          <cell r="J37">
            <v>322.92</v>
          </cell>
          <cell r="K37">
            <v>371</v>
          </cell>
          <cell r="M37" t="str">
            <v/>
          </cell>
          <cell r="V37">
            <v>293.90600000000001</v>
          </cell>
          <cell r="W37">
            <v>236.6</v>
          </cell>
          <cell r="AC37">
            <v>313.04900000000004</v>
          </cell>
          <cell r="AD37">
            <v>312.98169999999999</v>
          </cell>
        </row>
        <row r="38">
          <cell r="F38">
            <v>275.87</v>
          </cell>
          <cell r="H38">
            <v>300.06</v>
          </cell>
          <cell r="J38">
            <v>227.2</v>
          </cell>
          <cell r="K38">
            <v>335</v>
          </cell>
          <cell r="M38" t="str">
            <v/>
          </cell>
          <cell r="V38">
            <v>272.08359999999999</v>
          </cell>
          <cell r="W38">
            <v>216.7</v>
          </cell>
          <cell r="AC38">
            <v>276.97300000000001</v>
          </cell>
          <cell r="AD38">
            <v>266.17</v>
          </cell>
        </row>
        <row r="39">
          <cell r="F39">
            <v>280.61</v>
          </cell>
          <cell r="H39">
            <v>304.75</v>
          </cell>
          <cell r="J39">
            <v>250.48</v>
          </cell>
          <cell r="K39">
            <v>329</v>
          </cell>
          <cell r="M39" t="str">
            <v/>
          </cell>
          <cell r="V39">
            <v>286.47710000000001</v>
          </cell>
          <cell r="W39">
            <v>213.9</v>
          </cell>
          <cell r="AC39">
            <v>292.12889999999999</v>
          </cell>
          <cell r="AD39">
            <v>288.80790000000002</v>
          </cell>
        </row>
        <row r="40">
          <cell r="F40">
            <v>287.48</v>
          </cell>
          <cell r="H40">
            <v>306.01</v>
          </cell>
          <cell r="J40">
            <v>280.77</v>
          </cell>
          <cell r="K40">
            <v>322</v>
          </cell>
          <cell r="M40" t="str">
            <v/>
          </cell>
          <cell r="V40">
            <v>283.2269</v>
          </cell>
          <cell r="W40">
            <v>221.9</v>
          </cell>
          <cell r="AC40">
            <v>293.52940000000001</v>
          </cell>
          <cell r="AD40">
            <v>290.92500000000001</v>
          </cell>
        </row>
        <row r="41">
          <cell r="F41">
            <v>225.09</v>
          </cell>
          <cell r="H41">
            <v>270.38</v>
          </cell>
          <cell r="J41">
            <v>205.96</v>
          </cell>
          <cell r="K41">
            <v>271</v>
          </cell>
          <cell r="M41" t="str">
            <v/>
          </cell>
          <cell r="V41">
            <v>241.90370000000001</v>
          </cell>
          <cell r="W41">
            <v>202.3</v>
          </cell>
          <cell r="AC41">
            <v>242.63300000000001</v>
          </cell>
          <cell r="AD41">
            <v>239.70930000000001</v>
          </cell>
        </row>
        <row r="42">
          <cell r="F42">
            <v>239.4</v>
          </cell>
          <cell r="H42">
            <v>293</v>
          </cell>
          <cell r="J42">
            <v>221.6</v>
          </cell>
          <cell r="K42">
            <v>296</v>
          </cell>
          <cell r="M42" t="str">
            <v/>
          </cell>
          <cell r="V42">
            <v>255.60070000000002</v>
          </cell>
          <cell r="W42">
            <v>200.6</v>
          </cell>
          <cell r="AC42">
            <v>260.23070000000001</v>
          </cell>
          <cell r="AD42">
            <v>280.59620000000001</v>
          </cell>
        </row>
        <row r="43">
          <cell r="F43">
            <v>272.78360000000004</v>
          </cell>
          <cell r="H43">
            <v>300.98430000000002</v>
          </cell>
          <cell r="J43">
            <v>246.07770000000002</v>
          </cell>
          <cell r="K43">
            <v>327.46270000000004</v>
          </cell>
          <cell r="M43">
            <v>335.8</v>
          </cell>
          <cell r="V43">
            <v>273.91380000000004</v>
          </cell>
          <cell r="W43">
            <v>210.96090000000001</v>
          </cell>
          <cell r="AC43">
            <v>281.35220000000004</v>
          </cell>
          <cell r="AD43">
            <v>284.77809999999999</v>
          </cell>
        </row>
        <row r="44">
          <cell r="F44">
            <v>393.54</v>
          </cell>
          <cell r="H44">
            <v>401.66</v>
          </cell>
          <cell r="J44">
            <v>406.67</v>
          </cell>
          <cell r="K44">
            <v>446</v>
          </cell>
          <cell r="M44">
            <v>448.9</v>
          </cell>
          <cell r="V44">
            <v>331.0505</v>
          </cell>
          <cell r="W44">
            <v>398.9</v>
          </cell>
          <cell r="AC44">
            <v>409.26859999999999</v>
          </cell>
          <cell r="AD44">
            <v>432.65600000000001</v>
          </cell>
        </row>
        <row r="45">
          <cell r="F45">
            <v>366.13</v>
          </cell>
          <cell r="H45">
            <v>406.65</v>
          </cell>
          <cell r="J45">
            <v>398.9</v>
          </cell>
          <cell r="K45">
            <v>445</v>
          </cell>
          <cell r="M45">
            <v>464.93</v>
          </cell>
          <cell r="V45">
            <v>332.67560000000003</v>
          </cell>
          <cell r="W45">
            <v>394.2</v>
          </cell>
          <cell r="AC45">
            <v>415.88760000000002</v>
          </cell>
          <cell r="AD45">
            <v>420.80500000000001</v>
          </cell>
        </row>
        <row r="46">
          <cell r="F46">
            <v>363.09</v>
          </cell>
          <cell r="H46">
            <v>388.4</v>
          </cell>
          <cell r="J46">
            <v>382.62</v>
          </cell>
          <cell r="K46">
            <v>384</v>
          </cell>
          <cell r="M46">
            <v>422.02</v>
          </cell>
          <cell r="V46">
            <v>321.53219999999999</v>
          </cell>
          <cell r="W46">
            <v>388.5</v>
          </cell>
          <cell r="AC46">
            <v>404.0102</v>
          </cell>
          <cell r="AD46">
            <v>373.30270000000002</v>
          </cell>
        </row>
        <row r="47">
          <cell r="F47">
            <v>360.39</v>
          </cell>
          <cell r="H47">
            <v>394.41</v>
          </cell>
          <cell r="J47">
            <v>357.37</v>
          </cell>
          <cell r="K47">
            <v>392</v>
          </cell>
          <cell r="M47">
            <v>441.05</v>
          </cell>
          <cell r="V47">
            <v>324.55020000000002</v>
          </cell>
          <cell r="W47">
            <v>383.1</v>
          </cell>
          <cell r="AC47">
            <v>407.28050000000002</v>
          </cell>
          <cell r="AD47">
            <v>378.613</v>
          </cell>
        </row>
        <row r="48">
          <cell r="F48">
            <v>354.06</v>
          </cell>
          <cell r="H48">
            <v>392.74</v>
          </cell>
          <cell r="J48">
            <v>382.59</v>
          </cell>
          <cell r="K48">
            <v>378</v>
          </cell>
          <cell r="M48" t="str">
            <v/>
          </cell>
          <cell r="V48">
            <v>321.06790000000001</v>
          </cell>
          <cell r="W48">
            <v>390</v>
          </cell>
          <cell r="AC48">
            <v>410.35540000000003</v>
          </cell>
          <cell r="AD48">
            <v>394.47770000000003</v>
          </cell>
        </row>
        <row r="49">
          <cell r="F49">
            <v>273.75</v>
          </cell>
          <cell r="H49">
            <v>364.34</v>
          </cell>
          <cell r="J49">
            <v>323.20999999999998</v>
          </cell>
          <cell r="K49">
            <v>318</v>
          </cell>
          <cell r="M49">
            <v>305.95999999999998</v>
          </cell>
          <cell r="V49">
            <v>295.99540000000002</v>
          </cell>
          <cell r="W49">
            <v>366</v>
          </cell>
          <cell r="AC49">
            <v>365.0401</v>
          </cell>
          <cell r="AD49">
            <v>301.51609999999999</v>
          </cell>
        </row>
        <row r="50">
          <cell r="F50">
            <v>285.41000000000003</v>
          </cell>
          <cell r="H50">
            <v>376.91</v>
          </cell>
          <cell r="J50">
            <v>325.82</v>
          </cell>
          <cell r="K50">
            <v>337</v>
          </cell>
          <cell r="M50">
            <v>318.34000000000003</v>
          </cell>
          <cell r="V50">
            <v>307.83520000000004</v>
          </cell>
          <cell r="W50">
            <v>355.4</v>
          </cell>
          <cell r="AC50">
            <v>387.1164</v>
          </cell>
          <cell r="AD50">
            <v>329.9341</v>
          </cell>
        </row>
        <row r="51">
          <cell r="F51">
            <v>288.13</v>
          </cell>
          <cell r="H51">
            <v>375</v>
          </cell>
          <cell r="J51">
            <v>365.13</v>
          </cell>
          <cell r="K51" t="str">
            <v/>
          </cell>
          <cell r="M51" t="str">
            <v/>
          </cell>
          <cell r="V51">
            <v>304.81720000000001</v>
          </cell>
          <cell r="W51" t="str">
            <v/>
          </cell>
          <cell r="AC51">
            <v>396.57420000000002</v>
          </cell>
          <cell r="AD51">
            <v>371.4366</v>
          </cell>
        </row>
        <row r="52">
          <cell r="F52">
            <v>337.83730000000003</v>
          </cell>
          <cell r="H52">
            <v>388.86200000000002</v>
          </cell>
          <cell r="J52">
            <v>377.93280000000004</v>
          </cell>
          <cell r="K52">
            <v>406.83240000000001</v>
          </cell>
          <cell r="M52">
            <v>450.85250000000002</v>
          </cell>
          <cell r="V52">
            <v>311.41250000000002</v>
          </cell>
          <cell r="W52">
            <v>380.3501</v>
          </cell>
          <cell r="AC52">
            <v>404.25200000000001</v>
          </cell>
          <cell r="AD52">
            <v>382.06350000000003</v>
          </cell>
        </row>
      </sheetData>
      <sheetData sheetId="9" refreshError="1">
        <row r="11">
          <cell r="F11">
            <v>103.60000000000001</v>
          </cell>
          <cell r="G11">
            <v>127.54</v>
          </cell>
          <cell r="H11">
            <v>123.33</v>
          </cell>
          <cell r="I11">
            <v>71</v>
          </cell>
          <cell r="J11">
            <v>156.66</v>
          </cell>
          <cell r="M11">
            <v>156.44560000000001</v>
          </cell>
          <cell r="Q11">
            <v>42.486400000000003</v>
          </cell>
          <cell r="R11">
            <v>104.10368001638315</v>
          </cell>
        </row>
        <row r="17">
          <cell r="F17">
            <v>176.4</v>
          </cell>
          <cell r="G17">
            <v>216.48000000000002</v>
          </cell>
          <cell r="H17">
            <v>220</v>
          </cell>
          <cell r="I17">
            <v>260</v>
          </cell>
          <cell r="J17">
            <v>281.39</v>
          </cell>
          <cell r="M17">
            <v>219.69810000000001</v>
          </cell>
          <cell r="Q17">
            <v>212.24180000000001</v>
          </cell>
          <cell r="R17">
            <v>231.37212655574646</v>
          </cell>
        </row>
        <row r="26">
          <cell r="F26">
            <v>1.95</v>
          </cell>
          <cell r="G26">
            <v>2.2200000000000002</v>
          </cell>
          <cell r="H26">
            <v>2.82</v>
          </cell>
          <cell r="I26">
            <v>2.8000000000000003</v>
          </cell>
          <cell r="J26">
            <v>2.98</v>
          </cell>
          <cell r="M26">
            <v>2.4685000000000001</v>
          </cell>
          <cell r="Q26">
            <v>1.7889000000000002</v>
          </cell>
          <cell r="R26">
            <v>2.3698651305660916</v>
          </cell>
        </row>
      </sheetData>
      <sheetData sheetId="10">
        <row r="5">
          <cell r="C5" t="str">
            <v>Semana 33 (del 13 al 19 de agosto). Año 2018</v>
          </cell>
        </row>
      </sheetData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6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7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hyperlink" Target="https://ec.europa.eu/agriculture/market-observatory/meat/beef/weekly-carcase-prices_en" TargetMode="External"/><Relationship Id="rId1" Type="http://schemas.openxmlformats.org/officeDocument/2006/relationships/hyperlink" Target="https://ec.europa.eu/agriculture/market-observatory/meat/beef/weekly-live-prices_en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hyperlink" Target="https://ec.europa.eu/agriculture/poultry/presentations_en" TargetMode="External"/><Relationship Id="rId2" Type="http://schemas.openxmlformats.org/officeDocument/2006/relationships/hyperlink" Target="https://ec.europa.eu/agriculture/market-observatory/meat/pigmeat/statistics_en" TargetMode="External"/><Relationship Id="rId1" Type="http://schemas.openxmlformats.org/officeDocument/2006/relationships/hyperlink" Target="https://ec.europa.eu/agriculture/sheep-goats/presentations_en" TargetMode="External"/><Relationship Id="rId5" Type="http://schemas.openxmlformats.org/officeDocument/2006/relationships/printerSettings" Target="../printerSettings/printerSettings14.bin"/><Relationship Id="rId4" Type="http://schemas.openxmlformats.org/officeDocument/2006/relationships/hyperlink" Target="https://ec.europa.eu/agriculture/eggs/presentations_en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tabSelected="1" zoomScaleNormal="100" workbookViewId="0"/>
  </sheetViews>
  <sheetFormatPr baseColWidth="10" defaultColWidth="11.5703125" defaultRowHeight="12.75"/>
  <cols>
    <col min="1" max="1" width="7.5703125" style="2" bestFit="1" customWidth="1"/>
    <col min="2" max="3" width="0.28515625" style="2" bestFit="1" customWidth="1"/>
    <col min="4" max="4" width="1" style="2" bestFit="1" customWidth="1"/>
    <col min="5" max="5" width="26.7109375" style="2" bestFit="1" customWidth="1"/>
    <col min="6" max="6" width="19.28515625" style="2" bestFit="1" customWidth="1"/>
    <col min="7" max="7" width="0.85546875" style="2" bestFit="1" customWidth="1"/>
    <col min="8" max="8" width="10.85546875" style="2" bestFit="1" customWidth="1"/>
    <col min="9" max="10" width="0.85546875" style="2" bestFit="1" customWidth="1"/>
    <col min="11" max="11" width="9.140625" style="2" bestFit="1" customWidth="1"/>
    <col min="12" max="12" width="1.85546875" style="2" bestFit="1" customWidth="1"/>
    <col min="13" max="13" width="0.85546875" style="2" bestFit="1" customWidth="1"/>
    <col min="14" max="14" width="12.5703125" style="2" bestFit="1" customWidth="1"/>
    <col min="15" max="16" width="0.28515625" style="2" bestFit="1" customWidth="1"/>
    <col min="17" max="17" width="0.5703125" style="2" bestFit="1" customWidth="1"/>
    <col min="18" max="18" width="7" style="2" bestFit="1" customWidth="1"/>
    <col min="19" max="256" width="8.85546875" style="2" customWidth="1"/>
    <col min="257" max="16384" width="11.5703125" style="2"/>
  </cols>
  <sheetData>
    <row r="1" spans="1:18" ht="3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2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23" t="s">
        <v>0</v>
      </c>
      <c r="M2" s="24"/>
      <c r="N2" s="24"/>
      <c r="O2" s="24"/>
      <c r="P2" s="24"/>
      <c r="Q2" s="24"/>
      <c r="R2" s="1"/>
    </row>
    <row r="3" spans="1:18" ht="28.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12" customHeight="1">
      <c r="A4" s="1"/>
      <c r="B4" s="25" t="s">
        <v>1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7"/>
      <c r="Q4" s="1"/>
      <c r="R4" s="1"/>
    </row>
    <row r="5" spans="1:18" ht="1.9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12" customHeight="1">
      <c r="A6" s="1"/>
      <c r="B6" s="28" t="s">
        <v>2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1"/>
      <c r="R6" s="1"/>
    </row>
    <row r="7" spans="1:18" ht="1.1499999999999999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ht="12" customHeight="1">
      <c r="A8" s="1"/>
      <c r="B8" s="29" t="s">
        <v>3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1"/>
      <c r="R8" s="1"/>
    </row>
    <row r="9" spans="1:18" ht="3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12" customHeight="1">
      <c r="A10" s="1"/>
      <c r="B10" s="30" t="s">
        <v>4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1"/>
      <c r="R10" s="1"/>
    </row>
    <row r="11" spans="1:18" ht="4.1500000000000004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ht="1.9" customHeight="1">
      <c r="A12" s="1"/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6"/>
      <c r="Q12" s="1"/>
      <c r="R12" s="1"/>
    </row>
    <row r="13" spans="1:18" ht="31.9" customHeight="1">
      <c r="A13" s="1"/>
      <c r="B13" s="7"/>
      <c r="C13" s="1"/>
      <c r="D13" s="20" t="s">
        <v>5</v>
      </c>
      <c r="E13" s="21"/>
      <c r="F13" s="8" t="s">
        <v>6</v>
      </c>
      <c r="G13" s="9"/>
      <c r="H13" s="10" t="s">
        <v>7</v>
      </c>
      <c r="I13" s="11"/>
      <c r="J13" s="9"/>
      <c r="K13" s="22" t="s">
        <v>8</v>
      </c>
      <c r="L13" s="22"/>
      <c r="M13" s="9"/>
      <c r="N13" s="12" t="s">
        <v>9</v>
      </c>
      <c r="O13" s="11"/>
      <c r="P13" s="13"/>
      <c r="Q13" s="1"/>
      <c r="R13" s="1"/>
    </row>
    <row r="14" spans="1:18" ht="1.9" customHeight="1">
      <c r="A14" s="1"/>
      <c r="B14" s="7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3"/>
      <c r="Q14" s="1"/>
      <c r="R14" s="1"/>
    </row>
    <row r="15" spans="1:18" ht="13.15" customHeight="1">
      <c r="A15" s="1"/>
      <c r="B15" s="7"/>
      <c r="C15" s="1"/>
      <c r="D15" s="7"/>
      <c r="E15" s="14" t="s">
        <v>10</v>
      </c>
      <c r="F15" s="15" t="s">
        <v>11</v>
      </c>
      <c r="G15" s="31">
        <v>194</v>
      </c>
      <c r="H15" s="31"/>
      <c r="I15" s="32"/>
      <c r="J15" s="31">
        <v>194</v>
      </c>
      <c r="K15" s="31"/>
      <c r="L15" s="31"/>
      <c r="M15" s="32"/>
      <c r="N15" s="16">
        <v>0</v>
      </c>
      <c r="O15" s="13"/>
      <c r="P15" s="13"/>
      <c r="Q15" s="1"/>
      <c r="R15" s="1"/>
    </row>
    <row r="16" spans="1:18" ht="13.15" customHeight="1">
      <c r="A16" s="1"/>
      <c r="B16" s="7"/>
      <c r="C16" s="1"/>
      <c r="D16" s="7"/>
      <c r="E16" s="1"/>
      <c r="F16" s="15" t="s">
        <v>12</v>
      </c>
      <c r="G16" s="31">
        <v>196</v>
      </c>
      <c r="H16" s="31"/>
      <c r="I16" s="32"/>
      <c r="J16" s="31">
        <v>196</v>
      </c>
      <c r="K16" s="31"/>
      <c r="L16" s="31"/>
      <c r="M16" s="32"/>
      <c r="N16" s="16">
        <v>0</v>
      </c>
      <c r="O16" s="13"/>
      <c r="P16" s="13"/>
      <c r="Q16" s="1"/>
      <c r="R16" s="1"/>
    </row>
    <row r="17" spans="1:18" ht="13.15" customHeight="1">
      <c r="A17" s="1"/>
      <c r="B17" s="7"/>
      <c r="C17" s="1"/>
      <c r="D17" s="7"/>
      <c r="E17" s="1"/>
      <c r="F17" s="15" t="s">
        <v>13</v>
      </c>
      <c r="G17" s="31">
        <v>219</v>
      </c>
      <c r="H17" s="31"/>
      <c r="I17" s="32"/>
      <c r="J17" s="31">
        <v>220</v>
      </c>
      <c r="K17" s="31"/>
      <c r="L17" s="31"/>
      <c r="M17" s="32"/>
      <c r="N17" s="16">
        <v>1</v>
      </c>
      <c r="O17" s="13"/>
      <c r="P17" s="13"/>
      <c r="Q17" s="1"/>
      <c r="R17" s="1"/>
    </row>
    <row r="18" spans="1:18" ht="13.15" customHeight="1">
      <c r="A18" s="1"/>
      <c r="B18" s="7"/>
      <c r="C18" s="1"/>
      <c r="D18" s="7"/>
      <c r="E18" s="1"/>
      <c r="F18" s="15" t="s">
        <v>14</v>
      </c>
      <c r="G18" s="31">
        <v>190.8</v>
      </c>
      <c r="H18" s="31"/>
      <c r="I18" s="32"/>
      <c r="J18" s="31">
        <v>190.4</v>
      </c>
      <c r="K18" s="31"/>
      <c r="L18" s="31"/>
      <c r="M18" s="32"/>
      <c r="N18" s="16">
        <v>-0.4</v>
      </c>
      <c r="O18" s="13"/>
      <c r="P18" s="13"/>
      <c r="Q18" s="1"/>
      <c r="R18" s="1"/>
    </row>
    <row r="19" spans="1:18" ht="13.15" customHeight="1">
      <c r="A19" s="1"/>
      <c r="B19" s="7"/>
      <c r="C19" s="1"/>
      <c r="D19" s="7"/>
      <c r="E19" s="1"/>
      <c r="F19" s="15" t="s">
        <v>15</v>
      </c>
      <c r="G19" s="31">
        <v>190</v>
      </c>
      <c r="H19" s="31"/>
      <c r="I19" s="32"/>
      <c r="J19" s="31">
        <v>190</v>
      </c>
      <c r="K19" s="31"/>
      <c r="L19" s="31"/>
      <c r="M19" s="32"/>
      <c r="N19" s="16">
        <v>0</v>
      </c>
      <c r="O19" s="13"/>
      <c r="P19" s="13"/>
      <c r="Q19" s="1"/>
      <c r="R19" s="1"/>
    </row>
    <row r="20" spans="1:18" ht="13.15" customHeight="1">
      <c r="A20" s="1"/>
      <c r="B20" s="7"/>
      <c r="C20" s="1"/>
      <c r="D20" s="7"/>
      <c r="E20" s="1"/>
      <c r="F20" s="15" t="s">
        <v>16</v>
      </c>
      <c r="G20" s="31">
        <v>175.6</v>
      </c>
      <c r="H20" s="31"/>
      <c r="I20" s="32"/>
      <c r="J20" s="31">
        <v>178</v>
      </c>
      <c r="K20" s="31"/>
      <c r="L20" s="31"/>
      <c r="M20" s="32"/>
      <c r="N20" s="16">
        <v>2.4</v>
      </c>
      <c r="O20" s="13"/>
      <c r="P20" s="13"/>
      <c r="Q20" s="1"/>
      <c r="R20" s="1"/>
    </row>
    <row r="21" spans="1:18" ht="13.15" customHeight="1">
      <c r="A21" s="1"/>
      <c r="B21" s="7"/>
      <c r="C21" s="1"/>
      <c r="D21" s="7"/>
      <c r="E21" s="1"/>
      <c r="F21" s="15" t="s">
        <v>17</v>
      </c>
      <c r="G21" s="31">
        <v>197</v>
      </c>
      <c r="H21" s="31"/>
      <c r="I21" s="32"/>
      <c r="J21" s="31">
        <v>197</v>
      </c>
      <c r="K21" s="31"/>
      <c r="L21" s="31"/>
      <c r="M21" s="32"/>
      <c r="N21" s="16">
        <v>0</v>
      </c>
      <c r="O21" s="13"/>
      <c r="P21" s="13"/>
      <c r="Q21" s="1"/>
      <c r="R21" s="1"/>
    </row>
    <row r="22" spans="1:18" ht="13.15" customHeight="1">
      <c r="A22" s="1"/>
      <c r="B22" s="7"/>
      <c r="C22" s="1"/>
      <c r="D22" s="7"/>
      <c r="E22" s="1"/>
      <c r="F22" s="15" t="s">
        <v>18</v>
      </c>
      <c r="G22" s="31">
        <v>190.8</v>
      </c>
      <c r="H22" s="31"/>
      <c r="I22" s="32"/>
      <c r="J22" s="31">
        <v>189.2</v>
      </c>
      <c r="K22" s="31"/>
      <c r="L22" s="31"/>
      <c r="M22" s="32"/>
      <c r="N22" s="16">
        <v>-1.6</v>
      </c>
      <c r="O22" s="13"/>
      <c r="P22" s="13"/>
      <c r="Q22" s="1"/>
      <c r="R22" s="1"/>
    </row>
    <row r="23" spans="1:18" ht="13.15" customHeight="1">
      <c r="A23" s="1"/>
      <c r="B23" s="7"/>
      <c r="C23" s="1"/>
      <c r="D23" s="7"/>
      <c r="E23" s="1"/>
      <c r="F23" s="15" t="s">
        <v>19</v>
      </c>
      <c r="G23" s="31">
        <v>202</v>
      </c>
      <c r="H23" s="31"/>
      <c r="I23" s="32"/>
      <c r="J23" s="31">
        <v>202</v>
      </c>
      <c r="K23" s="31"/>
      <c r="L23" s="31"/>
      <c r="M23" s="32"/>
      <c r="N23" s="16">
        <v>0</v>
      </c>
      <c r="O23" s="13"/>
      <c r="P23" s="13"/>
      <c r="Q23" s="1"/>
      <c r="R23" s="1"/>
    </row>
    <row r="24" spans="1:18" ht="13.15" customHeight="1">
      <c r="A24" s="1"/>
      <c r="B24" s="7"/>
      <c r="C24" s="1"/>
      <c r="D24" s="7"/>
      <c r="E24" s="1"/>
      <c r="F24" s="15" t="s">
        <v>20</v>
      </c>
      <c r="G24" s="31">
        <v>180</v>
      </c>
      <c r="H24" s="31"/>
      <c r="I24" s="32"/>
      <c r="J24" s="31">
        <v>177</v>
      </c>
      <c r="K24" s="31"/>
      <c r="L24" s="31"/>
      <c r="M24" s="32"/>
      <c r="N24" s="16">
        <v>-3</v>
      </c>
      <c r="O24" s="13"/>
      <c r="P24" s="13"/>
      <c r="Q24" s="1"/>
      <c r="R24" s="1"/>
    </row>
    <row r="25" spans="1:18" ht="13.15" customHeight="1">
      <c r="A25" s="1"/>
      <c r="B25" s="7"/>
      <c r="C25" s="1"/>
      <c r="D25" s="7"/>
      <c r="E25" s="1"/>
      <c r="F25" s="15" t="s">
        <v>21</v>
      </c>
      <c r="G25" s="31">
        <v>210</v>
      </c>
      <c r="H25" s="31"/>
      <c r="I25" s="32"/>
      <c r="J25" s="31">
        <v>207</v>
      </c>
      <c r="K25" s="31"/>
      <c r="L25" s="31"/>
      <c r="M25" s="32"/>
      <c r="N25" s="16">
        <v>-3</v>
      </c>
      <c r="O25" s="13"/>
      <c r="P25" s="13"/>
      <c r="Q25" s="1"/>
      <c r="R25" s="1"/>
    </row>
    <row r="26" spans="1:18" ht="13.15" customHeight="1">
      <c r="A26" s="1"/>
      <c r="B26" s="7"/>
      <c r="C26" s="1"/>
      <c r="D26" s="7"/>
      <c r="E26" s="1"/>
      <c r="F26" s="15" t="s">
        <v>22</v>
      </c>
      <c r="G26" s="31">
        <v>199</v>
      </c>
      <c r="H26" s="31"/>
      <c r="I26" s="32"/>
      <c r="J26" s="31">
        <v>200</v>
      </c>
      <c r="K26" s="31"/>
      <c r="L26" s="31"/>
      <c r="M26" s="32"/>
      <c r="N26" s="16">
        <v>1</v>
      </c>
      <c r="O26" s="13"/>
      <c r="P26" s="13"/>
      <c r="Q26" s="1"/>
      <c r="R26" s="1"/>
    </row>
    <row r="27" spans="1:18" ht="13.15" customHeight="1">
      <c r="A27" s="1"/>
      <c r="B27" s="7"/>
      <c r="C27" s="1"/>
      <c r="D27" s="7"/>
      <c r="E27" s="1"/>
      <c r="F27" s="15" t="s">
        <v>23</v>
      </c>
      <c r="G27" s="31">
        <v>187.9</v>
      </c>
      <c r="H27" s="31"/>
      <c r="I27" s="32"/>
      <c r="J27" s="31">
        <v>187.9</v>
      </c>
      <c r="K27" s="31"/>
      <c r="L27" s="31"/>
      <c r="M27" s="32"/>
      <c r="N27" s="16">
        <v>0</v>
      </c>
      <c r="O27" s="13"/>
      <c r="P27" s="13"/>
      <c r="Q27" s="1"/>
      <c r="R27" s="1"/>
    </row>
    <row r="28" spans="1:18" ht="13.15" customHeight="1">
      <c r="A28" s="1"/>
      <c r="B28" s="7"/>
      <c r="C28" s="1"/>
      <c r="D28" s="7"/>
      <c r="E28" s="1"/>
      <c r="F28" s="15" t="s">
        <v>24</v>
      </c>
      <c r="G28" s="31" t="s">
        <v>25</v>
      </c>
      <c r="H28" s="31"/>
      <c r="I28" s="32"/>
      <c r="J28" s="31">
        <v>202</v>
      </c>
      <c r="K28" s="31"/>
      <c r="L28" s="31"/>
      <c r="M28" s="32"/>
      <c r="N28" s="16" t="s">
        <v>25</v>
      </c>
      <c r="O28" s="13"/>
      <c r="P28" s="13"/>
      <c r="Q28" s="1"/>
      <c r="R28" s="1"/>
    </row>
    <row r="29" spans="1:18" ht="13.15" customHeight="1">
      <c r="A29" s="1"/>
      <c r="B29" s="7"/>
      <c r="C29" s="1"/>
      <c r="D29" s="7"/>
      <c r="E29" s="1"/>
      <c r="F29" s="15" t="s">
        <v>26</v>
      </c>
      <c r="G29" s="31">
        <v>197.2</v>
      </c>
      <c r="H29" s="31"/>
      <c r="I29" s="32"/>
      <c r="J29" s="31">
        <v>196.2</v>
      </c>
      <c r="K29" s="31"/>
      <c r="L29" s="31"/>
      <c r="M29" s="32"/>
      <c r="N29" s="16">
        <v>-1</v>
      </c>
      <c r="O29" s="13"/>
      <c r="P29" s="13"/>
      <c r="Q29" s="1"/>
      <c r="R29" s="1"/>
    </row>
    <row r="30" spans="1:18" ht="13.15" customHeight="1">
      <c r="A30" s="1"/>
      <c r="B30" s="7"/>
      <c r="C30" s="1"/>
      <c r="D30" s="7"/>
      <c r="E30" s="1"/>
      <c r="F30" s="15" t="s">
        <v>27</v>
      </c>
      <c r="G30" s="31">
        <v>196.4</v>
      </c>
      <c r="H30" s="31"/>
      <c r="I30" s="32"/>
      <c r="J30" s="31">
        <v>192.4</v>
      </c>
      <c r="K30" s="31"/>
      <c r="L30" s="31"/>
      <c r="M30" s="32"/>
      <c r="N30" s="16">
        <v>-4</v>
      </c>
      <c r="O30" s="13"/>
      <c r="P30" s="13"/>
      <c r="Q30" s="1"/>
      <c r="R30" s="1"/>
    </row>
    <row r="31" spans="1:18" ht="13.15" customHeight="1">
      <c r="A31" s="1"/>
      <c r="B31" s="7"/>
      <c r="C31" s="1"/>
      <c r="D31" s="7"/>
      <c r="E31" s="1"/>
      <c r="F31" s="15" t="s">
        <v>28</v>
      </c>
      <c r="G31" s="31">
        <v>188</v>
      </c>
      <c r="H31" s="31"/>
      <c r="I31" s="32"/>
      <c r="J31" s="31">
        <v>188</v>
      </c>
      <c r="K31" s="31"/>
      <c r="L31" s="31"/>
      <c r="M31" s="32"/>
      <c r="N31" s="16">
        <v>0</v>
      </c>
      <c r="O31" s="13"/>
      <c r="P31" s="13"/>
      <c r="Q31" s="1"/>
      <c r="R31" s="1"/>
    </row>
    <row r="32" spans="1:18" ht="13.15" customHeight="1">
      <c r="A32" s="1"/>
      <c r="B32" s="7"/>
      <c r="C32" s="1"/>
      <c r="D32" s="7"/>
      <c r="E32" s="1"/>
      <c r="F32" s="15" t="s">
        <v>29</v>
      </c>
      <c r="G32" s="31">
        <v>194.8</v>
      </c>
      <c r="H32" s="31"/>
      <c r="I32" s="32"/>
      <c r="J32" s="31">
        <v>195.5</v>
      </c>
      <c r="K32" s="31"/>
      <c r="L32" s="31"/>
      <c r="M32" s="32"/>
      <c r="N32" s="16">
        <v>0.7</v>
      </c>
      <c r="O32" s="13"/>
      <c r="P32" s="13"/>
      <c r="Q32" s="1"/>
      <c r="R32" s="1"/>
    </row>
    <row r="33" spans="1:18" ht="13.15" customHeight="1">
      <c r="A33" s="1"/>
      <c r="B33" s="7"/>
      <c r="C33" s="1"/>
      <c r="D33" s="7"/>
      <c r="E33" s="1"/>
      <c r="F33" s="15" t="s">
        <v>30</v>
      </c>
      <c r="G33" s="31">
        <v>209</v>
      </c>
      <c r="H33" s="31"/>
      <c r="I33" s="32"/>
      <c r="J33" s="31">
        <v>209</v>
      </c>
      <c r="K33" s="31"/>
      <c r="L33" s="31"/>
      <c r="M33" s="32"/>
      <c r="N33" s="16">
        <v>0</v>
      </c>
      <c r="O33" s="13"/>
      <c r="P33" s="13"/>
      <c r="Q33" s="1"/>
      <c r="R33" s="1"/>
    </row>
    <row r="34" spans="1:18" ht="13.15" customHeight="1">
      <c r="A34" s="1"/>
      <c r="B34" s="7"/>
      <c r="C34" s="1"/>
      <c r="D34" s="7"/>
      <c r="E34" s="1"/>
      <c r="F34" s="15" t="s">
        <v>31</v>
      </c>
      <c r="G34" s="31">
        <v>185.8</v>
      </c>
      <c r="H34" s="31"/>
      <c r="I34" s="32"/>
      <c r="J34" s="31">
        <v>187.8</v>
      </c>
      <c r="K34" s="31"/>
      <c r="L34" s="31"/>
      <c r="M34" s="32"/>
      <c r="N34" s="16">
        <v>2</v>
      </c>
      <c r="O34" s="13"/>
      <c r="P34" s="13"/>
      <c r="Q34" s="1"/>
      <c r="R34" s="1"/>
    </row>
    <row r="35" spans="1:18" ht="13.15" customHeight="1">
      <c r="A35" s="1"/>
      <c r="B35" s="7"/>
      <c r="C35" s="1"/>
      <c r="D35" s="7"/>
      <c r="E35" s="1"/>
      <c r="F35" s="15" t="s">
        <v>32</v>
      </c>
      <c r="G35" s="31">
        <v>191</v>
      </c>
      <c r="H35" s="31"/>
      <c r="I35" s="32"/>
      <c r="J35" s="31">
        <v>189.4</v>
      </c>
      <c r="K35" s="31"/>
      <c r="L35" s="31"/>
      <c r="M35" s="32"/>
      <c r="N35" s="16">
        <v>-1.6</v>
      </c>
      <c r="O35" s="13"/>
      <c r="P35" s="13"/>
      <c r="Q35" s="1"/>
      <c r="R35" s="1"/>
    </row>
    <row r="36" spans="1:18" ht="13.15" customHeight="1">
      <c r="A36" s="1"/>
      <c r="B36" s="7"/>
      <c r="C36" s="1"/>
      <c r="D36" s="7"/>
      <c r="E36" s="1"/>
      <c r="F36" s="15" t="s">
        <v>33</v>
      </c>
      <c r="G36" s="31">
        <v>202</v>
      </c>
      <c r="H36" s="31"/>
      <c r="I36" s="32"/>
      <c r="J36" s="31">
        <v>199</v>
      </c>
      <c r="K36" s="31"/>
      <c r="L36" s="31"/>
      <c r="M36" s="32"/>
      <c r="N36" s="16">
        <v>-3</v>
      </c>
      <c r="O36" s="13"/>
      <c r="P36" s="13"/>
      <c r="Q36" s="1"/>
      <c r="R36" s="1"/>
    </row>
    <row r="37" spans="1:18" ht="13.15" customHeight="1">
      <c r="A37" s="1"/>
      <c r="B37" s="7"/>
      <c r="C37" s="1"/>
      <c r="D37" s="7"/>
      <c r="E37" s="14" t="s">
        <v>34</v>
      </c>
      <c r="F37" s="15" t="s">
        <v>15</v>
      </c>
      <c r="G37" s="31">
        <v>200</v>
      </c>
      <c r="H37" s="31"/>
      <c r="I37" s="32"/>
      <c r="J37" s="31">
        <v>200</v>
      </c>
      <c r="K37" s="31"/>
      <c r="L37" s="31"/>
      <c r="M37" s="32"/>
      <c r="N37" s="16">
        <v>0</v>
      </c>
      <c r="O37" s="13"/>
      <c r="P37" s="13"/>
      <c r="Q37" s="1"/>
      <c r="R37" s="1"/>
    </row>
    <row r="38" spans="1:18" ht="13.15" customHeight="1">
      <c r="A38" s="1"/>
      <c r="B38" s="7"/>
      <c r="C38" s="1"/>
      <c r="D38" s="7"/>
      <c r="E38" s="1"/>
      <c r="F38" s="15" t="s">
        <v>35</v>
      </c>
      <c r="G38" s="31">
        <v>210</v>
      </c>
      <c r="H38" s="31"/>
      <c r="I38" s="32"/>
      <c r="J38" s="31">
        <v>210</v>
      </c>
      <c r="K38" s="31"/>
      <c r="L38" s="31"/>
      <c r="M38" s="32"/>
      <c r="N38" s="16">
        <v>0</v>
      </c>
      <c r="O38" s="13"/>
      <c r="P38" s="13"/>
      <c r="Q38" s="1"/>
      <c r="R38" s="1"/>
    </row>
    <row r="39" spans="1:18" ht="13.15" customHeight="1">
      <c r="A39" s="1"/>
      <c r="B39" s="7"/>
      <c r="C39" s="1"/>
      <c r="D39" s="7"/>
      <c r="E39" s="1"/>
      <c r="F39" s="15" t="s">
        <v>28</v>
      </c>
      <c r="G39" s="31">
        <v>200</v>
      </c>
      <c r="H39" s="31"/>
      <c r="I39" s="32"/>
      <c r="J39" s="31">
        <v>200</v>
      </c>
      <c r="K39" s="31"/>
      <c r="L39" s="31"/>
      <c r="M39" s="32"/>
      <c r="N39" s="16">
        <v>0</v>
      </c>
      <c r="O39" s="13"/>
      <c r="P39" s="13"/>
      <c r="Q39" s="1"/>
      <c r="R39" s="1"/>
    </row>
    <row r="40" spans="1:18" ht="13.15" customHeight="1">
      <c r="A40" s="1"/>
      <c r="B40" s="7"/>
      <c r="C40" s="1"/>
      <c r="D40" s="7"/>
      <c r="E40" s="1"/>
      <c r="F40" s="15" t="s">
        <v>33</v>
      </c>
      <c r="G40" s="31">
        <v>198</v>
      </c>
      <c r="H40" s="31"/>
      <c r="I40" s="32"/>
      <c r="J40" s="31">
        <v>202</v>
      </c>
      <c r="K40" s="31"/>
      <c r="L40" s="31"/>
      <c r="M40" s="32"/>
      <c r="N40" s="16">
        <v>4</v>
      </c>
      <c r="O40" s="13"/>
      <c r="P40" s="13"/>
      <c r="Q40" s="1"/>
      <c r="R40" s="1"/>
    </row>
    <row r="41" spans="1:18" ht="1.1499999999999999" customHeight="1">
      <c r="A41" s="1"/>
      <c r="B41" s="7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13"/>
      <c r="Q41" s="1"/>
      <c r="R41" s="1"/>
    </row>
    <row r="42" spans="1:18" ht="1.9" customHeight="1">
      <c r="A42" s="1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9"/>
      <c r="Q42" s="1"/>
      <c r="R42" s="1"/>
    </row>
    <row r="43" spans="1:18" ht="25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 ht="19.899999999999999" customHeight="1">
      <c r="A44" s="1"/>
      <c r="B44" s="1"/>
      <c r="C44" s="1"/>
      <c r="D44" s="1"/>
      <c r="E44" s="33" t="s">
        <v>36</v>
      </c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1"/>
      <c r="Q44" s="1"/>
      <c r="R44" s="1"/>
    </row>
    <row r="45" spans="1:18" ht="19.899999999999999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</sheetData>
  <mergeCells count="61">
    <mergeCell ref="E44:O44"/>
    <mergeCell ref="G36:I36"/>
    <mergeCell ref="J36:M36"/>
    <mergeCell ref="G37:I37"/>
    <mergeCell ref="J37:M37"/>
    <mergeCell ref="G38:I38"/>
    <mergeCell ref="J38:M38"/>
    <mergeCell ref="G39:I39"/>
    <mergeCell ref="J39:M39"/>
    <mergeCell ref="G40:I40"/>
    <mergeCell ref="J40:M40"/>
    <mergeCell ref="C41:O41"/>
    <mergeCell ref="G33:I33"/>
    <mergeCell ref="J33:M33"/>
    <mergeCell ref="G34:I34"/>
    <mergeCell ref="J34:M34"/>
    <mergeCell ref="G35:I35"/>
    <mergeCell ref="J35:M35"/>
    <mergeCell ref="G30:I30"/>
    <mergeCell ref="J30:M30"/>
    <mergeCell ref="G31:I31"/>
    <mergeCell ref="J31:M31"/>
    <mergeCell ref="G32:I32"/>
    <mergeCell ref="J32:M32"/>
    <mergeCell ref="G27:I27"/>
    <mergeCell ref="J27:M27"/>
    <mergeCell ref="G28:I28"/>
    <mergeCell ref="J28:M28"/>
    <mergeCell ref="G29:I29"/>
    <mergeCell ref="J29:M29"/>
    <mergeCell ref="G24:I24"/>
    <mergeCell ref="J24:M24"/>
    <mergeCell ref="G25:I25"/>
    <mergeCell ref="J25:M25"/>
    <mergeCell ref="G26:I26"/>
    <mergeCell ref="J26:M26"/>
    <mergeCell ref="G21:I21"/>
    <mergeCell ref="J21:M21"/>
    <mergeCell ref="G22:I22"/>
    <mergeCell ref="J22:M22"/>
    <mergeCell ref="G23:I23"/>
    <mergeCell ref="J23:M23"/>
    <mergeCell ref="G18:I18"/>
    <mergeCell ref="J18:M18"/>
    <mergeCell ref="G19:I19"/>
    <mergeCell ref="J19:M19"/>
    <mergeCell ref="G20:I20"/>
    <mergeCell ref="J20:M20"/>
    <mergeCell ref="G15:I15"/>
    <mergeCell ref="J15:M15"/>
    <mergeCell ref="G16:I16"/>
    <mergeCell ref="J16:M16"/>
    <mergeCell ref="G17:I17"/>
    <mergeCell ref="J17:M17"/>
    <mergeCell ref="D13:E13"/>
    <mergeCell ref="K13:L13"/>
    <mergeCell ref="L2:Q2"/>
    <mergeCell ref="B4:P4"/>
    <mergeCell ref="B6:P6"/>
    <mergeCell ref="B8:P8"/>
    <mergeCell ref="B10:P10"/>
  </mergeCells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9"/>
  <sheetViews>
    <sheetView zoomScaleNormal="100" workbookViewId="0"/>
  </sheetViews>
  <sheetFormatPr baseColWidth="10" defaultColWidth="9.140625" defaultRowHeight="12.75"/>
  <cols>
    <col min="1" max="1" width="7.5703125" style="3" bestFit="1" customWidth="1"/>
    <col min="2" max="2" width="0.28515625" style="3" bestFit="1" customWidth="1"/>
    <col min="3" max="4" width="0.5703125" style="3" bestFit="1" customWidth="1"/>
    <col min="5" max="5" width="0.7109375" style="3" bestFit="1" customWidth="1"/>
    <col min="6" max="6" width="16.140625" style="3" bestFit="1" customWidth="1"/>
    <col min="7" max="7" width="1.85546875" style="3" bestFit="1" customWidth="1"/>
    <col min="8" max="8" width="26.5703125" style="3" bestFit="1" customWidth="1"/>
    <col min="9" max="9" width="0.140625" style="3" bestFit="1" customWidth="1"/>
    <col min="10" max="10" width="0.7109375" style="3" bestFit="1" customWidth="1"/>
    <col min="11" max="11" width="10.85546875" style="3" bestFit="1" customWidth="1"/>
    <col min="12" max="12" width="0.85546875" style="3" bestFit="1" customWidth="1"/>
    <col min="13" max="13" width="0.140625" style="3" bestFit="1" customWidth="1"/>
    <col min="14" max="14" width="0.7109375" style="3" bestFit="1" customWidth="1"/>
    <col min="15" max="15" width="10.28515625" style="3" bestFit="1" customWidth="1"/>
    <col min="16" max="16" width="0.7109375" style="3" bestFit="1" customWidth="1"/>
    <col min="17" max="17" width="0.85546875" style="3" bestFit="1" customWidth="1"/>
    <col min="18" max="18" width="0.140625" style="3" bestFit="1" customWidth="1"/>
    <col min="19" max="19" width="12.140625" style="3" bestFit="1" customWidth="1"/>
    <col min="20" max="20" width="0.28515625" style="3" bestFit="1" customWidth="1"/>
    <col min="21" max="21" width="0.140625" style="3" bestFit="1" customWidth="1"/>
    <col min="22" max="22" width="0.28515625" style="3" bestFit="1" customWidth="1"/>
    <col min="23" max="23" width="0.5703125" style="3" bestFit="1" customWidth="1"/>
    <col min="24" max="24" width="1.140625" style="3" bestFit="1" customWidth="1"/>
    <col min="25" max="25" width="5.85546875" style="3" bestFit="1" customWidth="1"/>
    <col min="26" max="256" width="9.140625" style="3"/>
    <col min="257" max="257" width="7.5703125" style="3" bestFit="1" customWidth="1"/>
    <col min="258" max="258" width="0.28515625" style="3" bestFit="1" customWidth="1"/>
    <col min="259" max="260" width="0.5703125" style="3" bestFit="1" customWidth="1"/>
    <col min="261" max="261" width="0.7109375" style="3" bestFit="1" customWidth="1"/>
    <col min="262" max="262" width="16.140625" style="3" bestFit="1" customWidth="1"/>
    <col min="263" max="263" width="1.85546875" style="3" bestFit="1" customWidth="1"/>
    <col min="264" max="264" width="26.5703125" style="3" bestFit="1" customWidth="1"/>
    <col min="265" max="265" width="0.140625" style="3" bestFit="1" customWidth="1"/>
    <col min="266" max="266" width="0.7109375" style="3" bestFit="1" customWidth="1"/>
    <col min="267" max="267" width="10.85546875" style="3" bestFit="1" customWidth="1"/>
    <col min="268" max="268" width="0.85546875" style="3" bestFit="1" customWidth="1"/>
    <col min="269" max="269" width="0.140625" style="3" bestFit="1" customWidth="1"/>
    <col min="270" max="270" width="0.7109375" style="3" bestFit="1" customWidth="1"/>
    <col min="271" max="271" width="10.28515625" style="3" bestFit="1" customWidth="1"/>
    <col min="272" max="272" width="0.7109375" style="3" bestFit="1" customWidth="1"/>
    <col min="273" max="273" width="0.85546875" style="3" bestFit="1" customWidth="1"/>
    <col min="274" max="274" width="0.140625" style="3" bestFit="1" customWidth="1"/>
    <col min="275" max="275" width="12.140625" style="3" bestFit="1" customWidth="1"/>
    <col min="276" max="276" width="0.28515625" style="3" bestFit="1" customWidth="1"/>
    <col min="277" max="277" width="0.140625" style="3" bestFit="1" customWidth="1"/>
    <col min="278" max="278" width="0.28515625" style="3" bestFit="1" customWidth="1"/>
    <col min="279" max="279" width="0.5703125" style="3" bestFit="1" customWidth="1"/>
    <col min="280" max="280" width="1.140625" style="3" bestFit="1" customWidth="1"/>
    <col min="281" max="281" width="5.85546875" style="3" bestFit="1" customWidth="1"/>
    <col min="282" max="512" width="9.140625" style="3"/>
    <col min="513" max="513" width="7.5703125" style="3" bestFit="1" customWidth="1"/>
    <col min="514" max="514" width="0.28515625" style="3" bestFit="1" customWidth="1"/>
    <col min="515" max="516" width="0.5703125" style="3" bestFit="1" customWidth="1"/>
    <col min="517" max="517" width="0.7109375" style="3" bestFit="1" customWidth="1"/>
    <col min="518" max="518" width="16.140625" style="3" bestFit="1" customWidth="1"/>
    <col min="519" max="519" width="1.85546875" style="3" bestFit="1" customWidth="1"/>
    <col min="520" max="520" width="26.5703125" style="3" bestFit="1" customWidth="1"/>
    <col min="521" max="521" width="0.140625" style="3" bestFit="1" customWidth="1"/>
    <col min="522" max="522" width="0.7109375" style="3" bestFit="1" customWidth="1"/>
    <col min="523" max="523" width="10.85546875" style="3" bestFit="1" customWidth="1"/>
    <col min="524" max="524" width="0.85546875" style="3" bestFit="1" customWidth="1"/>
    <col min="525" max="525" width="0.140625" style="3" bestFit="1" customWidth="1"/>
    <col min="526" max="526" width="0.7109375" style="3" bestFit="1" customWidth="1"/>
    <col min="527" max="527" width="10.28515625" style="3" bestFit="1" customWidth="1"/>
    <col min="528" max="528" width="0.7109375" style="3" bestFit="1" customWidth="1"/>
    <col min="529" max="529" width="0.85546875" style="3" bestFit="1" customWidth="1"/>
    <col min="530" max="530" width="0.140625" style="3" bestFit="1" customWidth="1"/>
    <col min="531" max="531" width="12.140625" style="3" bestFit="1" customWidth="1"/>
    <col min="532" max="532" width="0.28515625" style="3" bestFit="1" customWidth="1"/>
    <col min="533" max="533" width="0.140625" style="3" bestFit="1" customWidth="1"/>
    <col min="534" max="534" width="0.28515625" style="3" bestFit="1" customWidth="1"/>
    <col min="535" max="535" width="0.5703125" style="3" bestFit="1" customWidth="1"/>
    <col min="536" max="536" width="1.140625" style="3" bestFit="1" customWidth="1"/>
    <col min="537" max="537" width="5.85546875" style="3" bestFit="1" customWidth="1"/>
    <col min="538" max="768" width="9.140625" style="3"/>
    <col min="769" max="769" width="7.5703125" style="3" bestFit="1" customWidth="1"/>
    <col min="770" max="770" width="0.28515625" style="3" bestFit="1" customWidth="1"/>
    <col min="771" max="772" width="0.5703125" style="3" bestFit="1" customWidth="1"/>
    <col min="773" max="773" width="0.7109375" style="3" bestFit="1" customWidth="1"/>
    <col min="774" max="774" width="16.140625" style="3" bestFit="1" customWidth="1"/>
    <col min="775" max="775" width="1.85546875" style="3" bestFit="1" customWidth="1"/>
    <col min="776" max="776" width="26.5703125" style="3" bestFit="1" customWidth="1"/>
    <col min="777" max="777" width="0.140625" style="3" bestFit="1" customWidth="1"/>
    <col min="778" max="778" width="0.7109375" style="3" bestFit="1" customWidth="1"/>
    <col min="779" max="779" width="10.85546875" style="3" bestFit="1" customWidth="1"/>
    <col min="780" max="780" width="0.85546875" style="3" bestFit="1" customWidth="1"/>
    <col min="781" max="781" width="0.140625" style="3" bestFit="1" customWidth="1"/>
    <col min="782" max="782" width="0.7109375" style="3" bestFit="1" customWidth="1"/>
    <col min="783" max="783" width="10.28515625" style="3" bestFit="1" customWidth="1"/>
    <col min="784" max="784" width="0.7109375" style="3" bestFit="1" customWidth="1"/>
    <col min="785" max="785" width="0.85546875" style="3" bestFit="1" customWidth="1"/>
    <col min="786" max="786" width="0.140625" style="3" bestFit="1" customWidth="1"/>
    <col min="787" max="787" width="12.140625" style="3" bestFit="1" customWidth="1"/>
    <col min="788" max="788" width="0.28515625" style="3" bestFit="1" customWidth="1"/>
    <col min="789" max="789" width="0.140625" style="3" bestFit="1" customWidth="1"/>
    <col min="790" max="790" width="0.28515625" style="3" bestFit="1" customWidth="1"/>
    <col min="791" max="791" width="0.5703125" style="3" bestFit="1" customWidth="1"/>
    <col min="792" max="792" width="1.140625" style="3" bestFit="1" customWidth="1"/>
    <col min="793" max="793" width="5.85546875" style="3" bestFit="1" customWidth="1"/>
    <col min="794" max="1024" width="9.140625" style="3"/>
    <col min="1025" max="1025" width="7.5703125" style="3" bestFit="1" customWidth="1"/>
    <col min="1026" max="1026" width="0.28515625" style="3" bestFit="1" customWidth="1"/>
    <col min="1027" max="1028" width="0.5703125" style="3" bestFit="1" customWidth="1"/>
    <col min="1029" max="1029" width="0.7109375" style="3" bestFit="1" customWidth="1"/>
    <col min="1030" max="1030" width="16.140625" style="3" bestFit="1" customWidth="1"/>
    <col min="1031" max="1031" width="1.85546875" style="3" bestFit="1" customWidth="1"/>
    <col min="1032" max="1032" width="26.5703125" style="3" bestFit="1" customWidth="1"/>
    <col min="1033" max="1033" width="0.140625" style="3" bestFit="1" customWidth="1"/>
    <col min="1034" max="1034" width="0.7109375" style="3" bestFit="1" customWidth="1"/>
    <col min="1035" max="1035" width="10.85546875" style="3" bestFit="1" customWidth="1"/>
    <col min="1036" max="1036" width="0.85546875" style="3" bestFit="1" customWidth="1"/>
    <col min="1037" max="1037" width="0.140625" style="3" bestFit="1" customWidth="1"/>
    <col min="1038" max="1038" width="0.7109375" style="3" bestFit="1" customWidth="1"/>
    <col min="1039" max="1039" width="10.28515625" style="3" bestFit="1" customWidth="1"/>
    <col min="1040" max="1040" width="0.7109375" style="3" bestFit="1" customWidth="1"/>
    <col min="1041" max="1041" width="0.85546875" style="3" bestFit="1" customWidth="1"/>
    <col min="1042" max="1042" width="0.140625" style="3" bestFit="1" customWidth="1"/>
    <col min="1043" max="1043" width="12.140625" style="3" bestFit="1" customWidth="1"/>
    <col min="1044" max="1044" width="0.28515625" style="3" bestFit="1" customWidth="1"/>
    <col min="1045" max="1045" width="0.140625" style="3" bestFit="1" customWidth="1"/>
    <col min="1046" max="1046" width="0.28515625" style="3" bestFit="1" customWidth="1"/>
    <col min="1047" max="1047" width="0.5703125" style="3" bestFit="1" customWidth="1"/>
    <col min="1048" max="1048" width="1.140625" style="3" bestFit="1" customWidth="1"/>
    <col min="1049" max="1049" width="5.85546875" style="3" bestFit="1" customWidth="1"/>
    <col min="1050" max="1280" width="9.140625" style="3"/>
    <col min="1281" max="1281" width="7.5703125" style="3" bestFit="1" customWidth="1"/>
    <col min="1282" max="1282" width="0.28515625" style="3" bestFit="1" customWidth="1"/>
    <col min="1283" max="1284" width="0.5703125" style="3" bestFit="1" customWidth="1"/>
    <col min="1285" max="1285" width="0.7109375" style="3" bestFit="1" customWidth="1"/>
    <col min="1286" max="1286" width="16.140625" style="3" bestFit="1" customWidth="1"/>
    <col min="1287" max="1287" width="1.85546875" style="3" bestFit="1" customWidth="1"/>
    <col min="1288" max="1288" width="26.5703125" style="3" bestFit="1" customWidth="1"/>
    <col min="1289" max="1289" width="0.140625" style="3" bestFit="1" customWidth="1"/>
    <col min="1290" max="1290" width="0.7109375" style="3" bestFit="1" customWidth="1"/>
    <col min="1291" max="1291" width="10.85546875" style="3" bestFit="1" customWidth="1"/>
    <col min="1292" max="1292" width="0.85546875" style="3" bestFit="1" customWidth="1"/>
    <col min="1293" max="1293" width="0.140625" style="3" bestFit="1" customWidth="1"/>
    <col min="1294" max="1294" width="0.7109375" style="3" bestFit="1" customWidth="1"/>
    <col min="1295" max="1295" width="10.28515625" style="3" bestFit="1" customWidth="1"/>
    <col min="1296" max="1296" width="0.7109375" style="3" bestFit="1" customWidth="1"/>
    <col min="1297" max="1297" width="0.85546875" style="3" bestFit="1" customWidth="1"/>
    <col min="1298" max="1298" width="0.140625" style="3" bestFit="1" customWidth="1"/>
    <col min="1299" max="1299" width="12.140625" style="3" bestFit="1" customWidth="1"/>
    <col min="1300" max="1300" width="0.28515625" style="3" bestFit="1" customWidth="1"/>
    <col min="1301" max="1301" width="0.140625" style="3" bestFit="1" customWidth="1"/>
    <col min="1302" max="1302" width="0.28515625" style="3" bestFit="1" customWidth="1"/>
    <col min="1303" max="1303" width="0.5703125" style="3" bestFit="1" customWidth="1"/>
    <col min="1304" max="1304" width="1.140625" style="3" bestFit="1" customWidth="1"/>
    <col min="1305" max="1305" width="5.85546875" style="3" bestFit="1" customWidth="1"/>
    <col min="1306" max="1536" width="9.140625" style="3"/>
    <col min="1537" max="1537" width="7.5703125" style="3" bestFit="1" customWidth="1"/>
    <col min="1538" max="1538" width="0.28515625" style="3" bestFit="1" customWidth="1"/>
    <col min="1539" max="1540" width="0.5703125" style="3" bestFit="1" customWidth="1"/>
    <col min="1541" max="1541" width="0.7109375" style="3" bestFit="1" customWidth="1"/>
    <col min="1542" max="1542" width="16.140625" style="3" bestFit="1" customWidth="1"/>
    <col min="1543" max="1543" width="1.85546875" style="3" bestFit="1" customWidth="1"/>
    <col min="1544" max="1544" width="26.5703125" style="3" bestFit="1" customWidth="1"/>
    <col min="1545" max="1545" width="0.140625" style="3" bestFit="1" customWidth="1"/>
    <col min="1546" max="1546" width="0.7109375" style="3" bestFit="1" customWidth="1"/>
    <col min="1547" max="1547" width="10.85546875" style="3" bestFit="1" customWidth="1"/>
    <col min="1548" max="1548" width="0.85546875" style="3" bestFit="1" customWidth="1"/>
    <col min="1549" max="1549" width="0.140625" style="3" bestFit="1" customWidth="1"/>
    <col min="1550" max="1550" width="0.7109375" style="3" bestFit="1" customWidth="1"/>
    <col min="1551" max="1551" width="10.28515625" style="3" bestFit="1" customWidth="1"/>
    <col min="1552" max="1552" width="0.7109375" style="3" bestFit="1" customWidth="1"/>
    <col min="1553" max="1553" width="0.85546875" style="3" bestFit="1" customWidth="1"/>
    <col min="1554" max="1554" width="0.140625" style="3" bestFit="1" customWidth="1"/>
    <col min="1555" max="1555" width="12.140625" style="3" bestFit="1" customWidth="1"/>
    <col min="1556" max="1556" width="0.28515625" style="3" bestFit="1" customWidth="1"/>
    <col min="1557" max="1557" width="0.140625" style="3" bestFit="1" customWidth="1"/>
    <col min="1558" max="1558" width="0.28515625" style="3" bestFit="1" customWidth="1"/>
    <col min="1559" max="1559" width="0.5703125" style="3" bestFit="1" customWidth="1"/>
    <col min="1560" max="1560" width="1.140625" style="3" bestFit="1" customWidth="1"/>
    <col min="1561" max="1561" width="5.85546875" style="3" bestFit="1" customWidth="1"/>
    <col min="1562" max="1792" width="9.140625" style="3"/>
    <col min="1793" max="1793" width="7.5703125" style="3" bestFit="1" customWidth="1"/>
    <col min="1794" max="1794" width="0.28515625" style="3" bestFit="1" customWidth="1"/>
    <col min="1795" max="1796" width="0.5703125" style="3" bestFit="1" customWidth="1"/>
    <col min="1797" max="1797" width="0.7109375" style="3" bestFit="1" customWidth="1"/>
    <col min="1798" max="1798" width="16.140625" style="3" bestFit="1" customWidth="1"/>
    <col min="1799" max="1799" width="1.85546875" style="3" bestFit="1" customWidth="1"/>
    <col min="1800" max="1800" width="26.5703125" style="3" bestFit="1" customWidth="1"/>
    <col min="1801" max="1801" width="0.140625" style="3" bestFit="1" customWidth="1"/>
    <col min="1802" max="1802" width="0.7109375" style="3" bestFit="1" customWidth="1"/>
    <col min="1803" max="1803" width="10.85546875" style="3" bestFit="1" customWidth="1"/>
    <col min="1804" max="1804" width="0.85546875" style="3" bestFit="1" customWidth="1"/>
    <col min="1805" max="1805" width="0.140625" style="3" bestFit="1" customWidth="1"/>
    <col min="1806" max="1806" width="0.7109375" style="3" bestFit="1" customWidth="1"/>
    <col min="1807" max="1807" width="10.28515625" style="3" bestFit="1" customWidth="1"/>
    <col min="1808" max="1808" width="0.7109375" style="3" bestFit="1" customWidth="1"/>
    <col min="1809" max="1809" width="0.85546875" style="3" bestFit="1" customWidth="1"/>
    <col min="1810" max="1810" width="0.140625" style="3" bestFit="1" customWidth="1"/>
    <col min="1811" max="1811" width="12.140625" style="3" bestFit="1" customWidth="1"/>
    <col min="1812" max="1812" width="0.28515625" style="3" bestFit="1" customWidth="1"/>
    <col min="1813" max="1813" width="0.140625" style="3" bestFit="1" customWidth="1"/>
    <col min="1814" max="1814" width="0.28515625" style="3" bestFit="1" customWidth="1"/>
    <col min="1815" max="1815" width="0.5703125" style="3" bestFit="1" customWidth="1"/>
    <col min="1816" max="1816" width="1.140625" style="3" bestFit="1" customWidth="1"/>
    <col min="1817" max="1817" width="5.85546875" style="3" bestFit="1" customWidth="1"/>
    <col min="1818" max="2048" width="9.140625" style="3"/>
    <col min="2049" max="2049" width="7.5703125" style="3" bestFit="1" customWidth="1"/>
    <col min="2050" max="2050" width="0.28515625" style="3" bestFit="1" customWidth="1"/>
    <col min="2051" max="2052" width="0.5703125" style="3" bestFit="1" customWidth="1"/>
    <col min="2053" max="2053" width="0.7109375" style="3" bestFit="1" customWidth="1"/>
    <col min="2054" max="2054" width="16.140625" style="3" bestFit="1" customWidth="1"/>
    <col min="2055" max="2055" width="1.85546875" style="3" bestFit="1" customWidth="1"/>
    <col min="2056" max="2056" width="26.5703125" style="3" bestFit="1" customWidth="1"/>
    <col min="2057" max="2057" width="0.140625" style="3" bestFit="1" customWidth="1"/>
    <col min="2058" max="2058" width="0.7109375" style="3" bestFit="1" customWidth="1"/>
    <col min="2059" max="2059" width="10.85546875" style="3" bestFit="1" customWidth="1"/>
    <col min="2060" max="2060" width="0.85546875" style="3" bestFit="1" customWidth="1"/>
    <col min="2061" max="2061" width="0.140625" style="3" bestFit="1" customWidth="1"/>
    <col min="2062" max="2062" width="0.7109375" style="3" bestFit="1" customWidth="1"/>
    <col min="2063" max="2063" width="10.28515625" style="3" bestFit="1" customWidth="1"/>
    <col min="2064" max="2064" width="0.7109375" style="3" bestFit="1" customWidth="1"/>
    <col min="2065" max="2065" width="0.85546875" style="3" bestFit="1" customWidth="1"/>
    <col min="2066" max="2066" width="0.140625" style="3" bestFit="1" customWidth="1"/>
    <col min="2067" max="2067" width="12.140625" style="3" bestFit="1" customWidth="1"/>
    <col min="2068" max="2068" width="0.28515625" style="3" bestFit="1" customWidth="1"/>
    <col min="2069" max="2069" width="0.140625" style="3" bestFit="1" customWidth="1"/>
    <col min="2070" max="2070" width="0.28515625" style="3" bestFit="1" customWidth="1"/>
    <col min="2071" max="2071" width="0.5703125" style="3" bestFit="1" customWidth="1"/>
    <col min="2072" max="2072" width="1.140625" style="3" bestFit="1" customWidth="1"/>
    <col min="2073" max="2073" width="5.85546875" style="3" bestFit="1" customWidth="1"/>
    <col min="2074" max="2304" width="9.140625" style="3"/>
    <col min="2305" max="2305" width="7.5703125" style="3" bestFit="1" customWidth="1"/>
    <col min="2306" max="2306" width="0.28515625" style="3" bestFit="1" customWidth="1"/>
    <col min="2307" max="2308" width="0.5703125" style="3" bestFit="1" customWidth="1"/>
    <col min="2309" max="2309" width="0.7109375" style="3" bestFit="1" customWidth="1"/>
    <col min="2310" max="2310" width="16.140625" style="3" bestFit="1" customWidth="1"/>
    <col min="2311" max="2311" width="1.85546875" style="3" bestFit="1" customWidth="1"/>
    <col min="2312" max="2312" width="26.5703125" style="3" bestFit="1" customWidth="1"/>
    <col min="2313" max="2313" width="0.140625" style="3" bestFit="1" customWidth="1"/>
    <col min="2314" max="2314" width="0.7109375" style="3" bestFit="1" customWidth="1"/>
    <col min="2315" max="2315" width="10.85546875" style="3" bestFit="1" customWidth="1"/>
    <col min="2316" max="2316" width="0.85546875" style="3" bestFit="1" customWidth="1"/>
    <col min="2317" max="2317" width="0.140625" style="3" bestFit="1" customWidth="1"/>
    <col min="2318" max="2318" width="0.7109375" style="3" bestFit="1" customWidth="1"/>
    <col min="2319" max="2319" width="10.28515625" style="3" bestFit="1" customWidth="1"/>
    <col min="2320" max="2320" width="0.7109375" style="3" bestFit="1" customWidth="1"/>
    <col min="2321" max="2321" width="0.85546875" style="3" bestFit="1" customWidth="1"/>
    <col min="2322" max="2322" width="0.140625" style="3" bestFit="1" customWidth="1"/>
    <col min="2323" max="2323" width="12.140625" style="3" bestFit="1" customWidth="1"/>
    <col min="2324" max="2324" width="0.28515625" style="3" bestFit="1" customWidth="1"/>
    <col min="2325" max="2325" width="0.140625" style="3" bestFit="1" customWidth="1"/>
    <col min="2326" max="2326" width="0.28515625" style="3" bestFit="1" customWidth="1"/>
    <col min="2327" max="2327" width="0.5703125" style="3" bestFit="1" customWidth="1"/>
    <col min="2328" max="2328" width="1.140625" style="3" bestFit="1" customWidth="1"/>
    <col min="2329" max="2329" width="5.85546875" style="3" bestFit="1" customWidth="1"/>
    <col min="2330" max="2560" width="9.140625" style="3"/>
    <col min="2561" max="2561" width="7.5703125" style="3" bestFit="1" customWidth="1"/>
    <col min="2562" max="2562" width="0.28515625" style="3" bestFit="1" customWidth="1"/>
    <col min="2563" max="2564" width="0.5703125" style="3" bestFit="1" customWidth="1"/>
    <col min="2565" max="2565" width="0.7109375" style="3" bestFit="1" customWidth="1"/>
    <col min="2566" max="2566" width="16.140625" style="3" bestFit="1" customWidth="1"/>
    <col min="2567" max="2567" width="1.85546875" style="3" bestFit="1" customWidth="1"/>
    <col min="2568" max="2568" width="26.5703125" style="3" bestFit="1" customWidth="1"/>
    <col min="2569" max="2569" width="0.140625" style="3" bestFit="1" customWidth="1"/>
    <col min="2570" max="2570" width="0.7109375" style="3" bestFit="1" customWidth="1"/>
    <col min="2571" max="2571" width="10.85546875" style="3" bestFit="1" customWidth="1"/>
    <col min="2572" max="2572" width="0.85546875" style="3" bestFit="1" customWidth="1"/>
    <col min="2573" max="2573" width="0.140625" style="3" bestFit="1" customWidth="1"/>
    <col min="2574" max="2574" width="0.7109375" style="3" bestFit="1" customWidth="1"/>
    <col min="2575" max="2575" width="10.28515625" style="3" bestFit="1" customWidth="1"/>
    <col min="2576" max="2576" width="0.7109375" style="3" bestFit="1" customWidth="1"/>
    <col min="2577" max="2577" width="0.85546875" style="3" bestFit="1" customWidth="1"/>
    <col min="2578" max="2578" width="0.140625" style="3" bestFit="1" customWidth="1"/>
    <col min="2579" max="2579" width="12.140625" style="3" bestFit="1" customWidth="1"/>
    <col min="2580" max="2580" width="0.28515625" style="3" bestFit="1" customWidth="1"/>
    <col min="2581" max="2581" width="0.140625" style="3" bestFit="1" customWidth="1"/>
    <col min="2582" max="2582" width="0.28515625" style="3" bestFit="1" customWidth="1"/>
    <col min="2583" max="2583" width="0.5703125" style="3" bestFit="1" customWidth="1"/>
    <col min="2584" max="2584" width="1.140625" style="3" bestFit="1" customWidth="1"/>
    <col min="2585" max="2585" width="5.85546875" style="3" bestFit="1" customWidth="1"/>
    <col min="2586" max="2816" width="9.140625" style="3"/>
    <col min="2817" max="2817" width="7.5703125" style="3" bestFit="1" customWidth="1"/>
    <col min="2818" max="2818" width="0.28515625" style="3" bestFit="1" customWidth="1"/>
    <col min="2819" max="2820" width="0.5703125" style="3" bestFit="1" customWidth="1"/>
    <col min="2821" max="2821" width="0.7109375" style="3" bestFit="1" customWidth="1"/>
    <col min="2822" max="2822" width="16.140625" style="3" bestFit="1" customWidth="1"/>
    <col min="2823" max="2823" width="1.85546875" style="3" bestFit="1" customWidth="1"/>
    <col min="2824" max="2824" width="26.5703125" style="3" bestFit="1" customWidth="1"/>
    <col min="2825" max="2825" width="0.140625" style="3" bestFit="1" customWidth="1"/>
    <col min="2826" max="2826" width="0.7109375" style="3" bestFit="1" customWidth="1"/>
    <col min="2827" max="2827" width="10.85546875" style="3" bestFit="1" customWidth="1"/>
    <col min="2828" max="2828" width="0.85546875" style="3" bestFit="1" customWidth="1"/>
    <col min="2829" max="2829" width="0.140625" style="3" bestFit="1" customWidth="1"/>
    <col min="2830" max="2830" width="0.7109375" style="3" bestFit="1" customWidth="1"/>
    <col min="2831" max="2831" width="10.28515625" style="3" bestFit="1" customWidth="1"/>
    <col min="2832" max="2832" width="0.7109375" style="3" bestFit="1" customWidth="1"/>
    <col min="2833" max="2833" width="0.85546875" style="3" bestFit="1" customWidth="1"/>
    <col min="2834" max="2834" width="0.140625" style="3" bestFit="1" customWidth="1"/>
    <col min="2835" max="2835" width="12.140625" style="3" bestFit="1" customWidth="1"/>
    <col min="2836" max="2836" width="0.28515625" style="3" bestFit="1" customWidth="1"/>
    <col min="2837" max="2837" width="0.140625" style="3" bestFit="1" customWidth="1"/>
    <col min="2838" max="2838" width="0.28515625" style="3" bestFit="1" customWidth="1"/>
    <col min="2839" max="2839" width="0.5703125" style="3" bestFit="1" customWidth="1"/>
    <col min="2840" max="2840" width="1.140625" style="3" bestFit="1" customWidth="1"/>
    <col min="2841" max="2841" width="5.85546875" style="3" bestFit="1" customWidth="1"/>
    <col min="2842" max="3072" width="9.140625" style="3"/>
    <col min="3073" max="3073" width="7.5703125" style="3" bestFit="1" customWidth="1"/>
    <col min="3074" max="3074" width="0.28515625" style="3" bestFit="1" customWidth="1"/>
    <col min="3075" max="3076" width="0.5703125" style="3" bestFit="1" customWidth="1"/>
    <col min="3077" max="3077" width="0.7109375" style="3" bestFit="1" customWidth="1"/>
    <col min="3078" max="3078" width="16.140625" style="3" bestFit="1" customWidth="1"/>
    <col min="3079" max="3079" width="1.85546875" style="3" bestFit="1" customWidth="1"/>
    <col min="3080" max="3080" width="26.5703125" style="3" bestFit="1" customWidth="1"/>
    <col min="3081" max="3081" width="0.140625" style="3" bestFit="1" customWidth="1"/>
    <col min="3082" max="3082" width="0.7109375" style="3" bestFit="1" customWidth="1"/>
    <col min="3083" max="3083" width="10.85546875" style="3" bestFit="1" customWidth="1"/>
    <col min="3084" max="3084" width="0.85546875" style="3" bestFit="1" customWidth="1"/>
    <col min="3085" max="3085" width="0.140625" style="3" bestFit="1" customWidth="1"/>
    <col min="3086" max="3086" width="0.7109375" style="3" bestFit="1" customWidth="1"/>
    <col min="3087" max="3087" width="10.28515625" style="3" bestFit="1" customWidth="1"/>
    <col min="3088" max="3088" width="0.7109375" style="3" bestFit="1" customWidth="1"/>
    <col min="3089" max="3089" width="0.85546875" style="3" bestFit="1" customWidth="1"/>
    <col min="3090" max="3090" width="0.140625" style="3" bestFit="1" customWidth="1"/>
    <col min="3091" max="3091" width="12.140625" style="3" bestFit="1" customWidth="1"/>
    <col min="3092" max="3092" width="0.28515625" style="3" bestFit="1" customWidth="1"/>
    <col min="3093" max="3093" width="0.140625" style="3" bestFit="1" customWidth="1"/>
    <col min="3094" max="3094" width="0.28515625" style="3" bestFit="1" customWidth="1"/>
    <col min="3095" max="3095" width="0.5703125" style="3" bestFit="1" customWidth="1"/>
    <col min="3096" max="3096" width="1.140625" style="3" bestFit="1" customWidth="1"/>
    <col min="3097" max="3097" width="5.85546875" style="3" bestFit="1" customWidth="1"/>
    <col min="3098" max="3328" width="9.140625" style="3"/>
    <col min="3329" max="3329" width="7.5703125" style="3" bestFit="1" customWidth="1"/>
    <col min="3330" max="3330" width="0.28515625" style="3" bestFit="1" customWidth="1"/>
    <col min="3331" max="3332" width="0.5703125" style="3" bestFit="1" customWidth="1"/>
    <col min="3333" max="3333" width="0.7109375" style="3" bestFit="1" customWidth="1"/>
    <col min="3334" max="3334" width="16.140625" style="3" bestFit="1" customWidth="1"/>
    <col min="3335" max="3335" width="1.85546875" style="3" bestFit="1" customWidth="1"/>
    <col min="3336" max="3336" width="26.5703125" style="3" bestFit="1" customWidth="1"/>
    <col min="3337" max="3337" width="0.140625" style="3" bestFit="1" customWidth="1"/>
    <col min="3338" max="3338" width="0.7109375" style="3" bestFit="1" customWidth="1"/>
    <col min="3339" max="3339" width="10.85546875" style="3" bestFit="1" customWidth="1"/>
    <col min="3340" max="3340" width="0.85546875" style="3" bestFit="1" customWidth="1"/>
    <col min="3341" max="3341" width="0.140625" style="3" bestFit="1" customWidth="1"/>
    <col min="3342" max="3342" width="0.7109375" style="3" bestFit="1" customWidth="1"/>
    <col min="3343" max="3343" width="10.28515625" style="3" bestFit="1" customWidth="1"/>
    <col min="3344" max="3344" width="0.7109375" style="3" bestFit="1" customWidth="1"/>
    <col min="3345" max="3345" width="0.85546875" style="3" bestFit="1" customWidth="1"/>
    <col min="3346" max="3346" width="0.140625" style="3" bestFit="1" customWidth="1"/>
    <col min="3347" max="3347" width="12.140625" style="3" bestFit="1" customWidth="1"/>
    <col min="3348" max="3348" width="0.28515625" style="3" bestFit="1" customWidth="1"/>
    <col min="3349" max="3349" width="0.140625" style="3" bestFit="1" customWidth="1"/>
    <col min="3350" max="3350" width="0.28515625" style="3" bestFit="1" customWidth="1"/>
    <col min="3351" max="3351" width="0.5703125" style="3" bestFit="1" customWidth="1"/>
    <col min="3352" max="3352" width="1.140625" style="3" bestFit="1" customWidth="1"/>
    <col min="3353" max="3353" width="5.85546875" style="3" bestFit="1" customWidth="1"/>
    <col min="3354" max="3584" width="9.140625" style="3"/>
    <col min="3585" max="3585" width="7.5703125" style="3" bestFit="1" customWidth="1"/>
    <col min="3586" max="3586" width="0.28515625" style="3" bestFit="1" customWidth="1"/>
    <col min="3587" max="3588" width="0.5703125" style="3" bestFit="1" customWidth="1"/>
    <col min="3589" max="3589" width="0.7109375" style="3" bestFit="1" customWidth="1"/>
    <col min="3590" max="3590" width="16.140625" style="3" bestFit="1" customWidth="1"/>
    <col min="3591" max="3591" width="1.85546875" style="3" bestFit="1" customWidth="1"/>
    <col min="3592" max="3592" width="26.5703125" style="3" bestFit="1" customWidth="1"/>
    <col min="3593" max="3593" width="0.140625" style="3" bestFit="1" customWidth="1"/>
    <col min="3594" max="3594" width="0.7109375" style="3" bestFit="1" customWidth="1"/>
    <col min="3595" max="3595" width="10.85546875" style="3" bestFit="1" customWidth="1"/>
    <col min="3596" max="3596" width="0.85546875" style="3" bestFit="1" customWidth="1"/>
    <col min="3597" max="3597" width="0.140625" style="3" bestFit="1" customWidth="1"/>
    <col min="3598" max="3598" width="0.7109375" style="3" bestFit="1" customWidth="1"/>
    <col min="3599" max="3599" width="10.28515625" style="3" bestFit="1" customWidth="1"/>
    <col min="3600" max="3600" width="0.7109375" style="3" bestFit="1" customWidth="1"/>
    <col min="3601" max="3601" width="0.85546875" style="3" bestFit="1" customWidth="1"/>
    <col min="3602" max="3602" width="0.140625" style="3" bestFit="1" customWidth="1"/>
    <col min="3603" max="3603" width="12.140625" style="3" bestFit="1" customWidth="1"/>
    <col min="3604" max="3604" width="0.28515625" style="3" bestFit="1" customWidth="1"/>
    <col min="3605" max="3605" width="0.140625" style="3" bestFit="1" customWidth="1"/>
    <col min="3606" max="3606" width="0.28515625" style="3" bestFit="1" customWidth="1"/>
    <col min="3607" max="3607" width="0.5703125" style="3" bestFit="1" customWidth="1"/>
    <col min="3608" max="3608" width="1.140625" style="3" bestFit="1" customWidth="1"/>
    <col min="3609" max="3609" width="5.85546875" style="3" bestFit="1" customWidth="1"/>
    <col min="3610" max="3840" width="9.140625" style="3"/>
    <col min="3841" max="3841" width="7.5703125" style="3" bestFit="1" customWidth="1"/>
    <col min="3842" max="3842" width="0.28515625" style="3" bestFit="1" customWidth="1"/>
    <col min="3843" max="3844" width="0.5703125" style="3" bestFit="1" customWidth="1"/>
    <col min="3845" max="3845" width="0.7109375" style="3" bestFit="1" customWidth="1"/>
    <col min="3846" max="3846" width="16.140625" style="3" bestFit="1" customWidth="1"/>
    <col min="3847" max="3847" width="1.85546875" style="3" bestFit="1" customWidth="1"/>
    <col min="3848" max="3848" width="26.5703125" style="3" bestFit="1" customWidth="1"/>
    <col min="3849" max="3849" width="0.140625" style="3" bestFit="1" customWidth="1"/>
    <col min="3850" max="3850" width="0.7109375" style="3" bestFit="1" customWidth="1"/>
    <col min="3851" max="3851" width="10.85546875" style="3" bestFit="1" customWidth="1"/>
    <col min="3852" max="3852" width="0.85546875" style="3" bestFit="1" customWidth="1"/>
    <col min="3853" max="3853" width="0.140625" style="3" bestFit="1" customWidth="1"/>
    <col min="3854" max="3854" width="0.7109375" style="3" bestFit="1" customWidth="1"/>
    <col min="3855" max="3855" width="10.28515625" style="3" bestFit="1" customWidth="1"/>
    <col min="3856" max="3856" width="0.7109375" style="3" bestFit="1" customWidth="1"/>
    <col min="3857" max="3857" width="0.85546875" style="3" bestFit="1" customWidth="1"/>
    <col min="3858" max="3858" width="0.140625" style="3" bestFit="1" customWidth="1"/>
    <col min="3859" max="3859" width="12.140625" style="3" bestFit="1" customWidth="1"/>
    <col min="3860" max="3860" width="0.28515625" style="3" bestFit="1" customWidth="1"/>
    <col min="3861" max="3861" width="0.140625" style="3" bestFit="1" customWidth="1"/>
    <col min="3862" max="3862" width="0.28515625" style="3" bestFit="1" customWidth="1"/>
    <col min="3863" max="3863" width="0.5703125" style="3" bestFit="1" customWidth="1"/>
    <col min="3864" max="3864" width="1.140625" style="3" bestFit="1" customWidth="1"/>
    <col min="3865" max="3865" width="5.85546875" style="3" bestFit="1" customWidth="1"/>
    <col min="3866" max="4096" width="9.140625" style="3"/>
    <col min="4097" max="4097" width="7.5703125" style="3" bestFit="1" customWidth="1"/>
    <col min="4098" max="4098" width="0.28515625" style="3" bestFit="1" customWidth="1"/>
    <col min="4099" max="4100" width="0.5703125" style="3" bestFit="1" customWidth="1"/>
    <col min="4101" max="4101" width="0.7109375" style="3" bestFit="1" customWidth="1"/>
    <col min="4102" max="4102" width="16.140625" style="3" bestFit="1" customWidth="1"/>
    <col min="4103" max="4103" width="1.85546875" style="3" bestFit="1" customWidth="1"/>
    <col min="4104" max="4104" width="26.5703125" style="3" bestFit="1" customWidth="1"/>
    <col min="4105" max="4105" width="0.140625" style="3" bestFit="1" customWidth="1"/>
    <col min="4106" max="4106" width="0.7109375" style="3" bestFit="1" customWidth="1"/>
    <col min="4107" max="4107" width="10.85546875" style="3" bestFit="1" customWidth="1"/>
    <col min="4108" max="4108" width="0.85546875" style="3" bestFit="1" customWidth="1"/>
    <col min="4109" max="4109" width="0.140625" style="3" bestFit="1" customWidth="1"/>
    <col min="4110" max="4110" width="0.7109375" style="3" bestFit="1" customWidth="1"/>
    <col min="4111" max="4111" width="10.28515625" style="3" bestFit="1" customWidth="1"/>
    <col min="4112" max="4112" width="0.7109375" style="3" bestFit="1" customWidth="1"/>
    <col min="4113" max="4113" width="0.85546875" style="3" bestFit="1" customWidth="1"/>
    <col min="4114" max="4114" width="0.140625" style="3" bestFit="1" customWidth="1"/>
    <col min="4115" max="4115" width="12.140625" style="3" bestFit="1" customWidth="1"/>
    <col min="4116" max="4116" width="0.28515625" style="3" bestFit="1" customWidth="1"/>
    <col min="4117" max="4117" width="0.140625" style="3" bestFit="1" customWidth="1"/>
    <col min="4118" max="4118" width="0.28515625" style="3" bestFit="1" customWidth="1"/>
    <col min="4119" max="4119" width="0.5703125" style="3" bestFit="1" customWidth="1"/>
    <col min="4120" max="4120" width="1.140625" style="3" bestFit="1" customWidth="1"/>
    <col min="4121" max="4121" width="5.85546875" style="3" bestFit="1" customWidth="1"/>
    <col min="4122" max="4352" width="9.140625" style="3"/>
    <col min="4353" max="4353" width="7.5703125" style="3" bestFit="1" customWidth="1"/>
    <col min="4354" max="4354" width="0.28515625" style="3" bestFit="1" customWidth="1"/>
    <col min="4355" max="4356" width="0.5703125" style="3" bestFit="1" customWidth="1"/>
    <col min="4357" max="4357" width="0.7109375" style="3" bestFit="1" customWidth="1"/>
    <col min="4358" max="4358" width="16.140625" style="3" bestFit="1" customWidth="1"/>
    <col min="4359" max="4359" width="1.85546875" style="3" bestFit="1" customWidth="1"/>
    <col min="4360" max="4360" width="26.5703125" style="3" bestFit="1" customWidth="1"/>
    <col min="4361" max="4361" width="0.140625" style="3" bestFit="1" customWidth="1"/>
    <col min="4362" max="4362" width="0.7109375" style="3" bestFit="1" customWidth="1"/>
    <col min="4363" max="4363" width="10.85546875" style="3" bestFit="1" customWidth="1"/>
    <col min="4364" max="4364" width="0.85546875" style="3" bestFit="1" customWidth="1"/>
    <col min="4365" max="4365" width="0.140625" style="3" bestFit="1" customWidth="1"/>
    <col min="4366" max="4366" width="0.7109375" style="3" bestFit="1" customWidth="1"/>
    <col min="4367" max="4367" width="10.28515625" style="3" bestFit="1" customWidth="1"/>
    <col min="4368" max="4368" width="0.7109375" style="3" bestFit="1" customWidth="1"/>
    <col min="4369" max="4369" width="0.85546875" style="3" bestFit="1" customWidth="1"/>
    <col min="4370" max="4370" width="0.140625" style="3" bestFit="1" customWidth="1"/>
    <col min="4371" max="4371" width="12.140625" style="3" bestFit="1" customWidth="1"/>
    <col min="4372" max="4372" width="0.28515625" style="3" bestFit="1" customWidth="1"/>
    <col min="4373" max="4373" width="0.140625" style="3" bestFit="1" customWidth="1"/>
    <col min="4374" max="4374" width="0.28515625" style="3" bestFit="1" customWidth="1"/>
    <col min="4375" max="4375" width="0.5703125" style="3" bestFit="1" customWidth="1"/>
    <col min="4376" max="4376" width="1.140625" style="3" bestFit="1" customWidth="1"/>
    <col min="4377" max="4377" width="5.85546875" style="3" bestFit="1" customWidth="1"/>
    <col min="4378" max="4608" width="9.140625" style="3"/>
    <col min="4609" max="4609" width="7.5703125" style="3" bestFit="1" customWidth="1"/>
    <col min="4610" max="4610" width="0.28515625" style="3" bestFit="1" customWidth="1"/>
    <col min="4611" max="4612" width="0.5703125" style="3" bestFit="1" customWidth="1"/>
    <col min="4613" max="4613" width="0.7109375" style="3" bestFit="1" customWidth="1"/>
    <col min="4614" max="4614" width="16.140625" style="3" bestFit="1" customWidth="1"/>
    <col min="4615" max="4615" width="1.85546875" style="3" bestFit="1" customWidth="1"/>
    <col min="4616" max="4616" width="26.5703125" style="3" bestFit="1" customWidth="1"/>
    <col min="4617" max="4617" width="0.140625" style="3" bestFit="1" customWidth="1"/>
    <col min="4618" max="4618" width="0.7109375" style="3" bestFit="1" customWidth="1"/>
    <col min="4619" max="4619" width="10.85546875" style="3" bestFit="1" customWidth="1"/>
    <col min="4620" max="4620" width="0.85546875" style="3" bestFit="1" customWidth="1"/>
    <col min="4621" max="4621" width="0.140625" style="3" bestFit="1" customWidth="1"/>
    <col min="4622" max="4622" width="0.7109375" style="3" bestFit="1" customWidth="1"/>
    <col min="4623" max="4623" width="10.28515625" style="3" bestFit="1" customWidth="1"/>
    <col min="4624" max="4624" width="0.7109375" style="3" bestFit="1" customWidth="1"/>
    <col min="4625" max="4625" width="0.85546875" style="3" bestFit="1" customWidth="1"/>
    <col min="4626" max="4626" width="0.140625" style="3" bestFit="1" customWidth="1"/>
    <col min="4627" max="4627" width="12.140625" style="3" bestFit="1" customWidth="1"/>
    <col min="4628" max="4628" width="0.28515625" style="3" bestFit="1" customWidth="1"/>
    <col min="4629" max="4629" width="0.140625" style="3" bestFit="1" customWidth="1"/>
    <col min="4630" max="4630" width="0.28515625" style="3" bestFit="1" customWidth="1"/>
    <col min="4631" max="4631" width="0.5703125" style="3" bestFit="1" customWidth="1"/>
    <col min="4632" max="4632" width="1.140625" style="3" bestFit="1" customWidth="1"/>
    <col min="4633" max="4633" width="5.85546875" style="3" bestFit="1" customWidth="1"/>
    <col min="4634" max="4864" width="9.140625" style="3"/>
    <col min="4865" max="4865" width="7.5703125" style="3" bestFit="1" customWidth="1"/>
    <col min="4866" max="4866" width="0.28515625" style="3" bestFit="1" customWidth="1"/>
    <col min="4867" max="4868" width="0.5703125" style="3" bestFit="1" customWidth="1"/>
    <col min="4869" max="4869" width="0.7109375" style="3" bestFit="1" customWidth="1"/>
    <col min="4870" max="4870" width="16.140625" style="3" bestFit="1" customWidth="1"/>
    <col min="4871" max="4871" width="1.85546875" style="3" bestFit="1" customWidth="1"/>
    <col min="4872" max="4872" width="26.5703125" style="3" bestFit="1" customWidth="1"/>
    <col min="4873" max="4873" width="0.140625" style="3" bestFit="1" customWidth="1"/>
    <col min="4874" max="4874" width="0.7109375" style="3" bestFit="1" customWidth="1"/>
    <col min="4875" max="4875" width="10.85546875" style="3" bestFit="1" customWidth="1"/>
    <col min="4876" max="4876" width="0.85546875" style="3" bestFit="1" customWidth="1"/>
    <col min="4877" max="4877" width="0.140625" style="3" bestFit="1" customWidth="1"/>
    <col min="4878" max="4878" width="0.7109375" style="3" bestFit="1" customWidth="1"/>
    <col min="4879" max="4879" width="10.28515625" style="3" bestFit="1" customWidth="1"/>
    <col min="4880" max="4880" width="0.7109375" style="3" bestFit="1" customWidth="1"/>
    <col min="4881" max="4881" width="0.85546875" style="3" bestFit="1" customWidth="1"/>
    <col min="4882" max="4882" width="0.140625" style="3" bestFit="1" customWidth="1"/>
    <col min="4883" max="4883" width="12.140625" style="3" bestFit="1" customWidth="1"/>
    <col min="4884" max="4884" width="0.28515625" style="3" bestFit="1" customWidth="1"/>
    <col min="4885" max="4885" width="0.140625" style="3" bestFit="1" customWidth="1"/>
    <col min="4886" max="4886" width="0.28515625" style="3" bestFit="1" customWidth="1"/>
    <col min="4887" max="4887" width="0.5703125" style="3" bestFit="1" customWidth="1"/>
    <col min="4888" max="4888" width="1.140625" style="3" bestFit="1" customWidth="1"/>
    <col min="4889" max="4889" width="5.85546875" style="3" bestFit="1" customWidth="1"/>
    <col min="4890" max="5120" width="9.140625" style="3"/>
    <col min="5121" max="5121" width="7.5703125" style="3" bestFit="1" customWidth="1"/>
    <col min="5122" max="5122" width="0.28515625" style="3" bestFit="1" customWidth="1"/>
    <col min="5123" max="5124" width="0.5703125" style="3" bestFit="1" customWidth="1"/>
    <col min="5125" max="5125" width="0.7109375" style="3" bestFit="1" customWidth="1"/>
    <col min="5126" max="5126" width="16.140625" style="3" bestFit="1" customWidth="1"/>
    <col min="5127" max="5127" width="1.85546875" style="3" bestFit="1" customWidth="1"/>
    <col min="5128" max="5128" width="26.5703125" style="3" bestFit="1" customWidth="1"/>
    <col min="5129" max="5129" width="0.140625" style="3" bestFit="1" customWidth="1"/>
    <col min="5130" max="5130" width="0.7109375" style="3" bestFit="1" customWidth="1"/>
    <col min="5131" max="5131" width="10.85546875" style="3" bestFit="1" customWidth="1"/>
    <col min="5132" max="5132" width="0.85546875" style="3" bestFit="1" customWidth="1"/>
    <col min="5133" max="5133" width="0.140625" style="3" bestFit="1" customWidth="1"/>
    <col min="5134" max="5134" width="0.7109375" style="3" bestFit="1" customWidth="1"/>
    <col min="5135" max="5135" width="10.28515625" style="3" bestFit="1" customWidth="1"/>
    <col min="5136" max="5136" width="0.7109375" style="3" bestFit="1" customWidth="1"/>
    <col min="5137" max="5137" width="0.85546875" style="3" bestFit="1" customWidth="1"/>
    <col min="5138" max="5138" width="0.140625" style="3" bestFit="1" customWidth="1"/>
    <col min="5139" max="5139" width="12.140625" style="3" bestFit="1" customWidth="1"/>
    <col min="5140" max="5140" width="0.28515625" style="3" bestFit="1" customWidth="1"/>
    <col min="5141" max="5141" width="0.140625" style="3" bestFit="1" customWidth="1"/>
    <col min="5142" max="5142" width="0.28515625" style="3" bestFit="1" customWidth="1"/>
    <col min="5143" max="5143" width="0.5703125" style="3" bestFit="1" customWidth="1"/>
    <col min="5144" max="5144" width="1.140625" style="3" bestFit="1" customWidth="1"/>
    <col min="5145" max="5145" width="5.85546875" style="3" bestFit="1" customWidth="1"/>
    <col min="5146" max="5376" width="9.140625" style="3"/>
    <col min="5377" max="5377" width="7.5703125" style="3" bestFit="1" customWidth="1"/>
    <col min="5378" max="5378" width="0.28515625" style="3" bestFit="1" customWidth="1"/>
    <col min="5379" max="5380" width="0.5703125" style="3" bestFit="1" customWidth="1"/>
    <col min="5381" max="5381" width="0.7109375" style="3" bestFit="1" customWidth="1"/>
    <col min="5382" max="5382" width="16.140625" style="3" bestFit="1" customWidth="1"/>
    <col min="5383" max="5383" width="1.85546875" style="3" bestFit="1" customWidth="1"/>
    <col min="5384" max="5384" width="26.5703125" style="3" bestFit="1" customWidth="1"/>
    <col min="5385" max="5385" width="0.140625" style="3" bestFit="1" customWidth="1"/>
    <col min="5386" max="5386" width="0.7109375" style="3" bestFit="1" customWidth="1"/>
    <col min="5387" max="5387" width="10.85546875" style="3" bestFit="1" customWidth="1"/>
    <col min="5388" max="5388" width="0.85546875" style="3" bestFit="1" customWidth="1"/>
    <col min="5389" max="5389" width="0.140625" style="3" bestFit="1" customWidth="1"/>
    <col min="5390" max="5390" width="0.7109375" style="3" bestFit="1" customWidth="1"/>
    <col min="5391" max="5391" width="10.28515625" style="3" bestFit="1" customWidth="1"/>
    <col min="5392" max="5392" width="0.7109375" style="3" bestFit="1" customWidth="1"/>
    <col min="5393" max="5393" width="0.85546875" style="3" bestFit="1" customWidth="1"/>
    <col min="5394" max="5394" width="0.140625" style="3" bestFit="1" customWidth="1"/>
    <col min="5395" max="5395" width="12.140625" style="3" bestFit="1" customWidth="1"/>
    <col min="5396" max="5396" width="0.28515625" style="3" bestFit="1" customWidth="1"/>
    <col min="5397" max="5397" width="0.140625" style="3" bestFit="1" customWidth="1"/>
    <col min="5398" max="5398" width="0.28515625" style="3" bestFit="1" customWidth="1"/>
    <col min="5399" max="5399" width="0.5703125" style="3" bestFit="1" customWidth="1"/>
    <col min="5400" max="5400" width="1.140625" style="3" bestFit="1" customWidth="1"/>
    <col min="5401" max="5401" width="5.85546875" style="3" bestFit="1" customWidth="1"/>
    <col min="5402" max="5632" width="9.140625" style="3"/>
    <col min="5633" max="5633" width="7.5703125" style="3" bestFit="1" customWidth="1"/>
    <col min="5634" max="5634" width="0.28515625" style="3" bestFit="1" customWidth="1"/>
    <col min="5635" max="5636" width="0.5703125" style="3" bestFit="1" customWidth="1"/>
    <col min="5637" max="5637" width="0.7109375" style="3" bestFit="1" customWidth="1"/>
    <col min="5638" max="5638" width="16.140625" style="3" bestFit="1" customWidth="1"/>
    <col min="5639" max="5639" width="1.85546875" style="3" bestFit="1" customWidth="1"/>
    <col min="5640" max="5640" width="26.5703125" style="3" bestFit="1" customWidth="1"/>
    <col min="5641" max="5641" width="0.140625" style="3" bestFit="1" customWidth="1"/>
    <col min="5642" max="5642" width="0.7109375" style="3" bestFit="1" customWidth="1"/>
    <col min="5643" max="5643" width="10.85546875" style="3" bestFit="1" customWidth="1"/>
    <col min="5644" max="5644" width="0.85546875" style="3" bestFit="1" customWidth="1"/>
    <col min="5645" max="5645" width="0.140625" style="3" bestFit="1" customWidth="1"/>
    <col min="5646" max="5646" width="0.7109375" style="3" bestFit="1" customWidth="1"/>
    <col min="5647" max="5647" width="10.28515625" style="3" bestFit="1" customWidth="1"/>
    <col min="5648" max="5648" width="0.7109375" style="3" bestFit="1" customWidth="1"/>
    <col min="5649" max="5649" width="0.85546875" style="3" bestFit="1" customWidth="1"/>
    <col min="5650" max="5650" width="0.140625" style="3" bestFit="1" customWidth="1"/>
    <col min="5651" max="5651" width="12.140625" style="3" bestFit="1" customWidth="1"/>
    <col min="5652" max="5652" width="0.28515625" style="3" bestFit="1" customWidth="1"/>
    <col min="5653" max="5653" width="0.140625" style="3" bestFit="1" customWidth="1"/>
    <col min="5654" max="5654" width="0.28515625" style="3" bestFit="1" customWidth="1"/>
    <col min="5655" max="5655" width="0.5703125" style="3" bestFit="1" customWidth="1"/>
    <col min="5656" max="5656" width="1.140625" style="3" bestFit="1" customWidth="1"/>
    <col min="5657" max="5657" width="5.85546875" style="3" bestFit="1" customWidth="1"/>
    <col min="5658" max="5888" width="9.140625" style="3"/>
    <col min="5889" max="5889" width="7.5703125" style="3" bestFit="1" customWidth="1"/>
    <col min="5890" max="5890" width="0.28515625" style="3" bestFit="1" customWidth="1"/>
    <col min="5891" max="5892" width="0.5703125" style="3" bestFit="1" customWidth="1"/>
    <col min="5893" max="5893" width="0.7109375" style="3" bestFit="1" customWidth="1"/>
    <col min="5894" max="5894" width="16.140625" style="3" bestFit="1" customWidth="1"/>
    <col min="5895" max="5895" width="1.85546875" style="3" bestFit="1" customWidth="1"/>
    <col min="5896" max="5896" width="26.5703125" style="3" bestFit="1" customWidth="1"/>
    <col min="5897" max="5897" width="0.140625" style="3" bestFit="1" customWidth="1"/>
    <col min="5898" max="5898" width="0.7109375" style="3" bestFit="1" customWidth="1"/>
    <col min="5899" max="5899" width="10.85546875" style="3" bestFit="1" customWidth="1"/>
    <col min="5900" max="5900" width="0.85546875" style="3" bestFit="1" customWidth="1"/>
    <col min="5901" max="5901" width="0.140625" style="3" bestFit="1" customWidth="1"/>
    <col min="5902" max="5902" width="0.7109375" style="3" bestFit="1" customWidth="1"/>
    <col min="5903" max="5903" width="10.28515625" style="3" bestFit="1" customWidth="1"/>
    <col min="5904" max="5904" width="0.7109375" style="3" bestFit="1" customWidth="1"/>
    <col min="5905" max="5905" width="0.85546875" style="3" bestFit="1" customWidth="1"/>
    <col min="5906" max="5906" width="0.140625" style="3" bestFit="1" customWidth="1"/>
    <col min="5907" max="5907" width="12.140625" style="3" bestFit="1" customWidth="1"/>
    <col min="5908" max="5908" width="0.28515625" style="3" bestFit="1" customWidth="1"/>
    <col min="5909" max="5909" width="0.140625" style="3" bestFit="1" customWidth="1"/>
    <col min="5910" max="5910" width="0.28515625" style="3" bestFit="1" customWidth="1"/>
    <col min="5911" max="5911" width="0.5703125" style="3" bestFit="1" customWidth="1"/>
    <col min="5912" max="5912" width="1.140625" style="3" bestFit="1" customWidth="1"/>
    <col min="5913" max="5913" width="5.85546875" style="3" bestFit="1" customWidth="1"/>
    <col min="5914" max="6144" width="9.140625" style="3"/>
    <col min="6145" max="6145" width="7.5703125" style="3" bestFit="1" customWidth="1"/>
    <col min="6146" max="6146" width="0.28515625" style="3" bestFit="1" customWidth="1"/>
    <col min="6147" max="6148" width="0.5703125" style="3" bestFit="1" customWidth="1"/>
    <col min="6149" max="6149" width="0.7109375" style="3" bestFit="1" customWidth="1"/>
    <col min="6150" max="6150" width="16.140625" style="3" bestFit="1" customWidth="1"/>
    <col min="6151" max="6151" width="1.85546875" style="3" bestFit="1" customWidth="1"/>
    <col min="6152" max="6152" width="26.5703125" style="3" bestFit="1" customWidth="1"/>
    <col min="6153" max="6153" width="0.140625" style="3" bestFit="1" customWidth="1"/>
    <col min="6154" max="6154" width="0.7109375" style="3" bestFit="1" customWidth="1"/>
    <col min="6155" max="6155" width="10.85546875" style="3" bestFit="1" customWidth="1"/>
    <col min="6156" max="6156" width="0.85546875" style="3" bestFit="1" customWidth="1"/>
    <col min="6157" max="6157" width="0.140625" style="3" bestFit="1" customWidth="1"/>
    <col min="6158" max="6158" width="0.7109375" style="3" bestFit="1" customWidth="1"/>
    <col min="6159" max="6159" width="10.28515625" style="3" bestFit="1" customWidth="1"/>
    <col min="6160" max="6160" width="0.7109375" style="3" bestFit="1" customWidth="1"/>
    <col min="6161" max="6161" width="0.85546875" style="3" bestFit="1" customWidth="1"/>
    <col min="6162" max="6162" width="0.140625" style="3" bestFit="1" customWidth="1"/>
    <col min="6163" max="6163" width="12.140625" style="3" bestFit="1" customWidth="1"/>
    <col min="6164" max="6164" width="0.28515625" style="3" bestFit="1" customWidth="1"/>
    <col min="6165" max="6165" width="0.140625" style="3" bestFit="1" customWidth="1"/>
    <col min="6166" max="6166" width="0.28515625" style="3" bestFit="1" customWidth="1"/>
    <col min="6167" max="6167" width="0.5703125" style="3" bestFit="1" customWidth="1"/>
    <col min="6168" max="6168" width="1.140625" style="3" bestFit="1" customWidth="1"/>
    <col min="6169" max="6169" width="5.85546875" style="3" bestFit="1" customWidth="1"/>
    <col min="6170" max="6400" width="9.140625" style="3"/>
    <col min="6401" max="6401" width="7.5703125" style="3" bestFit="1" customWidth="1"/>
    <col min="6402" max="6402" width="0.28515625" style="3" bestFit="1" customWidth="1"/>
    <col min="6403" max="6404" width="0.5703125" style="3" bestFit="1" customWidth="1"/>
    <col min="6405" max="6405" width="0.7109375" style="3" bestFit="1" customWidth="1"/>
    <col min="6406" max="6406" width="16.140625" style="3" bestFit="1" customWidth="1"/>
    <col min="6407" max="6407" width="1.85546875" style="3" bestFit="1" customWidth="1"/>
    <col min="6408" max="6408" width="26.5703125" style="3" bestFit="1" customWidth="1"/>
    <col min="6409" max="6409" width="0.140625" style="3" bestFit="1" customWidth="1"/>
    <col min="6410" max="6410" width="0.7109375" style="3" bestFit="1" customWidth="1"/>
    <col min="6411" max="6411" width="10.85546875" style="3" bestFit="1" customWidth="1"/>
    <col min="6412" max="6412" width="0.85546875" style="3" bestFit="1" customWidth="1"/>
    <col min="6413" max="6413" width="0.140625" style="3" bestFit="1" customWidth="1"/>
    <col min="6414" max="6414" width="0.7109375" style="3" bestFit="1" customWidth="1"/>
    <col min="6415" max="6415" width="10.28515625" style="3" bestFit="1" customWidth="1"/>
    <col min="6416" max="6416" width="0.7109375" style="3" bestFit="1" customWidth="1"/>
    <col min="6417" max="6417" width="0.85546875" style="3" bestFit="1" customWidth="1"/>
    <col min="6418" max="6418" width="0.140625" style="3" bestFit="1" customWidth="1"/>
    <col min="6419" max="6419" width="12.140625" style="3" bestFit="1" customWidth="1"/>
    <col min="6420" max="6420" width="0.28515625" style="3" bestFit="1" customWidth="1"/>
    <col min="6421" max="6421" width="0.140625" style="3" bestFit="1" customWidth="1"/>
    <col min="6422" max="6422" width="0.28515625" style="3" bestFit="1" customWidth="1"/>
    <col min="6423" max="6423" width="0.5703125" style="3" bestFit="1" customWidth="1"/>
    <col min="6424" max="6424" width="1.140625" style="3" bestFit="1" customWidth="1"/>
    <col min="6425" max="6425" width="5.85546875" style="3" bestFit="1" customWidth="1"/>
    <col min="6426" max="6656" width="9.140625" style="3"/>
    <col min="6657" max="6657" width="7.5703125" style="3" bestFit="1" customWidth="1"/>
    <col min="6658" max="6658" width="0.28515625" style="3" bestFit="1" customWidth="1"/>
    <col min="6659" max="6660" width="0.5703125" style="3" bestFit="1" customWidth="1"/>
    <col min="6661" max="6661" width="0.7109375" style="3" bestFit="1" customWidth="1"/>
    <col min="6662" max="6662" width="16.140625" style="3" bestFit="1" customWidth="1"/>
    <col min="6663" max="6663" width="1.85546875" style="3" bestFit="1" customWidth="1"/>
    <col min="6664" max="6664" width="26.5703125" style="3" bestFit="1" customWidth="1"/>
    <col min="6665" max="6665" width="0.140625" style="3" bestFit="1" customWidth="1"/>
    <col min="6666" max="6666" width="0.7109375" style="3" bestFit="1" customWidth="1"/>
    <col min="6667" max="6667" width="10.85546875" style="3" bestFit="1" customWidth="1"/>
    <col min="6668" max="6668" width="0.85546875" style="3" bestFit="1" customWidth="1"/>
    <col min="6669" max="6669" width="0.140625" style="3" bestFit="1" customWidth="1"/>
    <col min="6670" max="6670" width="0.7109375" style="3" bestFit="1" customWidth="1"/>
    <col min="6671" max="6671" width="10.28515625" style="3" bestFit="1" customWidth="1"/>
    <col min="6672" max="6672" width="0.7109375" style="3" bestFit="1" customWidth="1"/>
    <col min="6673" max="6673" width="0.85546875" style="3" bestFit="1" customWidth="1"/>
    <col min="6674" max="6674" width="0.140625" style="3" bestFit="1" customWidth="1"/>
    <col min="6675" max="6675" width="12.140625" style="3" bestFit="1" customWidth="1"/>
    <col min="6676" max="6676" width="0.28515625" style="3" bestFit="1" customWidth="1"/>
    <col min="6677" max="6677" width="0.140625" style="3" bestFit="1" customWidth="1"/>
    <col min="6678" max="6678" width="0.28515625" style="3" bestFit="1" customWidth="1"/>
    <col min="6679" max="6679" width="0.5703125" style="3" bestFit="1" customWidth="1"/>
    <col min="6680" max="6680" width="1.140625" style="3" bestFit="1" customWidth="1"/>
    <col min="6681" max="6681" width="5.85546875" style="3" bestFit="1" customWidth="1"/>
    <col min="6682" max="6912" width="9.140625" style="3"/>
    <col min="6913" max="6913" width="7.5703125" style="3" bestFit="1" customWidth="1"/>
    <col min="6914" max="6914" width="0.28515625" style="3" bestFit="1" customWidth="1"/>
    <col min="6915" max="6916" width="0.5703125" style="3" bestFit="1" customWidth="1"/>
    <col min="6917" max="6917" width="0.7109375" style="3" bestFit="1" customWidth="1"/>
    <col min="6918" max="6918" width="16.140625" style="3" bestFit="1" customWidth="1"/>
    <col min="6919" max="6919" width="1.85546875" style="3" bestFit="1" customWidth="1"/>
    <col min="6920" max="6920" width="26.5703125" style="3" bestFit="1" customWidth="1"/>
    <col min="6921" max="6921" width="0.140625" style="3" bestFit="1" customWidth="1"/>
    <col min="6922" max="6922" width="0.7109375" style="3" bestFit="1" customWidth="1"/>
    <col min="6923" max="6923" width="10.85546875" style="3" bestFit="1" customWidth="1"/>
    <col min="6924" max="6924" width="0.85546875" style="3" bestFit="1" customWidth="1"/>
    <col min="6925" max="6925" width="0.140625" style="3" bestFit="1" customWidth="1"/>
    <col min="6926" max="6926" width="0.7109375" style="3" bestFit="1" customWidth="1"/>
    <col min="6927" max="6927" width="10.28515625" style="3" bestFit="1" customWidth="1"/>
    <col min="6928" max="6928" width="0.7109375" style="3" bestFit="1" customWidth="1"/>
    <col min="6929" max="6929" width="0.85546875" style="3" bestFit="1" customWidth="1"/>
    <col min="6930" max="6930" width="0.140625" style="3" bestFit="1" customWidth="1"/>
    <col min="6931" max="6931" width="12.140625" style="3" bestFit="1" customWidth="1"/>
    <col min="6932" max="6932" width="0.28515625" style="3" bestFit="1" customWidth="1"/>
    <col min="6933" max="6933" width="0.140625" style="3" bestFit="1" customWidth="1"/>
    <col min="6934" max="6934" width="0.28515625" style="3" bestFit="1" customWidth="1"/>
    <col min="6935" max="6935" width="0.5703125" style="3" bestFit="1" customWidth="1"/>
    <col min="6936" max="6936" width="1.140625" style="3" bestFit="1" customWidth="1"/>
    <col min="6937" max="6937" width="5.85546875" style="3" bestFit="1" customWidth="1"/>
    <col min="6938" max="7168" width="9.140625" style="3"/>
    <col min="7169" max="7169" width="7.5703125" style="3" bestFit="1" customWidth="1"/>
    <col min="7170" max="7170" width="0.28515625" style="3" bestFit="1" customWidth="1"/>
    <col min="7171" max="7172" width="0.5703125" style="3" bestFit="1" customWidth="1"/>
    <col min="7173" max="7173" width="0.7109375" style="3" bestFit="1" customWidth="1"/>
    <col min="7174" max="7174" width="16.140625" style="3" bestFit="1" customWidth="1"/>
    <col min="7175" max="7175" width="1.85546875" style="3" bestFit="1" customWidth="1"/>
    <col min="7176" max="7176" width="26.5703125" style="3" bestFit="1" customWidth="1"/>
    <col min="7177" max="7177" width="0.140625" style="3" bestFit="1" customWidth="1"/>
    <col min="7178" max="7178" width="0.7109375" style="3" bestFit="1" customWidth="1"/>
    <col min="7179" max="7179" width="10.85546875" style="3" bestFit="1" customWidth="1"/>
    <col min="7180" max="7180" width="0.85546875" style="3" bestFit="1" customWidth="1"/>
    <col min="7181" max="7181" width="0.140625" style="3" bestFit="1" customWidth="1"/>
    <col min="7182" max="7182" width="0.7109375" style="3" bestFit="1" customWidth="1"/>
    <col min="7183" max="7183" width="10.28515625" style="3" bestFit="1" customWidth="1"/>
    <col min="7184" max="7184" width="0.7109375" style="3" bestFit="1" customWidth="1"/>
    <col min="7185" max="7185" width="0.85546875" style="3" bestFit="1" customWidth="1"/>
    <col min="7186" max="7186" width="0.140625" style="3" bestFit="1" customWidth="1"/>
    <col min="7187" max="7187" width="12.140625" style="3" bestFit="1" customWidth="1"/>
    <col min="7188" max="7188" width="0.28515625" style="3" bestFit="1" customWidth="1"/>
    <col min="7189" max="7189" width="0.140625" style="3" bestFit="1" customWidth="1"/>
    <col min="7190" max="7190" width="0.28515625" style="3" bestFit="1" customWidth="1"/>
    <col min="7191" max="7191" width="0.5703125" style="3" bestFit="1" customWidth="1"/>
    <col min="7192" max="7192" width="1.140625" style="3" bestFit="1" customWidth="1"/>
    <col min="7193" max="7193" width="5.85546875" style="3" bestFit="1" customWidth="1"/>
    <col min="7194" max="7424" width="9.140625" style="3"/>
    <col min="7425" max="7425" width="7.5703125" style="3" bestFit="1" customWidth="1"/>
    <col min="7426" max="7426" width="0.28515625" style="3" bestFit="1" customWidth="1"/>
    <col min="7427" max="7428" width="0.5703125" style="3" bestFit="1" customWidth="1"/>
    <col min="7429" max="7429" width="0.7109375" style="3" bestFit="1" customWidth="1"/>
    <col min="7430" max="7430" width="16.140625" style="3" bestFit="1" customWidth="1"/>
    <col min="7431" max="7431" width="1.85546875" style="3" bestFit="1" customWidth="1"/>
    <col min="7432" max="7432" width="26.5703125" style="3" bestFit="1" customWidth="1"/>
    <col min="7433" max="7433" width="0.140625" style="3" bestFit="1" customWidth="1"/>
    <col min="7434" max="7434" width="0.7109375" style="3" bestFit="1" customWidth="1"/>
    <col min="7435" max="7435" width="10.85546875" style="3" bestFit="1" customWidth="1"/>
    <col min="7436" max="7436" width="0.85546875" style="3" bestFit="1" customWidth="1"/>
    <col min="7437" max="7437" width="0.140625" style="3" bestFit="1" customWidth="1"/>
    <col min="7438" max="7438" width="0.7109375" style="3" bestFit="1" customWidth="1"/>
    <col min="7439" max="7439" width="10.28515625" style="3" bestFit="1" customWidth="1"/>
    <col min="7440" max="7440" width="0.7109375" style="3" bestFit="1" customWidth="1"/>
    <col min="7441" max="7441" width="0.85546875" style="3" bestFit="1" customWidth="1"/>
    <col min="7442" max="7442" width="0.140625" style="3" bestFit="1" customWidth="1"/>
    <col min="7443" max="7443" width="12.140625" style="3" bestFit="1" customWidth="1"/>
    <col min="7444" max="7444" width="0.28515625" style="3" bestFit="1" customWidth="1"/>
    <col min="7445" max="7445" width="0.140625" style="3" bestFit="1" customWidth="1"/>
    <col min="7446" max="7446" width="0.28515625" style="3" bestFit="1" customWidth="1"/>
    <col min="7447" max="7447" width="0.5703125" style="3" bestFit="1" customWidth="1"/>
    <col min="7448" max="7448" width="1.140625" style="3" bestFit="1" customWidth="1"/>
    <col min="7449" max="7449" width="5.85546875" style="3" bestFit="1" customWidth="1"/>
    <col min="7450" max="7680" width="9.140625" style="3"/>
    <col min="7681" max="7681" width="7.5703125" style="3" bestFit="1" customWidth="1"/>
    <col min="7682" max="7682" width="0.28515625" style="3" bestFit="1" customWidth="1"/>
    <col min="7683" max="7684" width="0.5703125" style="3" bestFit="1" customWidth="1"/>
    <col min="7685" max="7685" width="0.7109375" style="3" bestFit="1" customWidth="1"/>
    <col min="7686" max="7686" width="16.140625" style="3" bestFit="1" customWidth="1"/>
    <col min="7687" max="7687" width="1.85546875" style="3" bestFit="1" customWidth="1"/>
    <col min="7688" max="7688" width="26.5703125" style="3" bestFit="1" customWidth="1"/>
    <col min="7689" max="7689" width="0.140625" style="3" bestFit="1" customWidth="1"/>
    <col min="7690" max="7690" width="0.7109375" style="3" bestFit="1" customWidth="1"/>
    <col min="7691" max="7691" width="10.85546875" style="3" bestFit="1" customWidth="1"/>
    <col min="7692" max="7692" width="0.85546875" style="3" bestFit="1" customWidth="1"/>
    <col min="7693" max="7693" width="0.140625" style="3" bestFit="1" customWidth="1"/>
    <col min="7694" max="7694" width="0.7109375" style="3" bestFit="1" customWidth="1"/>
    <col min="7695" max="7695" width="10.28515625" style="3" bestFit="1" customWidth="1"/>
    <col min="7696" max="7696" width="0.7109375" style="3" bestFit="1" customWidth="1"/>
    <col min="7697" max="7697" width="0.85546875" style="3" bestFit="1" customWidth="1"/>
    <col min="7698" max="7698" width="0.140625" style="3" bestFit="1" customWidth="1"/>
    <col min="7699" max="7699" width="12.140625" style="3" bestFit="1" customWidth="1"/>
    <col min="7700" max="7700" width="0.28515625" style="3" bestFit="1" customWidth="1"/>
    <col min="7701" max="7701" width="0.140625" style="3" bestFit="1" customWidth="1"/>
    <col min="7702" max="7702" width="0.28515625" style="3" bestFit="1" customWidth="1"/>
    <col min="7703" max="7703" width="0.5703125" style="3" bestFit="1" customWidth="1"/>
    <col min="7704" max="7704" width="1.140625" style="3" bestFit="1" customWidth="1"/>
    <col min="7705" max="7705" width="5.85546875" style="3" bestFit="1" customWidth="1"/>
    <col min="7706" max="7936" width="9.140625" style="3"/>
    <col min="7937" max="7937" width="7.5703125" style="3" bestFit="1" customWidth="1"/>
    <col min="7938" max="7938" width="0.28515625" style="3" bestFit="1" customWidth="1"/>
    <col min="7939" max="7940" width="0.5703125" style="3" bestFit="1" customWidth="1"/>
    <col min="7941" max="7941" width="0.7109375" style="3" bestFit="1" customWidth="1"/>
    <col min="7942" max="7942" width="16.140625" style="3" bestFit="1" customWidth="1"/>
    <col min="7943" max="7943" width="1.85546875" style="3" bestFit="1" customWidth="1"/>
    <col min="7944" max="7944" width="26.5703125" style="3" bestFit="1" customWidth="1"/>
    <col min="7945" max="7945" width="0.140625" style="3" bestFit="1" customWidth="1"/>
    <col min="7946" max="7946" width="0.7109375" style="3" bestFit="1" customWidth="1"/>
    <col min="7947" max="7947" width="10.85546875" style="3" bestFit="1" customWidth="1"/>
    <col min="7948" max="7948" width="0.85546875" style="3" bestFit="1" customWidth="1"/>
    <col min="7949" max="7949" width="0.140625" style="3" bestFit="1" customWidth="1"/>
    <col min="7950" max="7950" width="0.7109375" style="3" bestFit="1" customWidth="1"/>
    <col min="7951" max="7951" width="10.28515625" style="3" bestFit="1" customWidth="1"/>
    <col min="7952" max="7952" width="0.7109375" style="3" bestFit="1" customWidth="1"/>
    <col min="7953" max="7953" width="0.85546875" style="3" bestFit="1" customWidth="1"/>
    <col min="7954" max="7954" width="0.140625" style="3" bestFit="1" customWidth="1"/>
    <col min="7955" max="7955" width="12.140625" style="3" bestFit="1" customWidth="1"/>
    <col min="7956" max="7956" width="0.28515625" style="3" bestFit="1" customWidth="1"/>
    <col min="7957" max="7957" width="0.140625" style="3" bestFit="1" customWidth="1"/>
    <col min="7958" max="7958" width="0.28515625" style="3" bestFit="1" customWidth="1"/>
    <col min="7959" max="7959" width="0.5703125" style="3" bestFit="1" customWidth="1"/>
    <col min="7960" max="7960" width="1.140625" style="3" bestFit="1" customWidth="1"/>
    <col min="7961" max="7961" width="5.85546875" style="3" bestFit="1" customWidth="1"/>
    <col min="7962" max="8192" width="9.140625" style="3"/>
    <col min="8193" max="8193" width="7.5703125" style="3" bestFit="1" customWidth="1"/>
    <col min="8194" max="8194" width="0.28515625" style="3" bestFit="1" customWidth="1"/>
    <col min="8195" max="8196" width="0.5703125" style="3" bestFit="1" customWidth="1"/>
    <col min="8197" max="8197" width="0.7109375" style="3" bestFit="1" customWidth="1"/>
    <col min="8198" max="8198" width="16.140625" style="3" bestFit="1" customWidth="1"/>
    <col min="8199" max="8199" width="1.85546875" style="3" bestFit="1" customWidth="1"/>
    <col min="8200" max="8200" width="26.5703125" style="3" bestFit="1" customWidth="1"/>
    <col min="8201" max="8201" width="0.140625" style="3" bestFit="1" customWidth="1"/>
    <col min="8202" max="8202" width="0.7109375" style="3" bestFit="1" customWidth="1"/>
    <col min="8203" max="8203" width="10.85546875" style="3" bestFit="1" customWidth="1"/>
    <col min="8204" max="8204" width="0.85546875" style="3" bestFit="1" customWidth="1"/>
    <col min="8205" max="8205" width="0.140625" style="3" bestFit="1" customWidth="1"/>
    <col min="8206" max="8206" width="0.7109375" style="3" bestFit="1" customWidth="1"/>
    <col min="8207" max="8207" width="10.28515625" style="3" bestFit="1" customWidth="1"/>
    <col min="8208" max="8208" width="0.7109375" style="3" bestFit="1" customWidth="1"/>
    <col min="8209" max="8209" width="0.85546875" style="3" bestFit="1" customWidth="1"/>
    <col min="8210" max="8210" width="0.140625" style="3" bestFit="1" customWidth="1"/>
    <col min="8211" max="8211" width="12.140625" style="3" bestFit="1" customWidth="1"/>
    <col min="8212" max="8212" width="0.28515625" style="3" bestFit="1" customWidth="1"/>
    <col min="8213" max="8213" width="0.140625" style="3" bestFit="1" customWidth="1"/>
    <col min="8214" max="8214" width="0.28515625" style="3" bestFit="1" customWidth="1"/>
    <col min="8215" max="8215" width="0.5703125" style="3" bestFit="1" customWidth="1"/>
    <col min="8216" max="8216" width="1.140625" style="3" bestFit="1" customWidth="1"/>
    <col min="8217" max="8217" width="5.85546875" style="3" bestFit="1" customWidth="1"/>
    <col min="8218" max="8448" width="9.140625" style="3"/>
    <col min="8449" max="8449" width="7.5703125" style="3" bestFit="1" customWidth="1"/>
    <col min="8450" max="8450" width="0.28515625" style="3" bestFit="1" customWidth="1"/>
    <col min="8451" max="8452" width="0.5703125" style="3" bestFit="1" customWidth="1"/>
    <col min="8453" max="8453" width="0.7109375" style="3" bestFit="1" customWidth="1"/>
    <col min="8454" max="8454" width="16.140625" style="3" bestFit="1" customWidth="1"/>
    <col min="8455" max="8455" width="1.85546875" style="3" bestFit="1" customWidth="1"/>
    <col min="8456" max="8456" width="26.5703125" style="3" bestFit="1" customWidth="1"/>
    <col min="8457" max="8457" width="0.140625" style="3" bestFit="1" customWidth="1"/>
    <col min="8458" max="8458" width="0.7109375" style="3" bestFit="1" customWidth="1"/>
    <col min="8459" max="8459" width="10.85546875" style="3" bestFit="1" customWidth="1"/>
    <col min="8460" max="8460" width="0.85546875" style="3" bestFit="1" customWidth="1"/>
    <col min="8461" max="8461" width="0.140625" style="3" bestFit="1" customWidth="1"/>
    <col min="8462" max="8462" width="0.7109375" style="3" bestFit="1" customWidth="1"/>
    <col min="8463" max="8463" width="10.28515625" style="3" bestFit="1" customWidth="1"/>
    <col min="8464" max="8464" width="0.7109375" style="3" bestFit="1" customWidth="1"/>
    <col min="8465" max="8465" width="0.85546875" style="3" bestFit="1" customWidth="1"/>
    <col min="8466" max="8466" width="0.140625" style="3" bestFit="1" customWidth="1"/>
    <col min="8467" max="8467" width="12.140625" style="3" bestFit="1" customWidth="1"/>
    <col min="8468" max="8468" width="0.28515625" style="3" bestFit="1" customWidth="1"/>
    <col min="8469" max="8469" width="0.140625" style="3" bestFit="1" customWidth="1"/>
    <col min="8470" max="8470" width="0.28515625" style="3" bestFit="1" customWidth="1"/>
    <col min="8471" max="8471" width="0.5703125" style="3" bestFit="1" customWidth="1"/>
    <col min="8472" max="8472" width="1.140625" style="3" bestFit="1" customWidth="1"/>
    <col min="8473" max="8473" width="5.85546875" style="3" bestFit="1" customWidth="1"/>
    <col min="8474" max="8704" width="9.140625" style="3"/>
    <col min="8705" max="8705" width="7.5703125" style="3" bestFit="1" customWidth="1"/>
    <col min="8706" max="8706" width="0.28515625" style="3" bestFit="1" customWidth="1"/>
    <col min="8707" max="8708" width="0.5703125" style="3" bestFit="1" customWidth="1"/>
    <col min="8709" max="8709" width="0.7109375" style="3" bestFit="1" customWidth="1"/>
    <col min="8710" max="8710" width="16.140625" style="3" bestFit="1" customWidth="1"/>
    <col min="8711" max="8711" width="1.85546875" style="3" bestFit="1" customWidth="1"/>
    <col min="8712" max="8712" width="26.5703125" style="3" bestFit="1" customWidth="1"/>
    <col min="8713" max="8713" width="0.140625" style="3" bestFit="1" customWidth="1"/>
    <col min="8714" max="8714" width="0.7109375" style="3" bestFit="1" customWidth="1"/>
    <col min="8715" max="8715" width="10.85546875" style="3" bestFit="1" customWidth="1"/>
    <col min="8716" max="8716" width="0.85546875" style="3" bestFit="1" customWidth="1"/>
    <col min="8717" max="8717" width="0.140625" style="3" bestFit="1" customWidth="1"/>
    <col min="8718" max="8718" width="0.7109375" style="3" bestFit="1" customWidth="1"/>
    <col min="8719" max="8719" width="10.28515625" style="3" bestFit="1" customWidth="1"/>
    <col min="8720" max="8720" width="0.7109375" style="3" bestFit="1" customWidth="1"/>
    <col min="8721" max="8721" width="0.85546875" style="3" bestFit="1" customWidth="1"/>
    <col min="8722" max="8722" width="0.140625" style="3" bestFit="1" customWidth="1"/>
    <col min="8723" max="8723" width="12.140625" style="3" bestFit="1" customWidth="1"/>
    <col min="8724" max="8724" width="0.28515625" style="3" bestFit="1" customWidth="1"/>
    <col min="8725" max="8725" width="0.140625" style="3" bestFit="1" customWidth="1"/>
    <col min="8726" max="8726" width="0.28515625" style="3" bestFit="1" customWidth="1"/>
    <col min="8727" max="8727" width="0.5703125" style="3" bestFit="1" customWidth="1"/>
    <col min="8728" max="8728" width="1.140625" style="3" bestFit="1" customWidth="1"/>
    <col min="8729" max="8729" width="5.85546875" style="3" bestFit="1" customWidth="1"/>
    <col min="8730" max="8960" width="9.140625" style="3"/>
    <col min="8961" max="8961" width="7.5703125" style="3" bestFit="1" customWidth="1"/>
    <col min="8962" max="8962" width="0.28515625" style="3" bestFit="1" customWidth="1"/>
    <col min="8963" max="8964" width="0.5703125" style="3" bestFit="1" customWidth="1"/>
    <col min="8965" max="8965" width="0.7109375" style="3" bestFit="1" customWidth="1"/>
    <col min="8966" max="8966" width="16.140625" style="3" bestFit="1" customWidth="1"/>
    <col min="8967" max="8967" width="1.85546875" style="3" bestFit="1" customWidth="1"/>
    <col min="8968" max="8968" width="26.5703125" style="3" bestFit="1" customWidth="1"/>
    <col min="8969" max="8969" width="0.140625" style="3" bestFit="1" customWidth="1"/>
    <col min="8970" max="8970" width="0.7109375" style="3" bestFit="1" customWidth="1"/>
    <col min="8971" max="8971" width="10.85546875" style="3" bestFit="1" customWidth="1"/>
    <col min="8972" max="8972" width="0.85546875" style="3" bestFit="1" customWidth="1"/>
    <col min="8973" max="8973" width="0.140625" style="3" bestFit="1" customWidth="1"/>
    <col min="8974" max="8974" width="0.7109375" style="3" bestFit="1" customWidth="1"/>
    <col min="8975" max="8975" width="10.28515625" style="3" bestFit="1" customWidth="1"/>
    <col min="8976" max="8976" width="0.7109375" style="3" bestFit="1" customWidth="1"/>
    <col min="8977" max="8977" width="0.85546875" style="3" bestFit="1" customWidth="1"/>
    <col min="8978" max="8978" width="0.140625" style="3" bestFit="1" customWidth="1"/>
    <col min="8979" max="8979" width="12.140625" style="3" bestFit="1" customWidth="1"/>
    <col min="8980" max="8980" width="0.28515625" style="3" bestFit="1" customWidth="1"/>
    <col min="8981" max="8981" width="0.140625" style="3" bestFit="1" customWidth="1"/>
    <col min="8982" max="8982" width="0.28515625" style="3" bestFit="1" customWidth="1"/>
    <col min="8983" max="8983" width="0.5703125" style="3" bestFit="1" customWidth="1"/>
    <col min="8984" max="8984" width="1.140625" style="3" bestFit="1" customWidth="1"/>
    <col min="8985" max="8985" width="5.85546875" style="3" bestFit="1" customWidth="1"/>
    <col min="8986" max="9216" width="9.140625" style="3"/>
    <col min="9217" max="9217" width="7.5703125" style="3" bestFit="1" customWidth="1"/>
    <col min="9218" max="9218" width="0.28515625" style="3" bestFit="1" customWidth="1"/>
    <col min="9219" max="9220" width="0.5703125" style="3" bestFit="1" customWidth="1"/>
    <col min="9221" max="9221" width="0.7109375" style="3" bestFit="1" customWidth="1"/>
    <col min="9222" max="9222" width="16.140625" style="3" bestFit="1" customWidth="1"/>
    <col min="9223" max="9223" width="1.85546875" style="3" bestFit="1" customWidth="1"/>
    <col min="9224" max="9224" width="26.5703125" style="3" bestFit="1" customWidth="1"/>
    <col min="9225" max="9225" width="0.140625" style="3" bestFit="1" customWidth="1"/>
    <col min="9226" max="9226" width="0.7109375" style="3" bestFit="1" customWidth="1"/>
    <col min="9227" max="9227" width="10.85546875" style="3" bestFit="1" customWidth="1"/>
    <col min="9228" max="9228" width="0.85546875" style="3" bestFit="1" customWidth="1"/>
    <col min="9229" max="9229" width="0.140625" style="3" bestFit="1" customWidth="1"/>
    <col min="9230" max="9230" width="0.7109375" style="3" bestFit="1" customWidth="1"/>
    <col min="9231" max="9231" width="10.28515625" style="3" bestFit="1" customWidth="1"/>
    <col min="9232" max="9232" width="0.7109375" style="3" bestFit="1" customWidth="1"/>
    <col min="9233" max="9233" width="0.85546875" style="3" bestFit="1" customWidth="1"/>
    <col min="9234" max="9234" width="0.140625" style="3" bestFit="1" customWidth="1"/>
    <col min="9235" max="9235" width="12.140625" style="3" bestFit="1" customWidth="1"/>
    <col min="9236" max="9236" width="0.28515625" style="3" bestFit="1" customWidth="1"/>
    <col min="9237" max="9237" width="0.140625" style="3" bestFit="1" customWidth="1"/>
    <col min="9238" max="9238" width="0.28515625" style="3" bestFit="1" customWidth="1"/>
    <col min="9239" max="9239" width="0.5703125" style="3" bestFit="1" customWidth="1"/>
    <col min="9240" max="9240" width="1.140625" style="3" bestFit="1" customWidth="1"/>
    <col min="9241" max="9241" width="5.85546875" style="3" bestFit="1" customWidth="1"/>
    <col min="9242" max="9472" width="9.140625" style="3"/>
    <col min="9473" max="9473" width="7.5703125" style="3" bestFit="1" customWidth="1"/>
    <col min="9474" max="9474" width="0.28515625" style="3" bestFit="1" customWidth="1"/>
    <col min="9475" max="9476" width="0.5703125" style="3" bestFit="1" customWidth="1"/>
    <col min="9477" max="9477" width="0.7109375" style="3" bestFit="1" customWidth="1"/>
    <col min="9478" max="9478" width="16.140625" style="3" bestFit="1" customWidth="1"/>
    <col min="9479" max="9479" width="1.85546875" style="3" bestFit="1" customWidth="1"/>
    <col min="9480" max="9480" width="26.5703125" style="3" bestFit="1" customWidth="1"/>
    <col min="9481" max="9481" width="0.140625" style="3" bestFit="1" customWidth="1"/>
    <col min="9482" max="9482" width="0.7109375" style="3" bestFit="1" customWidth="1"/>
    <col min="9483" max="9483" width="10.85546875" style="3" bestFit="1" customWidth="1"/>
    <col min="9484" max="9484" width="0.85546875" style="3" bestFit="1" customWidth="1"/>
    <col min="9485" max="9485" width="0.140625" style="3" bestFit="1" customWidth="1"/>
    <col min="9486" max="9486" width="0.7109375" style="3" bestFit="1" customWidth="1"/>
    <col min="9487" max="9487" width="10.28515625" style="3" bestFit="1" customWidth="1"/>
    <col min="9488" max="9488" width="0.7109375" style="3" bestFit="1" customWidth="1"/>
    <col min="9489" max="9489" width="0.85546875" style="3" bestFit="1" customWidth="1"/>
    <col min="9490" max="9490" width="0.140625" style="3" bestFit="1" customWidth="1"/>
    <col min="9491" max="9491" width="12.140625" style="3" bestFit="1" customWidth="1"/>
    <col min="9492" max="9492" width="0.28515625" style="3" bestFit="1" customWidth="1"/>
    <col min="9493" max="9493" width="0.140625" style="3" bestFit="1" customWidth="1"/>
    <col min="9494" max="9494" width="0.28515625" style="3" bestFit="1" customWidth="1"/>
    <col min="9495" max="9495" width="0.5703125" style="3" bestFit="1" customWidth="1"/>
    <col min="9496" max="9496" width="1.140625" style="3" bestFit="1" customWidth="1"/>
    <col min="9497" max="9497" width="5.85546875" style="3" bestFit="1" customWidth="1"/>
    <col min="9498" max="9728" width="9.140625" style="3"/>
    <col min="9729" max="9729" width="7.5703125" style="3" bestFit="1" customWidth="1"/>
    <col min="9730" max="9730" width="0.28515625" style="3" bestFit="1" customWidth="1"/>
    <col min="9731" max="9732" width="0.5703125" style="3" bestFit="1" customWidth="1"/>
    <col min="9733" max="9733" width="0.7109375" style="3" bestFit="1" customWidth="1"/>
    <col min="9734" max="9734" width="16.140625" style="3" bestFit="1" customWidth="1"/>
    <col min="9735" max="9735" width="1.85546875" style="3" bestFit="1" customWidth="1"/>
    <col min="9736" max="9736" width="26.5703125" style="3" bestFit="1" customWidth="1"/>
    <col min="9737" max="9737" width="0.140625" style="3" bestFit="1" customWidth="1"/>
    <col min="9738" max="9738" width="0.7109375" style="3" bestFit="1" customWidth="1"/>
    <col min="9739" max="9739" width="10.85546875" style="3" bestFit="1" customWidth="1"/>
    <col min="9740" max="9740" width="0.85546875" style="3" bestFit="1" customWidth="1"/>
    <col min="9741" max="9741" width="0.140625" style="3" bestFit="1" customWidth="1"/>
    <col min="9742" max="9742" width="0.7109375" style="3" bestFit="1" customWidth="1"/>
    <col min="9743" max="9743" width="10.28515625" style="3" bestFit="1" customWidth="1"/>
    <col min="9744" max="9744" width="0.7109375" style="3" bestFit="1" customWidth="1"/>
    <col min="9745" max="9745" width="0.85546875" style="3" bestFit="1" customWidth="1"/>
    <col min="9746" max="9746" width="0.140625" style="3" bestFit="1" customWidth="1"/>
    <col min="9747" max="9747" width="12.140625" style="3" bestFit="1" customWidth="1"/>
    <col min="9748" max="9748" width="0.28515625" style="3" bestFit="1" customWidth="1"/>
    <col min="9749" max="9749" width="0.140625" style="3" bestFit="1" customWidth="1"/>
    <col min="9750" max="9750" width="0.28515625" style="3" bestFit="1" customWidth="1"/>
    <col min="9751" max="9751" width="0.5703125" style="3" bestFit="1" customWidth="1"/>
    <col min="9752" max="9752" width="1.140625" style="3" bestFit="1" customWidth="1"/>
    <col min="9753" max="9753" width="5.85546875" style="3" bestFit="1" customWidth="1"/>
    <col min="9754" max="9984" width="9.140625" style="3"/>
    <col min="9985" max="9985" width="7.5703125" style="3" bestFit="1" customWidth="1"/>
    <col min="9986" max="9986" width="0.28515625" style="3" bestFit="1" customWidth="1"/>
    <col min="9987" max="9988" width="0.5703125" style="3" bestFit="1" customWidth="1"/>
    <col min="9989" max="9989" width="0.7109375" style="3" bestFit="1" customWidth="1"/>
    <col min="9990" max="9990" width="16.140625" style="3" bestFit="1" customWidth="1"/>
    <col min="9991" max="9991" width="1.85546875" style="3" bestFit="1" customWidth="1"/>
    <col min="9992" max="9992" width="26.5703125" style="3" bestFit="1" customWidth="1"/>
    <col min="9993" max="9993" width="0.140625" style="3" bestFit="1" customWidth="1"/>
    <col min="9994" max="9994" width="0.7109375" style="3" bestFit="1" customWidth="1"/>
    <col min="9995" max="9995" width="10.85546875" style="3" bestFit="1" customWidth="1"/>
    <col min="9996" max="9996" width="0.85546875" style="3" bestFit="1" customWidth="1"/>
    <col min="9997" max="9997" width="0.140625" style="3" bestFit="1" customWidth="1"/>
    <col min="9998" max="9998" width="0.7109375" style="3" bestFit="1" customWidth="1"/>
    <col min="9999" max="9999" width="10.28515625" style="3" bestFit="1" customWidth="1"/>
    <col min="10000" max="10000" width="0.7109375" style="3" bestFit="1" customWidth="1"/>
    <col min="10001" max="10001" width="0.85546875" style="3" bestFit="1" customWidth="1"/>
    <col min="10002" max="10002" width="0.140625" style="3" bestFit="1" customWidth="1"/>
    <col min="10003" max="10003" width="12.140625" style="3" bestFit="1" customWidth="1"/>
    <col min="10004" max="10004" width="0.28515625" style="3" bestFit="1" customWidth="1"/>
    <col min="10005" max="10005" width="0.140625" style="3" bestFit="1" customWidth="1"/>
    <col min="10006" max="10006" width="0.28515625" style="3" bestFit="1" customWidth="1"/>
    <col min="10007" max="10007" width="0.5703125" style="3" bestFit="1" customWidth="1"/>
    <col min="10008" max="10008" width="1.140625" style="3" bestFit="1" customWidth="1"/>
    <col min="10009" max="10009" width="5.85546875" style="3" bestFit="1" customWidth="1"/>
    <col min="10010" max="10240" width="9.140625" style="3"/>
    <col min="10241" max="10241" width="7.5703125" style="3" bestFit="1" customWidth="1"/>
    <col min="10242" max="10242" width="0.28515625" style="3" bestFit="1" customWidth="1"/>
    <col min="10243" max="10244" width="0.5703125" style="3" bestFit="1" customWidth="1"/>
    <col min="10245" max="10245" width="0.7109375" style="3" bestFit="1" customWidth="1"/>
    <col min="10246" max="10246" width="16.140625" style="3" bestFit="1" customWidth="1"/>
    <col min="10247" max="10247" width="1.85546875" style="3" bestFit="1" customWidth="1"/>
    <col min="10248" max="10248" width="26.5703125" style="3" bestFit="1" customWidth="1"/>
    <col min="10249" max="10249" width="0.140625" style="3" bestFit="1" customWidth="1"/>
    <col min="10250" max="10250" width="0.7109375" style="3" bestFit="1" customWidth="1"/>
    <col min="10251" max="10251" width="10.85546875" style="3" bestFit="1" customWidth="1"/>
    <col min="10252" max="10252" width="0.85546875" style="3" bestFit="1" customWidth="1"/>
    <col min="10253" max="10253" width="0.140625" style="3" bestFit="1" customWidth="1"/>
    <col min="10254" max="10254" width="0.7109375" style="3" bestFit="1" customWidth="1"/>
    <col min="10255" max="10255" width="10.28515625" style="3" bestFit="1" customWidth="1"/>
    <col min="10256" max="10256" width="0.7109375" style="3" bestFit="1" customWidth="1"/>
    <col min="10257" max="10257" width="0.85546875" style="3" bestFit="1" customWidth="1"/>
    <col min="10258" max="10258" width="0.140625" style="3" bestFit="1" customWidth="1"/>
    <col min="10259" max="10259" width="12.140625" style="3" bestFit="1" customWidth="1"/>
    <col min="10260" max="10260" width="0.28515625" style="3" bestFit="1" customWidth="1"/>
    <col min="10261" max="10261" width="0.140625" style="3" bestFit="1" customWidth="1"/>
    <col min="10262" max="10262" width="0.28515625" style="3" bestFit="1" customWidth="1"/>
    <col min="10263" max="10263" width="0.5703125" style="3" bestFit="1" customWidth="1"/>
    <col min="10264" max="10264" width="1.140625" style="3" bestFit="1" customWidth="1"/>
    <col min="10265" max="10265" width="5.85546875" style="3" bestFit="1" customWidth="1"/>
    <col min="10266" max="10496" width="9.140625" style="3"/>
    <col min="10497" max="10497" width="7.5703125" style="3" bestFit="1" customWidth="1"/>
    <col min="10498" max="10498" width="0.28515625" style="3" bestFit="1" customWidth="1"/>
    <col min="10499" max="10500" width="0.5703125" style="3" bestFit="1" customWidth="1"/>
    <col min="10501" max="10501" width="0.7109375" style="3" bestFit="1" customWidth="1"/>
    <col min="10502" max="10502" width="16.140625" style="3" bestFit="1" customWidth="1"/>
    <col min="10503" max="10503" width="1.85546875" style="3" bestFit="1" customWidth="1"/>
    <col min="10504" max="10504" width="26.5703125" style="3" bestFit="1" customWidth="1"/>
    <col min="10505" max="10505" width="0.140625" style="3" bestFit="1" customWidth="1"/>
    <col min="10506" max="10506" width="0.7109375" style="3" bestFit="1" customWidth="1"/>
    <col min="10507" max="10507" width="10.85546875" style="3" bestFit="1" customWidth="1"/>
    <col min="10508" max="10508" width="0.85546875" style="3" bestFit="1" customWidth="1"/>
    <col min="10509" max="10509" width="0.140625" style="3" bestFit="1" customWidth="1"/>
    <col min="10510" max="10510" width="0.7109375" style="3" bestFit="1" customWidth="1"/>
    <col min="10511" max="10511" width="10.28515625" style="3" bestFit="1" customWidth="1"/>
    <col min="10512" max="10512" width="0.7109375" style="3" bestFit="1" customWidth="1"/>
    <col min="10513" max="10513" width="0.85546875" style="3" bestFit="1" customWidth="1"/>
    <col min="10514" max="10514" width="0.140625" style="3" bestFit="1" customWidth="1"/>
    <col min="10515" max="10515" width="12.140625" style="3" bestFit="1" customWidth="1"/>
    <col min="10516" max="10516" width="0.28515625" style="3" bestFit="1" customWidth="1"/>
    <col min="10517" max="10517" width="0.140625" style="3" bestFit="1" customWidth="1"/>
    <col min="10518" max="10518" width="0.28515625" style="3" bestFit="1" customWidth="1"/>
    <col min="10519" max="10519" width="0.5703125" style="3" bestFit="1" customWidth="1"/>
    <col min="10520" max="10520" width="1.140625" style="3" bestFit="1" customWidth="1"/>
    <col min="10521" max="10521" width="5.85546875" style="3" bestFit="1" customWidth="1"/>
    <col min="10522" max="10752" width="9.140625" style="3"/>
    <col min="10753" max="10753" width="7.5703125" style="3" bestFit="1" customWidth="1"/>
    <col min="10754" max="10754" width="0.28515625" style="3" bestFit="1" customWidth="1"/>
    <col min="10755" max="10756" width="0.5703125" style="3" bestFit="1" customWidth="1"/>
    <col min="10757" max="10757" width="0.7109375" style="3" bestFit="1" customWidth="1"/>
    <col min="10758" max="10758" width="16.140625" style="3" bestFit="1" customWidth="1"/>
    <col min="10759" max="10759" width="1.85546875" style="3" bestFit="1" customWidth="1"/>
    <col min="10760" max="10760" width="26.5703125" style="3" bestFit="1" customWidth="1"/>
    <col min="10761" max="10761" width="0.140625" style="3" bestFit="1" customWidth="1"/>
    <col min="10762" max="10762" width="0.7109375" style="3" bestFit="1" customWidth="1"/>
    <col min="10763" max="10763" width="10.85546875" style="3" bestFit="1" customWidth="1"/>
    <col min="10764" max="10764" width="0.85546875" style="3" bestFit="1" customWidth="1"/>
    <col min="10765" max="10765" width="0.140625" style="3" bestFit="1" customWidth="1"/>
    <col min="10766" max="10766" width="0.7109375" style="3" bestFit="1" customWidth="1"/>
    <col min="10767" max="10767" width="10.28515625" style="3" bestFit="1" customWidth="1"/>
    <col min="10768" max="10768" width="0.7109375" style="3" bestFit="1" customWidth="1"/>
    <col min="10769" max="10769" width="0.85546875" style="3" bestFit="1" customWidth="1"/>
    <col min="10770" max="10770" width="0.140625" style="3" bestFit="1" customWidth="1"/>
    <col min="10771" max="10771" width="12.140625" style="3" bestFit="1" customWidth="1"/>
    <col min="10772" max="10772" width="0.28515625" style="3" bestFit="1" customWidth="1"/>
    <col min="10773" max="10773" width="0.140625" style="3" bestFit="1" customWidth="1"/>
    <col min="10774" max="10774" width="0.28515625" style="3" bestFit="1" customWidth="1"/>
    <col min="10775" max="10775" width="0.5703125" style="3" bestFit="1" customWidth="1"/>
    <col min="10776" max="10776" width="1.140625" style="3" bestFit="1" customWidth="1"/>
    <col min="10777" max="10777" width="5.85546875" style="3" bestFit="1" customWidth="1"/>
    <col min="10778" max="11008" width="9.140625" style="3"/>
    <col min="11009" max="11009" width="7.5703125" style="3" bestFit="1" customWidth="1"/>
    <col min="11010" max="11010" width="0.28515625" style="3" bestFit="1" customWidth="1"/>
    <col min="11011" max="11012" width="0.5703125" style="3" bestFit="1" customWidth="1"/>
    <col min="11013" max="11013" width="0.7109375" style="3" bestFit="1" customWidth="1"/>
    <col min="11014" max="11014" width="16.140625" style="3" bestFit="1" customWidth="1"/>
    <col min="11015" max="11015" width="1.85546875" style="3" bestFit="1" customWidth="1"/>
    <col min="11016" max="11016" width="26.5703125" style="3" bestFit="1" customWidth="1"/>
    <col min="11017" max="11017" width="0.140625" style="3" bestFit="1" customWidth="1"/>
    <col min="11018" max="11018" width="0.7109375" style="3" bestFit="1" customWidth="1"/>
    <col min="11019" max="11019" width="10.85546875" style="3" bestFit="1" customWidth="1"/>
    <col min="11020" max="11020" width="0.85546875" style="3" bestFit="1" customWidth="1"/>
    <col min="11021" max="11021" width="0.140625" style="3" bestFit="1" customWidth="1"/>
    <col min="11022" max="11022" width="0.7109375" style="3" bestFit="1" customWidth="1"/>
    <col min="11023" max="11023" width="10.28515625" style="3" bestFit="1" customWidth="1"/>
    <col min="11024" max="11024" width="0.7109375" style="3" bestFit="1" customWidth="1"/>
    <col min="11025" max="11025" width="0.85546875" style="3" bestFit="1" customWidth="1"/>
    <col min="11026" max="11026" width="0.140625" style="3" bestFit="1" customWidth="1"/>
    <col min="11027" max="11027" width="12.140625" style="3" bestFit="1" customWidth="1"/>
    <col min="11028" max="11028" width="0.28515625" style="3" bestFit="1" customWidth="1"/>
    <col min="11029" max="11029" width="0.140625" style="3" bestFit="1" customWidth="1"/>
    <col min="11030" max="11030" width="0.28515625" style="3" bestFit="1" customWidth="1"/>
    <col min="11031" max="11031" width="0.5703125" style="3" bestFit="1" customWidth="1"/>
    <col min="11032" max="11032" width="1.140625" style="3" bestFit="1" customWidth="1"/>
    <col min="11033" max="11033" width="5.85546875" style="3" bestFit="1" customWidth="1"/>
    <col min="11034" max="11264" width="9.140625" style="3"/>
    <col min="11265" max="11265" width="7.5703125" style="3" bestFit="1" customWidth="1"/>
    <col min="11266" max="11266" width="0.28515625" style="3" bestFit="1" customWidth="1"/>
    <col min="11267" max="11268" width="0.5703125" style="3" bestFit="1" customWidth="1"/>
    <col min="11269" max="11269" width="0.7109375" style="3" bestFit="1" customWidth="1"/>
    <col min="11270" max="11270" width="16.140625" style="3" bestFit="1" customWidth="1"/>
    <col min="11271" max="11271" width="1.85546875" style="3" bestFit="1" customWidth="1"/>
    <col min="11272" max="11272" width="26.5703125" style="3" bestFit="1" customWidth="1"/>
    <col min="11273" max="11273" width="0.140625" style="3" bestFit="1" customWidth="1"/>
    <col min="11274" max="11274" width="0.7109375" style="3" bestFit="1" customWidth="1"/>
    <col min="11275" max="11275" width="10.85546875" style="3" bestFit="1" customWidth="1"/>
    <col min="11276" max="11276" width="0.85546875" style="3" bestFit="1" customWidth="1"/>
    <col min="11277" max="11277" width="0.140625" style="3" bestFit="1" customWidth="1"/>
    <col min="11278" max="11278" width="0.7109375" style="3" bestFit="1" customWidth="1"/>
    <col min="11279" max="11279" width="10.28515625" style="3" bestFit="1" customWidth="1"/>
    <col min="11280" max="11280" width="0.7109375" style="3" bestFit="1" customWidth="1"/>
    <col min="11281" max="11281" width="0.85546875" style="3" bestFit="1" customWidth="1"/>
    <col min="11282" max="11282" width="0.140625" style="3" bestFit="1" customWidth="1"/>
    <col min="11283" max="11283" width="12.140625" style="3" bestFit="1" customWidth="1"/>
    <col min="11284" max="11284" width="0.28515625" style="3" bestFit="1" customWidth="1"/>
    <col min="11285" max="11285" width="0.140625" style="3" bestFit="1" customWidth="1"/>
    <col min="11286" max="11286" width="0.28515625" style="3" bestFit="1" customWidth="1"/>
    <col min="11287" max="11287" width="0.5703125" style="3" bestFit="1" customWidth="1"/>
    <col min="11288" max="11288" width="1.140625" style="3" bestFit="1" customWidth="1"/>
    <col min="11289" max="11289" width="5.85546875" style="3" bestFit="1" customWidth="1"/>
    <col min="11290" max="11520" width="9.140625" style="3"/>
    <col min="11521" max="11521" width="7.5703125" style="3" bestFit="1" customWidth="1"/>
    <col min="11522" max="11522" width="0.28515625" style="3" bestFit="1" customWidth="1"/>
    <col min="11523" max="11524" width="0.5703125" style="3" bestFit="1" customWidth="1"/>
    <col min="11525" max="11525" width="0.7109375" style="3" bestFit="1" customWidth="1"/>
    <col min="11526" max="11526" width="16.140625" style="3" bestFit="1" customWidth="1"/>
    <col min="11527" max="11527" width="1.85546875" style="3" bestFit="1" customWidth="1"/>
    <col min="11528" max="11528" width="26.5703125" style="3" bestFit="1" customWidth="1"/>
    <col min="11529" max="11529" width="0.140625" style="3" bestFit="1" customWidth="1"/>
    <col min="11530" max="11530" width="0.7109375" style="3" bestFit="1" customWidth="1"/>
    <col min="11531" max="11531" width="10.85546875" style="3" bestFit="1" customWidth="1"/>
    <col min="11532" max="11532" width="0.85546875" style="3" bestFit="1" customWidth="1"/>
    <col min="11533" max="11533" width="0.140625" style="3" bestFit="1" customWidth="1"/>
    <col min="11534" max="11534" width="0.7109375" style="3" bestFit="1" customWidth="1"/>
    <col min="11535" max="11535" width="10.28515625" style="3" bestFit="1" customWidth="1"/>
    <col min="11536" max="11536" width="0.7109375" style="3" bestFit="1" customWidth="1"/>
    <col min="11537" max="11537" width="0.85546875" style="3" bestFit="1" customWidth="1"/>
    <col min="11538" max="11538" width="0.140625" style="3" bestFit="1" customWidth="1"/>
    <col min="11539" max="11539" width="12.140625" style="3" bestFit="1" customWidth="1"/>
    <col min="11540" max="11540" width="0.28515625" style="3" bestFit="1" customWidth="1"/>
    <col min="11541" max="11541" width="0.140625" style="3" bestFit="1" customWidth="1"/>
    <col min="11542" max="11542" width="0.28515625" style="3" bestFit="1" customWidth="1"/>
    <col min="11543" max="11543" width="0.5703125" style="3" bestFit="1" customWidth="1"/>
    <col min="11544" max="11544" width="1.140625" style="3" bestFit="1" customWidth="1"/>
    <col min="11545" max="11545" width="5.85546875" style="3" bestFit="1" customWidth="1"/>
    <col min="11546" max="11776" width="9.140625" style="3"/>
    <col min="11777" max="11777" width="7.5703125" style="3" bestFit="1" customWidth="1"/>
    <col min="11778" max="11778" width="0.28515625" style="3" bestFit="1" customWidth="1"/>
    <col min="11779" max="11780" width="0.5703125" style="3" bestFit="1" customWidth="1"/>
    <col min="11781" max="11781" width="0.7109375" style="3" bestFit="1" customWidth="1"/>
    <col min="11782" max="11782" width="16.140625" style="3" bestFit="1" customWidth="1"/>
    <col min="11783" max="11783" width="1.85546875" style="3" bestFit="1" customWidth="1"/>
    <col min="11784" max="11784" width="26.5703125" style="3" bestFit="1" customWidth="1"/>
    <col min="11785" max="11785" width="0.140625" style="3" bestFit="1" customWidth="1"/>
    <col min="11786" max="11786" width="0.7109375" style="3" bestFit="1" customWidth="1"/>
    <col min="11787" max="11787" width="10.85546875" style="3" bestFit="1" customWidth="1"/>
    <col min="11788" max="11788" width="0.85546875" style="3" bestFit="1" customWidth="1"/>
    <col min="11789" max="11789" width="0.140625" style="3" bestFit="1" customWidth="1"/>
    <col min="11790" max="11790" width="0.7109375" style="3" bestFit="1" customWidth="1"/>
    <col min="11791" max="11791" width="10.28515625" style="3" bestFit="1" customWidth="1"/>
    <col min="11792" max="11792" width="0.7109375" style="3" bestFit="1" customWidth="1"/>
    <col min="11793" max="11793" width="0.85546875" style="3" bestFit="1" customWidth="1"/>
    <col min="11794" max="11794" width="0.140625" style="3" bestFit="1" customWidth="1"/>
    <col min="11795" max="11795" width="12.140625" style="3" bestFit="1" customWidth="1"/>
    <col min="11796" max="11796" width="0.28515625" style="3" bestFit="1" customWidth="1"/>
    <col min="11797" max="11797" width="0.140625" style="3" bestFit="1" customWidth="1"/>
    <col min="11798" max="11798" width="0.28515625" style="3" bestFit="1" customWidth="1"/>
    <col min="11799" max="11799" width="0.5703125" style="3" bestFit="1" customWidth="1"/>
    <col min="11800" max="11800" width="1.140625" style="3" bestFit="1" customWidth="1"/>
    <col min="11801" max="11801" width="5.85546875" style="3" bestFit="1" customWidth="1"/>
    <col min="11802" max="12032" width="9.140625" style="3"/>
    <col min="12033" max="12033" width="7.5703125" style="3" bestFit="1" customWidth="1"/>
    <col min="12034" max="12034" width="0.28515625" style="3" bestFit="1" customWidth="1"/>
    <col min="12035" max="12036" width="0.5703125" style="3" bestFit="1" customWidth="1"/>
    <col min="12037" max="12037" width="0.7109375" style="3" bestFit="1" customWidth="1"/>
    <col min="12038" max="12038" width="16.140625" style="3" bestFit="1" customWidth="1"/>
    <col min="12039" max="12039" width="1.85546875" style="3" bestFit="1" customWidth="1"/>
    <col min="12040" max="12040" width="26.5703125" style="3" bestFit="1" customWidth="1"/>
    <col min="12041" max="12041" width="0.140625" style="3" bestFit="1" customWidth="1"/>
    <col min="12042" max="12042" width="0.7109375" style="3" bestFit="1" customWidth="1"/>
    <col min="12043" max="12043" width="10.85546875" style="3" bestFit="1" customWidth="1"/>
    <col min="12044" max="12044" width="0.85546875" style="3" bestFit="1" customWidth="1"/>
    <col min="12045" max="12045" width="0.140625" style="3" bestFit="1" customWidth="1"/>
    <col min="12046" max="12046" width="0.7109375" style="3" bestFit="1" customWidth="1"/>
    <col min="12047" max="12047" width="10.28515625" style="3" bestFit="1" customWidth="1"/>
    <col min="12048" max="12048" width="0.7109375" style="3" bestFit="1" customWidth="1"/>
    <col min="12049" max="12049" width="0.85546875" style="3" bestFit="1" customWidth="1"/>
    <col min="12050" max="12050" width="0.140625" style="3" bestFit="1" customWidth="1"/>
    <col min="12051" max="12051" width="12.140625" style="3" bestFit="1" customWidth="1"/>
    <col min="12052" max="12052" width="0.28515625" style="3" bestFit="1" customWidth="1"/>
    <col min="12053" max="12053" width="0.140625" style="3" bestFit="1" customWidth="1"/>
    <col min="12054" max="12054" width="0.28515625" style="3" bestFit="1" customWidth="1"/>
    <col min="12055" max="12055" width="0.5703125" style="3" bestFit="1" customWidth="1"/>
    <col min="12056" max="12056" width="1.140625" style="3" bestFit="1" customWidth="1"/>
    <col min="12057" max="12057" width="5.85546875" style="3" bestFit="1" customWidth="1"/>
    <col min="12058" max="12288" width="9.140625" style="3"/>
    <col min="12289" max="12289" width="7.5703125" style="3" bestFit="1" customWidth="1"/>
    <col min="12290" max="12290" width="0.28515625" style="3" bestFit="1" customWidth="1"/>
    <col min="12291" max="12292" width="0.5703125" style="3" bestFit="1" customWidth="1"/>
    <col min="12293" max="12293" width="0.7109375" style="3" bestFit="1" customWidth="1"/>
    <col min="12294" max="12294" width="16.140625" style="3" bestFit="1" customWidth="1"/>
    <col min="12295" max="12295" width="1.85546875" style="3" bestFit="1" customWidth="1"/>
    <col min="12296" max="12296" width="26.5703125" style="3" bestFit="1" customWidth="1"/>
    <col min="12297" max="12297" width="0.140625" style="3" bestFit="1" customWidth="1"/>
    <col min="12298" max="12298" width="0.7109375" style="3" bestFit="1" customWidth="1"/>
    <col min="12299" max="12299" width="10.85546875" style="3" bestFit="1" customWidth="1"/>
    <col min="12300" max="12300" width="0.85546875" style="3" bestFit="1" customWidth="1"/>
    <col min="12301" max="12301" width="0.140625" style="3" bestFit="1" customWidth="1"/>
    <col min="12302" max="12302" width="0.7109375" style="3" bestFit="1" customWidth="1"/>
    <col min="12303" max="12303" width="10.28515625" style="3" bestFit="1" customWidth="1"/>
    <col min="12304" max="12304" width="0.7109375" style="3" bestFit="1" customWidth="1"/>
    <col min="12305" max="12305" width="0.85546875" style="3" bestFit="1" customWidth="1"/>
    <col min="12306" max="12306" width="0.140625" style="3" bestFit="1" customWidth="1"/>
    <col min="12307" max="12307" width="12.140625" style="3" bestFit="1" customWidth="1"/>
    <col min="12308" max="12308" width="0.28515625" style="3" bestFit="1" customWidth="1"/>
    <col min="12309" max="12309" width="0.140625" style="3" bestFit="1" customWidth="1"/>
    <col min="12310" max="12310" width="0.28515625" style="3" bestFit="1" customWidth="1"/>
    <col min="12311" max="12311" width="0.5703125" style="3" bestFit="1" customWidth="1"/>
    <col min="12312" max="12312" width="1.140625" style="3" bestFit="1" customWidth="1"/>
    <col min="12313" max="12313" width="5.85546875" style="3" bestFit="1" customWidth="1"/>
    <col min="12314" max="12544" width="9.140625" style="3"/>
    <col min="12545" max="12545" width="7.5703125" style="3" bestFit="1" customWidth="1"/>
    <col min="12546" max="12546" width="0.28515625" style="3" bestFit="1" customWidth="1"/>
    <col min="12547" max="12548" width="0.5703125" style="3" bestFit="1" customWidth="1"/>
    <col min="12549" max="12549" width="0.7109375" style="3" bestFit="1" customWidth="1"/>
    <col min="12550" max="12550" width="16.140625" style="3" bestFit="1" customWidth="1"/>
    <col min="12551" max="12551" width="1.85546875" style="3" bestFit="1" customWidth="1"/>
    <col min="12552" max="12552" width="26.5703125" style="3" bestFit="1" customWidth="1"/>
    <col min="12553" max="12553" width="0.140625" style="3" bestFit="1" customWidth="1"/>
    <col min="12554" max="12554" width="0.7109375" style="3" bestFit="1" customWidth="1"/>
    <col min="12555" max="12555" width="10.85546875" style="3" bestFit="1" customWidth="1"/>
    <col min="12556" max="12556" width="0.85546875" style="3" bestFit="1" customWidth="1"/>
    <col min="12557" max="12557" width="0.140625" style="3" bestFit="1" customWidth="1"/>
    <col min="12558" max="12558" width="0.7109375" style="3" bestFit="1" customWidth="1"/>
    <col min="12559" max="12559" width="10.28515625" style="3" bestFit="1" customWidth="1"/>
    <col min="12560" max="12560" width="0.7109375" style="3" bestFit="1" customWidth="1"/>
    <col min="12561" max="12561" width="0.85546875" style="3" bestFit="1" customWidth="1"/>
    <col min="12562" max="12562" width="0.140625" style="3" bestFit="1" customWidth="1"/>
    <col min="12563" max="12563" width="12.140625" style="3" bestFit="1" customWidth="1"/>
    <col min="12564" max="12564" width="0.28515625" style="3" bestFit="1" customWidth="1"/>
    <col min="12565" max="12565" width="0.140625" style="3" bestFit="1" customWidth="1"/>
    <col min="12566" max="12566" width="0.28515625" style="3" bestFit="1" customWidth="1"/>
    <col min="12567" max="12567" width="0.5703125" style="3" bestFit="1" customWidth="1"/>
    <col min="12568" max="12568" width="1.140625" style="3" bestFit="1" customWidth="1"/>
    <col min="12569" max="12569" width="5.85546875" style="3" bestFit="1" customWidth="1"/>
    <col min="12570" max="12800" width="9.140625" style="3"/>
    <col min="12801" max="12801" width="7.5703125" style="3" bestFit="1" customWidth="1"/>
    <col min="12802" max="12802" width="0.28515625" style="3" bestFit="1" customWidth="1"/>
    <col min="12803" max="12804" width="0.5703125" style="3" bestFit="1" customWidth="1"/>
    <col min="12805" max="12805" width="0.7109375" style="3" bestFit="1" customWidth="1"/>
    <col min="12806" max="12806" width="16.140625" style="3" bestFit="1" customWidth="1"/>
    <col min="12807" max="12807" width="1.85546875" style="3" bestFit="1" customWidth="1"/>
    <col min="12808" max="12808" width="26.5703125" style="3" bestFit="1" customWidth="1"/>
    <col min="12809" max="12809" width="0.140625" style="3" bestFit="1" customWidth="1"/>
    <col min="12810" max="12810" width="0.7109375" style="3" bestFit="1" customWidth="1"/>
    <col min="12811" max="12811" width="10.85546875" style="3" bestFit="1" customWidth="1"/>
    <col min="12812" max="12812" width="0.85546875" style="3" bestFit="1" customWidth="1"/>
    <col min="12813" max="12813" width="0.140625" style="3" bestFit="1" customWidth="1"/>
    <col min="12814" max="12814" width="0.7109375" style="3" bestFit="1" customWidth="1"/>
    <col min="12815" max="12815" width="10.28515625" style="3" bestFit="1" customWidth="1"/>
    <col min="12816" max="12816" width="0.7109375" style="3" bestFit="1" customWidth="1"/>
    <col min="12817" max="12817" width="0.85546875" style="3" bestFit="1" customWidth="1"/>
    <col min="12818" max="12818" width="0.140625" style="3" bestFit="1" customWidth="1"/>
    <col min="12819" max="12819" width="12.140625" style="3" bestFit="1" customWidth="1"/>
    <col min="12820" max="12820" width="0.28515625" style="3" bestFit="1" customWidth="1"/>
    <col min="12821" max="12821" width="0.140625" style="3" bestFit="1" customWidth="1"/>
    <col min="12822" max="12822" width="0.28515625" style="3" bestFit="1" customWidth="1"/>
    <col min="12823" max="12823" width="0.5703125" style="3" bestFit="1" customWidth="1"/>
    <col min="12824" max="12824" width="1.140625" style="3" bestFit="1" customWidth="1"/>
    <col min="12825" max="12825" width="5.85546875" style="3" bestFit="1" customWidth="1"/>
    <col min="12826" max="13056" width="9.140625" style="3"/>
    <col min="13057" max="13057" width="7.5703125" style="3" bestFit="1" customWidth="1"/>
    <col min="13058" max="13058" width="0.28515625" style="3" bestFit="1" customWidth="1"/>
    <col min="13059" max="13060" width="0.5703125" style="3" bestFit="1" customWidth="1"/>
    <col min="13061" max="13061" width="0.7109375" style="3" bestFit="1" customWidth="1"/>
    <col min="13062" max="13062" width="16.140625" style="3" bestFit="1" customWidth="1"/>
    <col min="13063" max="13063" width="1.85546875" style="3" bestFit="1" customWidth="1"/>
    <col min="13064" max="13064" width="26.5703125" style="3" bestFit="1" customWidth="1"/>
    <col min="13065" max="13065" width="0.140625" style="3" bestFit="1" customWidth="1"/>
    <col min="13066" max="13066" width="0.7109375" style="3" bestFit="1" customWidth="1"/>
    <col min="13067" max="13067" width="10.85546875" style="3" bestFit="1" customWidth="1"/>
    <col min="13068" max="13068" width="0.85546875" style="3" bestFit="1" customWidth="1"/>
    <col min="13069" max="13069" width="0.140625" style="3" bestFit="1" customWidth="1"/>
    <col min="13070" max="13070" width="0.7109375" style="3" bestFit="1" customWidth="1"/>
    <col min="13071" max="13071" width="10.28515625" style="3" bestFit="1" customWidth="1"/>
    <col min="13072" max="13072" width="0.7109375" style="3" bestFit="1" customWidth="1"/>
    <col min="13073" max="13073" width="0.85546875" style="3" bestFit="1" customWidth="1"/>
    <col min="13074" max="13074" width="0.140625" style="3" bestFit="1" customWidth="1"/>
    <col min="13075" max="13075" width="12.140625" style="3" bestFit="1" customWidth="1"/>
    <col min="13076" max="13076" width="0.28515625" style="3" bestFit="1" customWidth="1"/>
    <col min="13077" max="13077" width="0.140625" style="3" bestFit="1" customWidth="1"/>
    <col min="13078" max="13078" width="0.28515625" style="3" bestFit="1" customWidth="1"/>
    <col min="13079" max="13079" width="0.5703125" style="3" bestFit="1" customWidth="1"/>
    <col min="13080" max="13080" width="1.140625" style="3" bestFit="1" customWidth="1"/>
    <col min="13081" max="13081" width="5.85546875" style="3" bestFit="1" customWidth="1"/>
    <col min="13082" max="13312" width="9.140625" style="3"/>
    <col min="13313" max="13313" width="7.5703125" style="3" bestFit="1" customWidth="1"/>
    <col min="13314" max="13314" width="0.28515625" style="3" bestFit="1" customWidth="1"/>
    <col min="13315" max="13316" width="0.5703125" style="3" bestFit="1" customWidth="1"/>
    <col min="13317" max="13317" width="0.7109375" style="3" bestFit="1" customWidth="1"/>
    <col min="13318" max="13318" width="16.140625" style="3" bestFit="1" customWidth="1"/>
    <col min="13319" max="13319" width="1.85546875" style="3" bestFit="1" customWidth="1"/>
    <col min="13320" max="13320" width="26.5703125" style="3" bestFit="1" customWidth="1"/>
    <col min="13321" max="13321" width="0.140625" style="3" bestFit="1" customWidth="1"/>
    <col min="13322" max="13322" width="0.7109375" style="3" bestFit="1" customWidth="1"/>
    <col min="13323" max="13323" width="10.85546875" style="3" bestFit="1" customWidth="1"/>
    <col min="13324" max="13324" width="0.85546875" style="3" bestFit="1" customWidth="1"/>
    <col min="13325" max="13325" width="0.140625" style="3" bestFit="1" customWidth="1"/>
    <col min="13326" max="13326" width="0.7109375" style="3" bestFit="1" customWidth="1"/>
    <col min="13327" max="13327" width="10.28515625" style="3" bestFit="1" customWidth="1"/>
    <col min="13328" max="13328" width="0.7109375" style="3" bestFit="1" customWidth="1"/>
    <col min="13329" max="13329" width="0.85546875" style="3" bestFit="1" customWidth="1"/>
    <col min="13330" max="13330" width="0.140625" style="3" bestFit="1" customWidth="1"/>
    <col min="13331" max="13331" width="12.140625" style="3" bestFit="1" customWidth="1"/>
    <col min="13332" max="13332" width="0.28515625" style="3" bestFit="1" customWidth="1"/>
    <col min="13333" max="13333" width="0.140625" style="3" bestFit="1" customWidth="1"/>
    <col min="13334" max="13334" width="0.28515625" style="3" bestFit="1" customWidth="1"/>
    <col min="13335" max="13335" width="0.5703125" style="3" bestFit="1" customWidth="1"/>
    <col min="13336" max="13336" width="1.140625" style="3" bestFit="1" customWidth="1"/>
    <col min="13337" max="13337" width="5.85546875" style="3" bestFit="1" customWidth="1"/>
    <col min="13338" max="13568" width="9.140625" style="3"/>
    <col min="13569" max="13569" width="7.5703125" style="3" bestFit="1" customWidth="1"/>
    <col min="13570" max="13570" width="0.28515625" style="3" bestFit="1" customWidth="1"/>
    <col min="13571" max="13572" width="0.5703125" style="3" bestFit="1" customWidth="1"/>
    <col min="13573" max="13573" width="0.7109375" style="3" bestFit="1" customWidth="1"/>
    <col min="13574" max="13574" width="16.140625" style="3" bestFit="1" customWidth="1"/>
    <col min="13575" max="13575" width="1.85546875" style="3" bestFit="1" customWidth="1"/>
    <col min="13576" max="13576" width="26.5703125" style="3" bestFit="1" customWidth="1"/>
    <col min="13577" max="13577" width="0.140625" style="3" bestFit="1" customWidth="1"/>
    <col min="13578" max="13578" width="0.7109375" style="3" bestFit="1" customWidth="1"/>
    <col min="13579" max="13579" width="10.85546875" style="3" bestFit="1" customWidth="1"/>
    <col min="13580" max="13580" width="0.85546875" style="3" bestFit="1" customWidth="1"/>
    <col min="13581" max="13581" width="0.140625" style="3" bestFit="1" customWidth="1"/>
    <col min="13582" max="13582" width="0.7109375" style="3" bestFit="1" customWidth="1"/>
    <col min="13583" max="13583" width="10.28515625" style="3" bestFit="1" customWidth="1"/>
    <col min="13584" max="13584" width="0.7109375" style="3" bestFit="1" customWidth="1"/>
    <col min="13585" max="13585" width="0.85546875" style="3" bestFit="1" customWidth="1"/>
    <col min="13586" max="13586" width="0.140625" style="3" bestFit="1" customWidth="1"/>
    <col min="13587" max="13587" width="12.140625" style="3" bestFit="1" customWidth="1"/>
    <col min="13588" max="13588" width="0.28515625" style="3" bestFit="1" customWidth="1"/>
    <col min="13589" max="13589" width="0.140625" style="3" bestFit="1" customWidth="1"/>
    <col min="13590" max="13590" width="0.28515625" style="3" bestFit="1" customWidth="1"/>
    <col min="13591" max="13591" width="0.5703125" style="3" bestFit="1" customWidth="1"/>
    <col min="13592" max="13592" width="1.140625" style="3" bestFit="1" customWidth="1"/>
    <col min="13593" max="13593" width="5.85546875" style="3" bestFit="1" customWidth="1"/>
    <col min="13594" max="13824" width="9.140625" style="3"/>
    <col min="13825" max="13825" width="7.5703125" style="3" bestFit="1" customWidth="1"/>
    <col min="13826" max="13826" width="0.28515625" style="3" bestFit="1" customWidth="1"/>
    <col min="13827" max="13828" width="0.5703125" style="3" bestFit="1" customWidth="1"/>
    <col min="13829" max="13829" width="0.7109375" style="3" bestFit="1" customWidth="1"/>
    <col min="13830" max="13830" width="16.140625" style="3" bestFit="1" customWidth="1"/>
    <col min="13831" max="13831" width="1.85546875" style="3" bestFit="1" customWidth="1"/>
    <col min="13832" max="13832" width="26.5703125" style="3" bestFit="1" customWidth="1"/>
    <col min="13833" max="13833" width="0.140625" style="3" bestFit="1" customWidth="1"/>
    <col min="13834" max="13834" width="0.7109375" style="3" bestFit="1" customWidth="1"/>
    <col min="13835" max="13835" width="10.85546875" style="3" bestFit="1" customWidth="1"/>
    <col min="13836" max="13836" width="0.85546875" style="3" bestFit="1" customWidth="1"/>
    <col min="13837" max="13837" width="0.140625" style="3" bestFit="1" customWidth="1"/>
    <col min="13838" max="13838" width="0.7109375" style="3" bestFit="1" customWidth="1"/>
    <col min="13839" max="13839" width="10.28515625" style="3" bestFit="1" customWidth="1"/>
    <col min="13840" max="13840" width="0.7109375" style="3" bestFit="1" customWidth="1"/>
    <col min="13841" max="13841" width="0.85546875" style="3" bestFit="1" customWidth="1"/>
    <col min="13842" max="13842" width="0.140625" style="3" bestFit="1" customWidth="1"/>
    <col min="13843" max="13843" width="12.140625" style="3" bestFit="1" customWidth="1"/>
    <col min="13844" max="13844" width="0.28515625" style="3" bestFit="1" customWidth="1"/>
    <col min="13845" max="13845" width="0.140625" style="3" bestFit="1" customWidth="1"/>
    <col min="13846" max="13846" width="0.28515625" style="3" bestFit="1" customWidth="1"/>
    <col min="13847" max="13847" width="0.5703125" style="3" bestFit="1" customWidth="1"/>
    <col min="13848" max="13848" width="1.140625" style="3" bestFit="1" customWidth="1"/>
    <col min="13849" max="13849" width="5.85546875" style="3" bestFit="1" customWidth="1"/>
    <col min="13850" max="14080" width="9.140625" style="3"/>
    <col min="14081" max="14081" width="7.5703125" style="3" bestFit="1" customWidth="1"/>
    <col min="14082" max="14082" width="0.28515625" style="3" bestFit="1" customWidth="1"/>
    <col min="14083" max="14084" width="0.5703125" style="3" bestFit="1" customWidth="1"/>
    <col min="14085" max="14085" width="0.7109375" style="3" bestFit="1" customWidth="1"/>
    <col min="14086" max="14086" width="16.140625" style="3" bestFit="1" customWidth="1"/>
    <col min="14087" max="14087" width="1.85546875" style="3" bestFit="1" customWidth="1"/>
    <col min="14088" max="14088" width="26.5703125" style="3" bestFit="1" customWidth="1"/>
    <col min="14089" max="14089" width="0.140625" style="3" bestFit="1" customWidth="1"/>
    <col min="14090" max="14090" width="0.7109375" style="3" bestFit="1" customWidth="1"/>
    <col min="14091" max="14091" width="10.85546875" style="3" bestFit="1" customWidth="1"/>
    <col min="14092" max="14092" width="0.85546875" style="3" bestFit="1" customWidth="1"/>
    <col min="14093" max="14093" width="0.140625" style="3" bestFit="1" customWidth="1"/>
    <col min="14094" max="14094" width="0.7109375" style="3" bestFit="1" customWidth="1"/>
    <col min="14095" max="14095" width="10.28515625" style="3" bestFit="1" customWidth="1"/>
    <col min="14096" max="14096" width="0.7109375" style="3" bestFit="1" customWidth="1"/>
    <col min="14097" max="14097" width="0.85546875" style="3" bestFit="1" customWidth="1"/>
    <col min="14098" max="14098" width="0.140625" style="3" bestFit="1" customWidth="1"/>
    <col min="14099" max="14099" width="12.140625" style="3" bestFit="1" customWidth="1"/>
    <col min="14100" max="14100" width="0.28515625" style="3" bestFit="1" customWidth="1"/>
    <col min="14101" max="14101" width="0.140625" style="3" bestFit="1" customWidth="1"/>
    <col min="14102" max="14102" width="0.28515625" style="3" bestFit="1" customWidth="1"/>
    <col min="14103" max="14103" width="0.5703125" style="3" bestFit="1" customWidth="1"/>
    <col min="14104" max="14104" width="1.140625" style="3" bestFit="1" customWidth="1"/>
    <col min="14105" max="14105" width="5.85546875" style="3" bestFit="1" customWidth="1"/>
    <col min="14106" max="14336" width="9.140625" style="3"/>
    <col min="14337" max="14337" width="7.5703125" style="3" bestFit="1" customWidth="1"/>
    <col min="14338" max="14338" width="0.28515625" style="3" bestFit="1" customWidth="1"/>
    <col min="14339" max="14340" width="0.5703125" style="3" bestFit="1" customWidth="1"/>
    <col min="14341" max="14341" width="0.7109375" style="3" bestFit="1" customWidth="1"/>
    <col min="14342" max="14342" width="16.140625" style="3" bestFit="1" customWidth="1"/>
    <col min="14343" max="14343" width="1.85546875" style="3" bestFit="1" customWidth="1"/>
    <col min="14344" max="14344" width="26.5703125" style="3" bestFit="1" customWidth="1"/>
    <col min="14345" max="14345" width="0.140625" style="3" bestFit="1" customWidth="1"/>
    <col min="14346" max="14346" width="0.7109375" style="3" bestFit="1" customWidth="1"/>
    <col min="14347" max="14347" width="10.85546875" style="3" bestFit="1" customWidth="1"/>
    <col min="14348" max="14348" width="0.85546875" style="3" bestFit="1" customWidth="1"/>
    <col min="14349" max="14349" width="0.140625" style="3" bestFit="1" customWidth="1"/>
    <col min="14350" max="14350" width="0.7109375" style="3" bestFit="1" customWidth="1"/>
    <col min="14351" max="14351" width="10.28515625" style="3" bestFit="1" customWidth="1"/>
    <col min="14352" max="14352" width="0.7109375" style="3" bestFit="1" customWidth="1"/>
    <col min="14353" max="14353" width="0.85546875" style="3" bestFit="1" customWidth="1"/>
    <col min="14354" max="14354" width="0.140625" style="3" bestFit="1" customWidth="1"/>
    <col min="14355" max="14355" width="12.140625" style="3" bestFit="1" customWidth="1"/>
    <col min="14356" max="14356" width="0.28515625" style="3" bestFit="1" customWidth="1"/>
    <col min="14357" max="14357" width="0.140625" style="3" bestFit="1" customWidth="1"/>
    <col min="14358" max="14358" width="0.28515625" style="3" bestFit="1" customWidth="1"/>
    <col min="14359" max="14359" width="0.5703125" style="3" bestFit="1" customWidth="1"/>
    <col min="14360" max="14360" width="1.140625" style="3" bestFit="1" customWidth="1"/>
    <col min="14361" max="14361" width="5.85546875" style="3" bestFit="1" customWidth="1"/>
    <col min="14362" max="14592" width="9.140625" style="3"/>
    <col min="14593" max="14593" width="7.5703125" style="3" bestFit="1" customWidth="1"/>
    <col min="14594" max="14594" width="0.28515625" style="3" bestFit="1" customWidth="1"/>
    <col min="14595" max="14596" width="0.5703125" style="3" bestFit="1" customWidth="1"/>
    <col min="14597" max="14597" width="0.7109375" style="3" bestFit="1" customWidth="1"/>
    <col min="14598" max="14598" width="16.140625" style="3" bestFit="1" customWidth="1"/>
    <col min="14599" max="14599" width="1.85546875" style="3" bestFit="1" customWidth="1"/>
    <col min="14600" max="14600" width="26.5703125" style="3" bestFit="1" customWidth="1"/>
    <col min="14601" max="14601" width="0.140625" style="3" bestFit="1" customWidth="1"/>
    <col min="14602" max="14602" width="0.7109375" style="3" bestFit="1" customWidth="1"/>
    <col min="14603" max="14603" width="10.85546875" style="3" bestFit="1" customWidth="1"/>
    <col min="14604" max="14604" width="0.85546875" style="3" bestFit="1" customWidth="1"/>
    <col min="14605" max="14605" width="0.140625" style="3" bestFit="1" customWidth="1"/>
    <col min="14606" max="14606" width="0.7109375" style="3" bestFit="1" customWidth="1"/>
    <col min="14607" max="14607" width="10.28515625" style="3" bestFit="1" customWidth="1"/>
    <col min="14608" max="14608" width="0.7109375" style="3" bestFit="1" customWidth="1"/>
    <col min="14609" max="14609" width="0.85546875" style="3" bestFit="1" customWidth="1"/>
    <col min="14610" max="14610" width="0.140625" style="3" bestFit="1" customWidth="1"/>
    <col min="14611" max="14611" width="12.140625" style="3" bestFit="1" customWidth="1"/>
    <col min="14612" max="14612" width="0.28515625" style="3" bestFit="1" customWidth="1"/>
    <col min="14613" max="14613" width="0.140625" style="3" bestFit="1" customWidth="1"/>
    <col min="14614" max="14614" width="0.28515625" style="3" bestFit="1" customWidth="1"/>
    <col min="14615" max="14615" width="0.5703125" style="3" bestFit="1" customWidth="1"/>
    <col min="14616" max="14616" width="1.140625" style="3" bestFit="1" customWidth="1"/>
    <col min="14617" max="14617" width="5.85546875" style="3" bestFit="1" customWidth="1"/>
    <col min="14618" max="14848" width="9.140625" style="3"/>
    <col min="14849" max="14849" width="7.5703125" style="3" bestFit="1" customWidth="1"/>
    <col min="14850" max="14850" width="0.28515625" style="3" bestFit="1" customWidth="1"/>
    <col min="14851" max="14852" width="0.5703125" style="3" bestFit="1" customWidth="1"/>
    <col min="14853" max="14853" width="0.7109375" style="3" bestFit="1" customWidth="1"/>
    <col min="14854" max="14854" width="16.140625" style="3" bestFit="1" customWidth="1"/>
    <col min="14855" max="14855" width="1.85546875" style="3" bestFit="1" customWidth="1"/>
    <col min="14856" max="14856" width="26.5703125" style="3" bestFit="1" customWidth="1"/>
    <col min="14857" max="14857" width="0.140625" style="3" bestFit="1" customWidth="1"/>
    <col min="14858" max="14858" width="0.7109375" style="3" bestFit="1" customWidth="1"/>
    <col min="14859" max="14859" width="10.85546875" style="3" bestFit="1" customWidth="1"/>
    <col min="14860" max="14860" width="0.85546875" style="3" bestFit="1" customWidth="1"/>
    <col min="14861" max="14861" width="0.140625" style="3" bestFit="1" customWidth="1"/>
    <col min="14862" max="14862" width="0.7109375" style="3" bestFit="1" customWidth="1"/>
    <col min="14863" max="14863" width="10.28515625" style="3" bestFit="1" customWidth="1"/>
    <col min="14864" max="14864" width="0.7109375" style="3" bestFit="1" customWidth="1"/>
    <col min="14865" max="14865" width="0.85546875" style="3" bestFit="1" customWidth="1"/>
    <col min="14866" max="14866" width="0.140625" style="3" bestFit="1" customWidth="1"/>
    <col min="14867" max="14867" width="12.140625" style="3" bestFit="1" customWidth="1"/>
    <col min="14868" max="14868" width="0.28515625" style="3" bestFit="1" customWidth="1"/>
    <col min="14869" max="14869" width="0.140625" style="3" bestFit="1" customWidth="1"/>
    <col min="14870" max="14870" width="0.28515625" style="3" bestFit="1" customWidth="1"/>
    <col min="14871" max="14871" width="0.5703125" style="3" bestFit="1" customWidth="1"/>
    <col min="14872" max="14872" width="1.140625" style="3" bestFit="1" customWidth="1"/>
    <col min="14873" max="14873" width="5.85546875" style="3" bestFit="1" customWidth="1"/>
    <col min="14874" max="15104" width="9.140625" style="3"/>
    <col min="15105" max="15105" width="7.5703125" style="3" bestFit="1" customWidth="1"/>
    <col min="15106" max="15106" width="0.28515625" style="3" bestFit="1" customWidth="1"/>
    <col min="15107" max="15108" width="0.5703125" style="3" bestFit="1" customWidth="1"/>
    <col min="15109" max="15109" width="0.7109375" style="3" bestFit="1" customWidth="1"/>
    <col min="15110" max="15110" width="16.140625" style="3" bestFit="1" customWidth="1"/>
    <col min="15111" max="15111" width="1.85546875" style="3" bestFit="1" customWidth="1"/>
    <col min="15112" max="15112" width="26.5703125" style="3" bestFit="1" customWidth="1"/>
    <col min="15113" max="15113" width="0.140625" style="3" bestFit="1" customWidth="1"/>
    <col min="15114" max="15114" width="0.7109375" style="3" bestFit="1" customWidth="1"/>
    <col min="15115" max="15115" width="10.85546875" style="3" bestFit="1" customWidth="1"/>
    <col min="15116" max="15116" width="0.85546875" style="3" bestFit="1" customWidth="1"/>
    <col min="15117" max="15117" width="0.140625" style="3" bestFit="1" customWidth="1"/>
    <col min="15118" max="15118" width="0.7109375" style="3" bestFit="1" customWidth="1"/>
    <col min="15119" max="15119" width="10.28515625" style="3" bestFit="1" customWidth="1"/>
    <col min="15120" max="15120" width="0.7109375" style="3" bestFit="1" customWidth="1"/>
    <col min="15121" max="15121" width="0.85546875" style="3" bestFit="1" customWidth="1"/>
    <col min="15122" max="15122" width="0.140625" style="3" bestFit="1" customWidth="1"/>
    <col min="15123" max="15123" width="12.140625" style="3" bestFit="1" customWidth="1"/>
    <col min="15124" max="15124" width="0.28515625" style="3" bestFit="1" customWidth="1"/>
    <col min="15125" max="15125" width="0.140625" style="3" bestFit="1" customWidth="1"/>
    <col min="15126" max="15126" width="0.28515625" style="3" bestFit="1" customWidth="1"/>
    <col min="15127" max="15127" width="0.5703125" style="3" bestFit="1" customWidth="1"/>
    <col min="15128" max="15128" width="1.140625" style="3" bestFit="1" customWidth="1"/>
    <col min="15129" max="15129" width="5.85546875" style="3" bestFit="1" customWidth="1"/>
    <col min="15130" max="15360" width="9.140625" style="3"/>
    <col min="15361" max="15361" width="7.5703125" style="3" bestFit="1" customWidth="1"/>
    <col min="15362" max="15362" width="0.28515625" style="3" bestFit="1" customWidth="1"/>
    <col min="15363" max="15364" width="0.5703125" style="3" bestFit="1" customWidth="1"/>
    <col min="15365" max="15365" width="0.7109375" style="3" bestFit="1" customWidth="1"/>
    <col min="15366" max="15366" width="16.140625" style="3" bestFit="1" customWidth="1"/>
    <col min="15367" max="15367" width="1.85546875" style="3" bestFit="1" customWidth="1"/>
    <col min="15368" max="15368" width="26.5703125" style="3" bestFit="1" customWidth="1"/>
    <col min="15369" max="15369" width="0.140625" style="3" bestFit="1" customWidth="1"/>
    <col min="15370" max="15370" width="0.7109375" style="3" bestFit="1" customWidth="1"/>
    <col min="15371" max="15371" width="10.85546875" style="3" bestFit="1" customWidth="1"/>
    <col min="15372" max="15372" width="0.85546875" style="3" bestFit="1" customWidth="1"/>
    <col min="15373" max="15373" width="0.140625" style="3" bestFit="1" customWidth="1"/>
    <col min="15374" max="15374" width="0.7109375" style="3" bestFit="1" customWidth="1"/>
    <col min="15375" max="15375" width="10.28515625" style="3" bestFit="1" customWidth="1"/>
    <col min="15376" max="15376" width="0.7109375" style="3" bestFit="1" customWidth="1"/>
    <col min="15377" max="15377" width="0.85546875" style="3" bestFit="1" customWidth="1"/>
    <col min="15378" max="15378" width="0.140625" style="3" bestFit="1" customWidth="1"/>
    <col min="15379" max="15379" width="12.140625" style="3" bestFit="1" customWidth="1"/>
    <col min="15380" max="15380" width="0.28515625" style="3" bestFit="1" customWidth="1"/>
    <col min="15381" max="15381" width="0.140625" style="3" bestFit="1" customWidth="1"/>
    <col min="15382" max="15382" width="0.28515625" style="3" bestFit="1" customWidth="1"/>
    <col min="15383" max="15383" width="0.5703125" style="3" bestFit="1" customWidth="1"/>
    <col min="15384" max="15384" width="1.140625" style="3" bestFit="1" customWidth="1"/>
    <col min="15385" max="15385" width="5.85546875" style="3" bestFit="1" customWidth="1"/>
    <col min="15386" max="15616" width="9.140625" style="3"/>
    <col min="15617" max="15617" width="7.5703125" style="3" bestFit="1" customWidth="1"/>
    <col min="15618" max="15618" width="0.28515625" style="3" bestFit="1" customWidth="1"/>
    <col min="15619" max="15620" width="0.5703125" style="3" bestFit="1" customWidth="1"/>
    <col min="15621" max="15621" width="0.7109375" style="3" bestFit="1" customWidth="1"/>
    <col min="15622" max="15622" width="16.140625" style="3" bestFit="1" customWidth="1"/>
    <col min="15623" max="15623" width="1.85546875" style="3" bestFit="1" customWidth="1"/>
    <col min="15624" max="15624" width="26.5703125" style="3" bestFit="1" customWidth="1"/>
    <col min="15625" max="15625" width="0.140625" style="3" bestFit="1" customWidth="1"/>
    <col min="15626" max="15626" width="0.7109375" style="3" bestFit="1" customWidth="1"/>
    <col min="15627" max="15627" width="10.85546875" style="3" bestFit="1" customWidth="1"/>
    <col min="15628" max="15628" width="0.85546875" style="3" bestFit="1" customWidth="1"/>
    <col min="15629" max="15629" width="0.140625" style="3" bestFit="1" customWidth="1"/>
    <col min="15630" max="15630" width="0.7109375" style="3" bestFit="1" customWidth="1"/>
    <col min="15631" max="15631" width="10.28515625" style="3" bestFit="1" customWidth="1"/>
    <col min="15632" max="15632" width="0.7109375" style="3" bestFit="1" customWidth="1"/>
    <col min="15633" max="15633" width="0.85546875" style="3" bestFit="1" customWidth="1"/>
    <col min="15634" max="15634" width="0.140625" style="3" bestFit="1" customWidth="1"/>
    <col min="15635" max="15635" width="12.140625" style="3" bestFit="1" customWidth="1"/>
    <col min="15636" max="15636" width="0.28515625" style="3" bestFit="1" customWidth="1"/>
    <col min="15637" max="15637" width="0.140625" style="3" bestFit="1" customWidth="1"/>
    <col min="15638" max="15638" width="0.28515625" style="3" bestFit="1" customWidth="1"/>
    <col min="15639" max="15639" width="0.5703125" style="3" bestFit="1" customWidth="1"/>
    <col min="15640" max="15640" width="1.140625" style="3" bestFit="1" customWidth="1"/>
    <col min="15641" max="15641" width="5.85546875" style="3" bestFit="1" customWidth="1"/>
    <col min="15642" max="15872" width="9.140625" style="3"/>
    <col min="15873" max="15873" width="7.5703125" style="3" bestFit="1" customWidth="1"/>
    <col min="15874" max="15874" width="0.28515625" style="3" bestFit="1" customWidth="1"/>
    <col min="15875" max="15876" width="0.5703125" style="3" bestFit="1" customWidth="1"/>
    <col min="15877" max="15877" width="0.7109375" style="3" bestFit="1" customWidth="1"/>
    <col min="15878" max="15878" width="16.140625" style="3" bestFit="1" customWidth="1"/>
    <col min="15879" max="15879" width="1.85546875" style="3" bestFit="1" customWidth="1"/>
    <col min="15880" max="15880" width="26.5703125" style="3" bestFit="1" customWidth="1"/>
    <col min="15881" max="15881" width="0.140625" style="3" bestFit="1" customWidth="1"/>
    <col min="15882" max="15882" width="0.7109375" style="3" bestFit="1" customWidth="1"/>
    <col min="15883" max="15883" width="10.85546875" style="3" bestFit="1" customWidth="1"/>
    <col min="15884" max="15884" width="0.85546875" style="3" bestFit="1" customWidth="1"/>
    <col min="15885" max="15885" width="0.140625" style="3" bestFit="1" customWidth="1"/>
    <col min="15886" max="15886" width="0.7109375" style="3" bestFit="1" customWidth="1"/>
    <col min="15887" max="15887" width="10.28515625" style="3" bestFit="1" customWidth="1"/>
    <col min="15888" max="15888" width="0.7109375" style="3" bestFit="1" customWidth="1"/>
    <col min="15889" max="15889" width="0.85546875" style="3" bestFit="1" customWidth="1"/>
    <col min="15890" max="15890" width="0.140625" style="3" bestFit="1" customWidth="1"/>
    <col min="15891" max="15891" width="12.140625" style="3" bestFit="1" customWidth="1"/>
    <col min="15892" max="15892" width="0.28515625" style="3" bestFit="1" customWidth="1"/>
    <col min="15893" max="15893" width="0.140625" style="3" bestFit="1" customWidth="1"/>
    <col min="15894" max="15894" width="0.28515625" style="3" bestFit="1" customWidth="1"/>
    <col min="15895" max="15895" width="0.5703125" style="3" bestFit="1" customWidth="1"/>
    <col min="15896" max="15896" width="1.140625" style="3" bestFit="1" customWidth="1"/>
    <col min="15897" max="15897" width="5.85546875" style="3" bestFit="1" customWidth="1"/>
    <col min="15898" max="16128" width="9.140625" style="3"/>
    <col min="16129" max="16129" width="7.5703125" style="3" bestFit="1" customWidth="1"/>
    <col min="16130" max="16130" width="0.28515625" style="3" bestFit="1" customWidth="1"/>
    <col min="16131" max="16132" width="0.5703125" style="3" bestFit="1" customWidth="1"/>
    <col min="16133" max="16133" width="0.7109375" style="3" bestFit="1" customWidth="1"/>
    <col min="16134" max="16134" width="16.140625" style="3" bestFit="1" customWidth="1"/>
    <col min="16135" max="16135" width="1.85546875" style="3" bestFit="1" customWidth="1"/>
    <col min="16136" max="16136" width="26.5703125" style="3" bestFit="1" customWidth="1"/>
    <col min="16137" max="16137" width="0.140625" style="3" bestFit="1" customWidth="1"/>
    <col min="16138" max="16138" width="0.7109375" style="3" bestFit="1" customWidth="1"/>
    <col min="16139" max="16139" width="10.85546875" style="3" bestFit="1" customWidth="1"/>
    <col min="16140" max="16140" width="0.85546875" style="3" bestFit="1" customWidth="1"/>
    <col min="16141" max="16141" width="0.140625" style="3" bestFit="1" customWidth="1"/>
    <col min="16142" max="16142" width="0.7109375" style="3" bestFit="1" customWidth="1"/>
    <col min="16143" max="16143" width="10.28515625" style="3" bestFit="1" customWidth="1"/>
    <col min="16144" max="16144" width="0.7109375" style="3" bestFit="1" customWidth="1"/>
    <col min="16145" max="16145" width="0.85546875" style="3" bestFit="1" customWidth="1"/>
    <col min="16146" max="16146" width="0.140625" style="3" bestFit="1" customWidth="1"/>
    <col min="16147" max="16147" width="12.140625" style="3" bestFit="1" customWidth="1"/>
    <col min="16148" max="16148" width="0.28515625" style="3" bestFit="1" customWidth="1"/>
    <col min="16149" max="16149" width="0.140625" style="3" bestFit="1" customWidth="1"/>
    <col min="16150" max="16150" width="0.28515625" style="3" bestFit="1" customWidth="1"/>
    <col min="16151" max="16151" width="0.5703125" style="3" bestFit="1" customWidth="1"/>
    <col min="16152" max="16152" width="1.140625" style="3" bestFit="1" customWidth="1"/>
    <col min="16153" max="16153" width="5.85546875" style="3" bestFit="1" customWidth="1"/>
    <col min="16154" max="16384" width="9.140625" style="3"/>
  </cols>
  <sheetData>
    <row r="1" spans="1:26" ht="3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6" ht="12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23" t="s">
        <v>259</v>
      </c>
      <c r="Q2" s="24"/>
      <c r="R2" s="24"/>
      <c r="S2" s="24"/>
      <c r="T2" s="24"/>
      <c r="U2" s="24"/>
      <c r="V2" s="24"/>
      <c r="W2" s="24"/>
      <c r="X2" s="24"/>
      <c r="Y2" s="1"/>
    </row>
    <row r="3" spans="1:26" ht="5.0999999999999996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6" ht="12" customHeight="1">
      <c r="A4" s="1"/>
      <c r="B4" s="25" t="s">
        <v>260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7"/>
      <c r="W4" s="1"/>
      <c r="X4" s="1"/>
      <c r="Y4" s="1"/>
    </row>
    <row r="5" spans="1:26" ht="5.0999999999999996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6" ht="14.1" customHeight="1">
      <c r="A6" s="1"/>
      <c r="B6" s="1"/>
      <c r="C6" s="1"/>
      <c r="D6" s="29" t="s">
        <v>261</v>
      </c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1"/>
      <c r="U6" s="1"/>
      <c r="V6" s="1"/>
      <c r="W6" s="1"/>
      <c r="X6" s="1"/>
      <c r="Y6" s="1"/>
    </row>
    <row r="7" spans="1:26" ht="3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6" ht="33" customHeight="1">
      <c r="A8" s="1"/>
      <c r="B8" s="1"/>
      <c r="C8" s="1"/>
      <c r="D8" s="28" t="s">
        <v>262</v>
      </c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1"/>
      <c r="U8" s="1"/>
      <c r="V8" s="1"/>
      <c r="W8" s="1"/>
      <c r="X8" s="1"/>
      <c r="Y8" s="1"/>
    </row>
    <row r="9" spans="1:26" ht="2.1" customHeight="1">
      <c r="A9" s="1"/>
      <c r="B9" s="4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6"/>
      <c r="W9" s="1"/>
      <c r="X9" s="1"/>
      <c r="Y9" s="1"/>
    </row>
    <row r="10" spans="1:26" ht="32.1" customHeight="1">
      <c r="A10" s="1"/>
      <c r="B10" s="7"/>
      <c r="C10" s="473"/>
      <c r="D10" s="474" t="s">
        <v>263</v>
      </c>
      <c r="E10" s="474"/>
      <c r="F10" s="474"/>
      <c r="G10" s="475"/>
      <c r="H10" s="476" t="s">
        <v>264</v>
      </c>
      <c r="I10" s="9"/>
      <c r="J10" s="52"/>
      <c r="K10" s="477" t="s">
        <v>7</v>
      </c>
      <c r="L10" s="52"/>
      <c r="M10" s="478"/>
      <c r="N10" s="52"/>
      <c r="O10" s="479" t="s">
        <v>8</v>
      </c>
      <c r="P10" s="479"/>
      <c r="Q10" s="52"/>
      <c r="R10" s="480" t="s">
        <v>9</v>
      </c>
      <c r="S10" s="481"/>
      <c r="T10" s="481"/>
      <c r="U10" s="54"/>
      <c r="V10" s="13"/>
      <c r="W10" s="1"/>
      <c r="X10" s="1"/>
      <c r="Y10" s="1"/>
    </row>
    <row r="11" spans="1:26" ht="2.1" customHeight="1">
      <c r="A11" s="1"/>
      <c r="B11" s="7"/>
      <c r="C11" s="1"/>
      <c r="D11" s="1"/>
      <c r="E11" s="1"/>
      <c r="F11" s="1"/>
      <c r="G11" s="1"/>
      <c r="H11" s="1"/>
      <c r="I11" s="1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13"/>
      <c r="W11" s="1"/>
      <c r="X11" s="1"/>
      <c r="Y11" s="1"/>
    </row>
    <row r="12" spans="1:26" ht="0.95" customHeight="1">
      <c r="A12" s="1"/>
      <c r="B12" s="7"/>
      <c r="C12" s="1"/>
      <c r="D12" s="1"/>
      <c r="E12" s="1"/>
      <c r="F12" s="1"/>
      <c r="G12" s="1"/>
      <c r="H12" s="1"/>
      <c r="I12" s="1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13"/>
      <c r="W12" s="1"/>
      <c r="X12" s="1"/>
      <c r="Y12" s="1"/>
    </row>
    <row r="13" spans="1:26" ht="12.95" customHeight="1">
      <c r="A13" s="1"/>
      <c r="B13" s="7"/>
      <c r="C13" s="4"/>
      <c r="D13" s="5"/>
      <c r="E13" s="5"/>
      <c r="F13" s="482" t="s">
        <v>265</v>
      </c>
      <c r="G13" s="5"/>
      <c r="H13" s="483" t="s">
        <v>266</v>
      </c>
      <c r="I13" s="484"/>
      <c r="J13" s="982">
        <v>397.74</v>
      </c>
      <c r="K13" s="485"/>
      <c r="L13" s="485"/>
      <c r="M13" s="486"/>
      <c r="N13" s="982">
        <v>396.64</v>
      </c>
      <c r="O13" s="485"/>
      <c r="P13" s="485"/>
      <c r="Q13" s="485"/>
      <c r="R13" s="486"/>
      <c r="S13" s="982">
        <v>-1.1000000000000001</v>
      </c>
      <c r="T13" s="485"/>
      <c r="U13" s="486"/>
      <c r="V13" s="13"/>
      <c r="W13" s="1"/>
      <c r="X13" s="1"/>
      <c r="Y13" s="1"/>
      <c r="Z13" s="487"/>
    </row>
    <row r="14" spans="1:26" ht="12.95" customHeight="1">
      <c r="A14" s="1"/>
      <c r="B14" s="7"/>
      <c r="C14" s="7"/>
      <c r="D14" s="1"/>
      <c r="E14" s="1"/>
      <c r="F14" s="488"/>
      <c r="G14" s="1"/>
      <c r="H14" s="489" t="s">
        <v>267</v>
      </c>
      <c r="I14" s="490"/>
      <c r="J14" s="955">
        <v>395.92</v>
      </c>
      <c r="K14" s="491"/>
      <c r="L14" s="491"/>
      <c r="M14" s="492"/>
      <c r="N14" s="955">
        <v>394.42</v>
      </c>
      <c r="O14" s="491"/>
      <c r="P14" s="491"/>
      <c r="Q14" s="491"/>
      <c r="R14" s="492"/>
      <c r="S14" s="955">
        <v>-1.5</v>
      </c>
      <c r="T14" s="491"/>
      <c r="U14" s="492"/>
      <c r="V14" s="13"/>
      <c r="W14" s="1"/>
      <c r="X14" s="1"/>
      <c r="Y14" s="1"/>
      <c r="Z14" s="487"/>
    </row>
    <row r="15" spans="1:26" ht="12.95" customHeight="1">
      <c r="A15" s="1"/>
      <c r="B15" s="7"/>
      <c r="C15" s="7"/>
      <c r="D15" s="1"/>
      <c r="E15" s="1"/>
      <c r="F15" s="488"/>
      <c r="G15" s="1"/>
      <c r="H15" s="493" t="s">
        <v>268</v>
      </c>
      <c r="I15" s="494"/>
      <c r="J15" s="956">
        <v>396.76</v>
      </c>
      <c r="K15" s="495"/>
      <c r="L15" s="495"/>
      <c r="M15" s="495"/>
      <c r="N15" s="957">
        <v>395.44</v>
      </c>
      <c r="O15" s="495"/>
      <c r="P15" s="495"/>
      <c r="Q15" s="495"/>
      <c r="R15" s="496"/>
      <c r="S15" s="956">
        <v>-1.32</v>
      </c>
      <c r="T15" s="495"/>
      <c r="U15" s="496"/>
      <c r="V15" s="13"/>
      <c r="W15" s="1"/>
      <c r="X15" s="1"/>
      <c r="Y15" s="1"/>
      <c r="Z15" s="487"/>
    </row>
    <row r="16" spans="1:26" ht="2.1" customHeight="1">
      <c r="A16" s="1"/>
      <c r="B16" s="7"/>
      <c r="C16" s="7"/>
      <c r="D16" s="1"/>
      <c r="E16" s="1"/>
      <c r="F16" s="488"/>
      <c r="G16" s="1"/>
      <c r="H16" s="489" t="s">
        <v>269</v>
      </c>
      <c r="I16" s="490"/>
      <c r="J16" s="955">
        <v>389.89</v>
      </c>
      <c r="K16" s="491"/>
      <c r="L16" s="491"/>
      <c r="M16" s="492"/>
      <c r="N16" s="955">
        <v>391.15</v>
      </c>
      <c r="O16" s="491"/>
      <c r="P16" s="491"/>
      <c r="Q16" s="491"/>
      <c r="R16" s="492"/>
      <c r="S16" s="955">
        <v>1.25</v>
      </c>
      <c r="T16" s="491"/>
      <c r="U16" s="492"/>
      <c r="V16" s="13"/>
      <c r="W16" s="1"/>
      <c r="X16" s="1"/>
      <c r="Y16" s="1"/>
      <c r="Z16" s="487"/>
    </row>
    <row r="17" spans="1:26" ht="11.1" customHeight="1">
      <c r="A17" s="1"/>
      <c r="B17" s="7"/>
      <c r="C17" s="7"/>
      <c r="D17" s="1"/>
      <c r="E17" s="1"/>
      <c r="F17" s="488"/>
      <c r="G17" s="1"/>
      <c r="H17" s="489"/>
      <c r="I17" s="490"/>
      <c r="J17" s="491"/>
      <c r="K17" s="491"/>
      <c r="L17" s="491"/>
      <c r="M17" s="492"/>
      <c r="N17" s="491"/>
      <c r="O17" s="491"/>
      <c r="P17" s="491"/>
      <c r="Q17" s="491"/>
      <c r="R17" s="492"/>
      <c r="S17" s="491"/>
      <c r="T17" s="491"/>
      <c r="U17" s="492"/>
      <c r="V17" s="13"/>
      <c r="W17" s="1"/>
      <c r="X17" s="1"/>
      <c r="Y17" s="1"/>
      <c r="Z17" s="487"/>
    </row>
    <row r="18" spans="1:26" ht="12.95" customHeight="1">
      <c r="A18" s="1"/>
      <c r="B18" s="7"/>
      <c r="C18" s="7"/>
      <c r="D18" s="1"/>
      <c r="E18" s="1"/>
      <c r="F18" s="488"/>
      <c r="G18" s="1"/>
      <c r="H18" s="489" t="s">
        <v>270</v>
      </c>
      <c r="I18" s="490"/>
      <c r="J18" s="955">
        <v>383.17</v>
      </c>
      <c r="K18" s="491"/>
      <c r="L18" s="491"/>
      <c r="M18" s="492"/>
      <c r="N18" s="955">
        <v>383.29</v>
      </c>
      <c r="O18" s="491"/>
      <c r="P18" s="491"/>
      <c r="Q18" s="491"/>
      <c r="R18" s="492"/>
      <c r="S18" s="955">
        <v>0.12</v>
      </c>
      <c r="T18" s="491"/>
      <c r="U18" s="492"/>
      <c r="V18" s="13"/>
      <c r="W18" s="1"/>
      <c r="X18" s="1"/>
      <c r="Y18" s="1"/>
      <c r="Z18" s="487"/>
    </row>
    <row r="19" spans="1:26" ht="12.95" customHeight="1">
      <c r="A19" s="1"/>
      <c r="B19" s="7"/>
      <c r="C19" s="7"/>
      <c r="D19" s="1"/>
      <c r="E19" s="1"/>
      <c r="F19" s="488"/>
      <c r="G19" s="1"/>
      <c r="H19" s="493" t="s">
        <v>271</v>
      </c>
      <c r="I19" s="494"/>
      <c r="J19" s="956">
        <v>386.75</v>
      </c>
      <c r="K19" s="495"/>
      <c r="L19" s="495"/>
      <c r="M19" s="495"/>
      <c r="N19" s="957">
        <v>387.48</v>
      </c>
      <c r="O19" s="495"/>
      <c r="P19" s="495"/>
      <c r="Q19" s="495"/>
      <c r="R19" s="496"/>
      <c r="S19" s="956">
        <v>0.73</v>
      </c>
      <c r="T19" s="495"/>
      <c r="U19" s="496"/>
      <c r="V19" s="13"/>
      <c r="W19" s="1"/>
      <c r="X19" s="1"/>
      <c r="Y19" s="1"/>
      <c r="Z19" s="487"/>
    </row>
    <row r="20" spans="1:26" ht="12.95" customHeight="1">
      <c r="A20" s="1"/>
      <c r="B20" s="7"/>
      <c r="C20" s="7"/>
      <c r="D20" s="1"/>
      <c r="E20" s="1"/>
      <c r="F20" s="488"/>
      <c r="G20" s="1"/>
      <c r="H20" s="489" t="s">
        <v>272</v>
      </c>
      <c r="I20" s="490"/>
      <c r="J20" s="955">
        <v>363.08</v>
      </c>
      <c r="K20" s="491"/>
      <c r="L20" s="491"/>
      <c r="M20" s="492"/>
      <c r="N20" s="955">
        <v>361.94</v>
      </c>
      <c r="O20" s="491"/>
      <c r="P20" s="491"/>
      <c r="Q20" s="491"/>
      <c r="R20" s="492"/>
      <c r="S20" s="955">
        <v>-1.1499999999999999</v>
      </c>
      <c r="T20" s="491"/>
      <c r="U20" s="492"/>
      <c r="V20" s="13"/>
      <c r="W20" s="1"/>
      <c r="X20" s="1"/>
      <c r="Y20" s="1"/>
      <c r="Z20" s="487"/>
    </row>
    <row r="21" spans="1:26" ht="12.95" customHeight="1">
      <c r="A21" s="1"/>
      <c r="B21" s="7"/>
      <c r="C21" s="7"/>
      <c r="D21" s="1"/>
      <c r="E21" s="1"/>
      <c r="F21" s="488"/>
      <c r="G21" s="1"/>
      <c r="H21" s="489" t="s">
        <v>273</v>
      </c>
      <c r="I21" s="490"/>
      <c r="J21" s="955">
        <v>362.06</v>
      </c>
      <c r="K21" s="491"/>
      <c r="L21" s="491"/>
      <c r="M21" s="492"/>
      <c r="N21" s="955">
        <v>356.58</v>
      </c>
      <c r="O21" s="491"/>
      <c r="P21" s="491"/>
      <c r="Q21" s="491"/>
      <c r="R21" s="492"/>
      <c r="S21" s="955">
        <v>-5.48</v>
      </c>
      <c r="T21" s="491"/>
      <c r="U21" s="492"/>
      <c r="V21" s="13"/>
      <c r="W21" s="1"/>
      <c r="X21" s="1"/>
      <c r="Y21" s="1"/>
      <c r="Z21" s="487"/>
    </row>
    <row r="22" spans="1:26" ht="12.95" customHeight="1">
      <c r="A22" s="1"/>
      <c r="B22" s="7"/>
      <c r="C22" s="17"/>
      <c r="D22" s="18"/>
      <c r="E22" s="18"/>
      <c r="F22" s="497"/>
      <c r="G22" s="18"/>
      <c r="H22" s="493" t="s">
        <v>274</v>
      </c>
      <c r="I22" s="494"/>
      <c r="J22" s="956">
        <v>362.73</v>
      </c>
      <c r="K22" s="495"/>
      <c r="L22" s="495"/>
      <c r="M22" s="495"/>
      <c r="N22" s="957">
        <v>360.11</v>
      </c>
      <c r="O22" s="495"/>
      <c r="P22" s="495"/>
      <c r="Q22" s="495"/>
      <c r="R22" s="496"/>
      <c r="S22" s="956">
        <v>-2.62</v>
      </c>
      <c r="T22" s="495"/>
      <c r="U22" s="496"/>
      <c r="V22" s="13"/>
      <c r="W22" s="1"/>
      <c r="X22" s="1"/>
      <c r="Y22" s="1"/>
      <c r="Z22" s="487"/>
    </row>
    <row r="23" spans="1:26" ht="12.95" customHeight="1">
      <c r="A23" s="1"/>
      <c r="B23" s="7"/>
      <c r="C23" s="4"/>
      <c r="D23" s="5"/>
      <c r="E23" s="5"/>
      <c r="F23" s="482" t="s">
        <v>275</v>
      </c>
      <c r="G23" s="5"/>
      <c r="H23" s="483" t="s">
        <v>276</v>
      </c>
      <c r="I23" s="484"/>
      <c r="J23" s="982">
        <v>205.96</v>
      </c>
      <c r="K23" s="485"/>
      <c r="L23" s="485"/>
      <c r="M23" s="486"/>
      <c r="N23" s="982">
        <v>201.07</v>
      </c>
      <c r="O23" s="485"/>
      <c r="P23" s="485"/>
      <c r="Q23" s="485"/>
      <c r="R23" s="486"/>
      <c r="S23" s="982">
        <v>-4.8899999999999997</v>
      </c>
      <c r="T23" s="485"/>
      <c r="U23" s="486"/>
      <c r="V23" s="13"/>
      <c r="W23" s="1"/>
      <c r="X23" s="1"/>
      <c r="Y23" s="1"/>
      <c r="Z23" s="487"/>
    </row>
    <row r="24" spans="1:26" ht="12.95" customHeight="1">
      <c r="A24" s="1"/>
      <c r="B24" s="7"/>
      <c r="C24" s="7"/>
      <c r="D24" s="1"/>
      <c r="E24" s="1"/>
      <c r="F24" s="488"/>
      <c r="G24" s="1"/>
      <c r="H24" s="489" t="s">
        <v>277</v>
      </c>
      <c r="I24" s="490"/>
      <c r="J24" s="955">
        <v>221.6</v>
      </c>
      <c r="K24" s="491"/>
      <c r="L24" s="491"/>
      <c r="M24" s="492"/>
      <c r="N24" s="955">
        <v>215.35</v>
      </c>
      <c r="O24" s="491"/>
      <c r="P24" s="491"/>
      <c r="Q24" s="491"/>
      <c r="R24" s="492"/>
      <c r="S24" s="955">
        <v>-6.25</v>
      </c>
      <c r="T24" s="491"/>
      <c r="U24" s="492"/>
      <c r="V24" s="13"/>
      <c r="W24" s="1"/>
      <c r="X24" s="1"/>
      <c r="Y24" s="1"/>
      <c r="Z24" s="487"/>
    </row>
    <row r="25" spans="1:26" ht="5.0999999999999996" customHeight="1">
      <c r="A25" s="1"/>
      <c r="B25" s="7"/>
      <c r="C25" s="7"/>
      <c r="D25" s="1"/>
      <c r="E25" s="1"/>
      <c r="F25" s="488"/>
      <c r="G25" s="1"/>
      <c r="H25" s="498" t="s">
        <v>278</v>
      </c>
      <c r="I25" s="499"/>
      <c r="J25" s="983">
        <v>206.99</v>
      </c>
      <c r="K25" s="500"/>
      <c r="L25" s="500"/>
      <c r="M25" s="500"/>
      <c r="N25" s="984">
        <v>202.01</v>
      </c>
      <c r="O25" s="500"/>
      <c r="P25" s="500"/>
      <c r="Q25" s="500"/>
      <c r="R25" s="501"/>
      <c r="S25" s="983">
        <v>-4.9800000000000004</v>
      </c>
      <c r="T25" s="500"/>
      <c r="U25" s="501"/>
      <c r="V25" s="13"/>
      <c r="W25" s="1"/>
      <c r="X25" s="1"/>
      <c r="Y25" s="1"/>
      <c r="Z25" s="487"/>
    </row>
    <row r="26" spans="1:26" ht="8.1" customHeight="1">
      <c r="A26" s="1"/>
      <c r="B26" s="7"/>
      <c r="C26" s="7"/>
      <c r="D26" s="1"/>
      <c r="E26" s="1"/>
      <c r="F26" s="488"/>
      <c r="G26" s="1"/>
      <c r="H26" s="502"/>
      <c r="I26" s="503"/>
      <c r="J26" s="504"/>
      <c r="K26" s="504"/>
      <c r="L26" s="504"/>
      <c r="M26" s="504"/>
      <c r="N26" s="505"/>
      <c r="O26" s="504"/>
      <c r="P26" s="504"/>
      <c r="Q26" s="504"/>
      <c r="R26" s="506"/>
      <c r="S26" s="504"/>
      <c r="T26" s="504"/>
      <c r="U26" s="506"/>
      <c r="V26" s="13"/>
      <c r="W26" s="1"/>
      <c r="X26" s="1"/>
      <c r="Y26" s="1"/>
      <c r="Z26" s="487"/>
    </row>
    <row r="27" spans="1:26" ht="12.95" customHeight="1">
      <c r="A27" s="1"/>
      <c r="B27" s="7"/>
      <c r="C27" s="7"/>
      <c r="D27" s="1"/>
      <c r="E27" s="1"/>
      <c r="F27" s="488"/>
      <c r="G27" s="1"/>
      <c r="H27" s="489" t="s">
        <v>270</v>
      </c>
      <c r="I27" s="490"/>
      <c r="J27" s="955">
        <v>260.02</v>
      </c>
      <c r="K27" s="491"/>
      <c r="L27" s="491"/>
      <c r="M27" s="492"/>
      <c r="N27" s="955">
        <v>273.68</v>
      </c>
      <c r="O27" s="491"/>
      <c r="P27" s="491"/>
      <c r="Q27" s="491"/>
      <c r="R27" s="492"/>
      <c r="S27" s="955">
        <v>13.66</v>
      </c>
      <c r="T27" s="491"/>
      <c r="U27" s="492"/>
      <c r="V27" s="13"/>
      <c r="W27" s="1"/>
      <c r="X27" s="1"/>
      <c r="Y27" s="1"/>
      <c r="Z27" s="487"/>
    </row>
    <row r="28" spans="1:26" ht="12.95" customHeight="1">
      <c r="A28" s="1"/>
      <c r="B28" s="7"/>
      <c r="C28" s="7"/>
      <c r="D28" s="1"/>
      <c r="E28" s="1"/>
      <c r="F28" s="488"/>
      <c r="G28" s="1"/>
      <c r="H28" s="489" t="s">
        <v>279</v>
      </c>
      <c r="I28" s="490"/>
      <c r="J28" s="955">
        <v>322.92</v>
      </c>
      <c r="K28" s="491"/>
      <c r="L28" s="491"/>
      <c r="M28" s="492"/>
      <c r="N28" s="955">
        <v>317.74</v>
      </c>
      <c r="O28" s="491"/>
      <c r="P28" s="491"/>
      <c r="Q28" s="491"/>
      <c r="R28" s="492"/>
      <c r="S28" s="955">
        <v>-5.19</v>
      </c>
      <c r="T28" s="491"/>
      <c r="U28" s="492"/>
      <c r="V28" s="13"/>
      <c r="W28" s="1"/>
      <c r="X28" s="1"/>
      <c r="Y28" s="1"/>
      <c r="Z28" s="487"/>
    </row>
    <row r="29" spans="1:26" ht="12.95" customHeight="1">
      <c r="A29" s="1"/>
      <c r="B29" s="7"/>
      <c r="C29" s="7"/>
      <c r="D29" s="1"/>
      <c r="E29" s="1"/>
      <c r="F29" s="488"/>
      <c r="G29" s="1"/>
      <c r="H29" s="493" t="s">
        <v>271</v>
      </c>
      <c r="I29" s="494"/>
      <c r="J29" s="956">
        <v>281.14999999999998</v>
      </c>
      <c r="K29" s="495"/>
      <c r="L29" s="495"/>
      <c r="M29" s="495"/>
      <c r="N29" s="957">
        <v>288.48</v>
      </c>
      <c r="O29" s="495"/>
      <c r="P29" s="495"/>
      <c r="Q29" s="495"/>
      <c r="R29" s="496"/>
      <c r="S29" s="956">
        <v>7.32</v>
      </c>
      <c r="T29" s="495"/>
      <c r="U29" s="496"/>
      <c r="V29" s="13"/>
      <c r="W29" s="1"/>
      <c r="X29" s="1"/>
      <c r="Y29" s="1"/>
      <c r="Z29" s="487"/>
    </row>
    <row r="30" spans="1:26" ht="12.95" customHeight="1">
      <c r="A30" s="1"/>
      <c r="B30" s="7"/>
      <c r="C30" s="7"/>
      <c r="D30" s="1"/>
      <c r="E30" s="1"/>
      <c r="F30" s="488"/>
      <c r="G30" s="1"/>
      <c r="H30" s="489" t="s">
        <v>272</v>
      </c>
      <c r="I30" s="490"/>
      <c r="J30" s="955">
        <v>227.2</v>
      </c>
      <c r="K30" s="491"/>
      <c r="L30" s="491"/>
      <c r="M30" s="492"/>
      <c r="N30" s="955">
        <v>226.84</v>
      </c>
      <c r="O30" s="491"/>
      <c r="P30" s="491"/>
      <c r="Q30" s="491"/>
      <c r="R30" s="492"/>
      <c r="S30" s="955">
        <v>-0.36</v>
      </c>
      <c r="T30" s="491"/>
      <c r="U30" s="492"/>
      <c r="V30" s="13"/>
      <c r="W30" s="1"/>
      <c r="X30" s="1"/>
      <c r="Y30" s="1"/>
      <c r="Z30" s="487"/>
    </row>
    <row r="31" spans="1:26" ht="12.95" customHeight="1">
      <c r="A31" s="1"/>
      <c r="B31" s="7"/>
      <c r="C31" s="7"/>
      <c r="D31" s="1"/>
      <c r="E31" s="1"/>
      <c r="F31" s="488"/>
      <c r="G31" s="1"/>
      <c r="H31" s="489" t="s">
        <v>273</v>
      </c>
      <c r="I31" s="490"/>
      <c r="J31" s="955">
        <v>250.48</v>
      </c>
      <c r="K31" s="491"/>
      <c r="L31" s="491"/>
      <c r="M31" s="492"/>
      <c r="N31" s="955">
        <v>252.72</v>
      </c>
      <c r="O31" s="491"/>
      <c r="P31" s="491"/>
      <c r="Q31" s="491"/>
      <c r="R31" s="492"/>
      <c r="S31" s="955">
        <v>2.2400000000000002</v>
      </c>
      <c r="T31" s="491"/>
      <c r="U31" s="492"/>
      <c r="V31" s="13"/>
      <c r="W31" s="1"/>
      <c r="X31" s="1"/>
      <c r="Y31" s="1"/>
      <c r="Z31" s="487"/>
    </row>
    <row r="32" spans="1:26" ht="12.95" customHeight="1">
      <c r="A32" s="1"/>
      <c r="B32" s="7"/>
      <c r="C32" s="7"/>
      <c r="D32" s="1"/>
      <c r="E32" s="1"/>
      <c r="F32" s="488"/>
      <c r="G32" s="1"/>
      <c r="H32" s="489" t="s">
        <v>280</v>
      </c>
      <c r="I32" s="490"/>
      <c r="J32" s="955">
        <v>280.77</v>
      </c>
      <c r="K32" s="491"/>
      <c r="L32" s="491"/>
      <c r="M32" s="492"/>
      <c r="N32" s="955">
        <v>297.5</v>
      </c>
      <c r="O32" s="491"/>
      <c r="P32" s="491"/>
      <c r="Q32" s="491"/>
      <c r="R32" s="492"/>
      <c r="S32" s="955">
        <v>16.739999999999998</v>
      </c>
      <c r="T32" s="491"/>
      <c r="U32" s="492"/>
      <c r="V32" s="13"/>
      <c r="W32" s="1"/>
      <c r="X32" s="1"/>
      <c r="Y32" s="1"/>
      <c r="Z32" s="487"/>
    </row>
    <row r="33" spans="1:26" ht="12.95" customHeight="1">
      <c r="A33" s="1"/>
      <c r="B33" s="7"/>
      <c r="C33" s="17"/>
      <c r="D33" s="18"/>
      <c r="E33" s="18"/>
      <c r="F33" s="497"/>
      <c r="G33" s="18"/>
      <c r="H33" s="493" t="s">
        <v>274</v>
      </c>
      <c r="I33" s="494"/>
      <c r="J33" s="956">
        <v>243.9</v>
      </c>
      <c r="K33" s="495"/>
      <c r="L33" s="495"/>
      <c r="M33" s="495"/>
      <c r="N33" s="957">
        <v>246.51</v>
      </c>
      <c r="O33" s="495"/>
      <c r="P33" s="495"/>
      <c r="Q33" s="495"/>
      <c r="R33" s="496"/>
      <c r="S33" s="956">
        <v>2.61</v>
      </c>
      <c r="T33" s="495"/>
      <c r="U33" s="496"/>
      <c r="V33" s="13"/>
      <c r="W33" s="1"/>
      <c r="X33" s="1"/>
      <c r="Y33" s="1"/>
      <c r="Z33" s="487"/>
    </row>
    <row r="34" spans="1:26" ht="12.95" customHeight="1">
      <c r="A34" s="1"/>
      <c r="B34" s="7"/>
      <c r="C34" s="4"/>
      <c r="D34" s="5"/>
      <c r="E34" s="5"/>
      <c r="F34" s="482" t="s">
        <v>281</v>
      </c>
      <c r="G34" s="5"/>
      <c r="H34" s="483" t="s">
        <v>266</v>
      </c>
      <c r="I34" s="484"/>
      <c r="J34" s="982">
        <v>404.52</v>
      </c>
      <c r="K34" s="485"/>
      <c r="L34" s="485"/>
      <c r="M34" s="486"/>
      <c r="N34" s="982">
        <v>402.82</v>
      </c>
      <c r="O34" s="485"/>
      <c r="P34" s="485"/>
      <c r="Q34" s="485"/>
      <c r="R34" s="486"/>
      <c r="S34" s="982">
        <v>-1.7</v>
      </c>
      <c r="T34" s="485"/>
      <c r="U34" s="486"/>
      <c r="V34" s="13"/>
      <c r="W34" s="1"/>
      <c r="X34" s="1"/>
      <c r="Y34" s="1"/>
      <c r="Z34" s="487"/>
    </row>
    <row r="35" spans="1:26" ht="12.95" customHeight="1">
      <c r="A35" s="1"/>
      <c r="B35" s="7"/>
      <c r="C35" s="7"/>
      <c r="D35" s="1"/>
      <c r="E35" s="1"/>
      <c r="F35" s="488"/>
      <c r="G35" s="1"/>
      <c r="H35" s="489" t="s">
        <v>267</v>
      </c>
      <c r="I35" s="490"/>
      <c r="J35" s="955">
        <v>399.05</v>
      </c>
      <c r="K35" s="491"/>
      <c r="L35" s="491"/>
      <c r="M35" s="492"/>
      <c r="N35" s="955">
        <v>398.92</v>
      </c>
      <c r="O35" s="491"/>
      <c r="P35" s="491"/>
      <c r="Q35" s="491"/>
      <c r="R35" s="492"/>
      <c r="S35" s="955">
        <v>-0.13</v>
      </c>
      <c r="T35" s="491"/>
      <c r="U35" s="492"/>
      <c r="V35" s="13"/>
      <c r="W35" s="1"/>
      <c r="X35" s="1"/>
      <c r="Y35" s="1"/>
      <c r="Z35" s="487"/>
    </row>
    <row r="36" spans="1:26" ht="5.0999999999999996" customHeight="1">
      <c r="A36" s="1"/>
      <c r="B36" s="7"/>
      <c r="C36" s="7"/>
      <c r="D36" s="1"/>
      <c r="E36" s="1"/>
      <c r="F36" s="488"/>
      <c r="G36" s="1"/>
      <c r="H36" s="498" t="s">
        <v>268</v>
      </c>
      <c r="I36" s="499"/>
      <c r="J36" s="983">
        <v>400.02</v>
      </c>
      <c r="K36" s="500"/>
      <c r="L36" s="500"/>
      <c r="M36" s="500"/>
      <c r="N36" s="984">
        <v>399.61</v>
      </c>
      <c r="O36" s="500"/>
      <c r="P36" s="500"/>
      <c r="Q36" s="500"/>
      <c r="R36" s="501"/>
      <c r="S36" s="983">
        <v>-0.41</v>
      </c>
      <c r="T36" s="500"/>
      <c r="U36" s="501"/>
      <c r="V36" s="13"/>
      <c r="W36" s="1"/>
      <c r="X36" s="1"/>
      <c r="Y36" s="1"/>
      <c r="Z36" s="487"/>
    </row>
    <row r="37" spans="1:26" ht="8.1" customHeight="1">
      <c r="A37" s="1"/>
      <c r="B37" s="7"/>
      <c r="C37" s="7"/>
      <c r="D37" s="1"/>
      <c r="E37" s="1"/>
      <c r="F37" s="488"/>
      <c r="G37" s="1"/>
      <c r="H37" s="502"/>
      <c r="I37" s="503"/>
      <c r="J37" s="504"/>
      <c r="K37" s="504"/>
      <c r="L37" s="504"/>
      <c r="M37" s="504"/>
      <c r="N37" s="505"/>
      <c r="O37" s="504"/>
      <c r="P37" s="504"/>
      <c r="Q37" s="504"/>
      <c r="R37" s="506"/>
      <c r="S37" s="504"/>
      <c r="T37" s="504"/>
      <c r="U37" s="506"/>
      <c r="V37" s="13"/>
      <c r="W37" s="1"/>
      <c r="X37" s="1"/>
      <c r="Y37" s="1"/>
      <c r="Z37" s="487"/>
    </row>
    <row r="38" spans="1:26" ht="12.95" customHeight="1">
      <c r="A38" s="1"/>
      <c r="B38" s="7"/>
      <c r="C38" s="7"/>
      <c r="D38" s="1"/>
      <c r="E38" s="1"/>
      <c r="F38" s="488"/>
      <c r="G38" s="1"/>
      <c r="H38" s="489" t="s">
        <v>269</v>
      </c>
      <c r="I38" s="490"/>
      <c r="J38" s="955">
        <v>382.62</v>
      </c>
      <c r="K38" s="491"/>
      <c r="L38" s="491"/>
      <c r="M38" s="492"/>
      <c r="N38" s="955">
        <v>393.12</v>
      </c>
      <c r="O38" s="491"/>
      <c r="P38" s="491"/>
      <c r="Q38" s="491"/>
      <c r="R38" s="492"/>
      <c r="S38" s="955">
        <v>10.5</v>
      </c>
      <c r="T38" s="491"/>
      <c r="U38" s="492"/>
      <c r="V38" s="13"/>
      <c r="W38" s="1"/>
      <c r="X38" s="1"/>
      <c r="Y38" s="1"/>
      <c r="Z38" s="487"/>
    </row>
    <row r="39" spans="1:26" ht="12.95" customHeight="1">
      <c r="A39" s="1"/>
      <c r="B39" s="7"/>
      <c r="C39" s="7"/>
      <c r="D39" s="1"/>
      <c r="E39" s="1"/>
      <c r="F39" s="488"/>
      <c r="G39" s="1"/>
      <c r="H39" s="489" t="s">
        <v>270</v>
      </c>
      <c r="I39" s="490"/>
      <c r="J39" s="955">
        <v>358.34</v>
      </c>
      <c r="K39" s="491"/>
      <c r="L39" s="491"/>
      <c r="M39" s="492"/>
      <c r="N39" s="955">
        <v>351.29</v>
      </c>
      <c r="O39" s="491"/>
      <c r="P39" s="491"/>
      <c r="Q39" s="491"/>
      <c r="R39" s="492"/>
      <c r="S39" s="955">
        <v>-7.05</v>
      </c>
      <c r="T39" s="491"/>
      <c r="U39" s="492"/>
      <c r="V39" s="13"/>
      <c r="W39" s="1"/>
      <c r="X39" s="1"/>
      <c r="Y39" s="1"/>
      <c r="Z39" s="487"/>
    </row>
    <row r="40" spans="1:26" ht="12.95" customHeight="1">
      <c r="A40" s="1"/>
      <c r="B40" s="7"/>
      <c r="C40" s="7"/>
      <c r="D40" s="1"/>
      <c r="E40" s="1"/>
      <c r="F40" s="488"/>
      <c r="G40" s="1"/>
      <c r="H40" s="489" t="s">
        <v>279</v>
      </c>
      <c r="I40" s="490"/>
      <c r="J40" s="955">
        <v>384.62</v>
      </c>
      <c r="K40" s="491"/>
      <c r="L40" s="491"/>
      <c r="M40" s="492"/>
      <c r="N40" s="955">
        <v>372.98</v>
      </c>
      <c r="O40" s="491"/>
      <c r="P40" s="491"/>
      <c r="Q40" s="491"/>
      <c r="R40" s="492"/>
      <c r="S40" s="955">
        <v>-11.63</v>
      </c>
      <c r="T40" s="491"/>
      <c r="U40" s="492"/>
      <c r="V40" s="13"/>
      <c r="W40" s="1"/>
      <c r="X40" s="1"/>
      <c r="Y40" s="1"/>
      <c r="Z40" s="487"/>
    </row>
    <row r="41" spans="1:26" ht="12.95" customHeight="1">
      <c r="A41" s="1"/>
      <c r="B41" s="7"/>
      <c r="C41" s="7"/>
      <c r="D41" s="1"/>
      <c r="E41" s="1"/>
      <c r="F41" s="488"/>
      <c r="G41" s="1"/>
      <c r="H41" s="493" t="s">
        <v>271</v>
      </c>
      <c r="I41" s="494"/>
      <c r="J41" s="956">
        <v>362.26</v>
      </c>
      <c r="K41" s="495"/>
      <c r="L41" s="495"/>
      <c r="M41" s="495"/>
      <c r="N41" s="957">
        <v>356.24</v>
      </c>
      <c r="O41" s="495"/>
      <c r="P41" s="495"/>
      <c r="Q41" s="495"/>
      <c r="R41" s="496"/>
      <c r="S41" s="956">
        <v>-6.01</v>
      </c>
      <c r="T41" s="495"/>
      <c r="U41" s="496"/>
      <c r="V41" s="13"/>
      <c r="W41" s="1"/>
      <c r="X41" s="1"/>
      <c r="Y41" s="1"/>
      <c r="Z41" s="487"/>
    </row>
    <row r="42" spans="1:26" ht="12.95" customHeight="1">
      <c r="A42" s="1"/>
      <c r="B42" s="7"/>
      <c r="C42" s="7"/>
      <c r="D42" s="1"/>
      <c r="E42" s="1"/>
      <c r="F42" s="488"/>
      <c r="G42" s="1"/>
      <c r="H42" s="489" t="s">
        <v>272</v>
      </c>
      <c r="I42" s="490"/>
      <c r="J42" s="955">
        <v>323.20999999999998</v>
      </c>
      <c r="K42" s="491"/>
      <c r="L42" s="491"/>
      <c r="M42" s="492"/>
      <c r="N42" s="955">
        <v>326.11</v>
      </c>
      <c r="O42" s="491"/>
      <c r="P42" s="491"/>
      <c r="Q42" s="491"/>
      <c r="R42" s="492"/>
      <c r="S42" s="955">
        <v>2.9</v>
      </c>
      <c r="T42" s="491"/>
      <c r="U42" s="492"/>
      <c r="V42" s="13"/>
      <c r="W42" s="1"/>
      <c r="X42" s="1"/>
      <c r="Y42" s="1"/>
      <c r="Z42" s="487"/>
    </row>
    <row r="43" spans="1:26" ht="12.95" customHeight="1">
      <c r="A43" s="1"/>
      <c r="B43" s="7"/>
      <c r="C43" s="7"/>
      <c r="D43" s="1"/>
      <c r="E43" s="1"/>
      <c r="F43" s="488"/>
      <c r="G43" s="1"/>
      <c r="H43" s="489" t="s">
        <v>273</v>
      </c>
      <c r="I43" s="490"/>
      <c r="J43" s="955">
        <v>325.82</v>
      </c>
      <c r="K43" s="491"/>
      <c r="L43" s="491"/>
      <c r="M43" s="492"/>
      <c r="N43" s="955">
        <v>333.94</v>
      </c>
      <c r="O43" s="491"/>
      <c r="P43" s="491"/>
      <c r="Q43" s="491"/>
      <c r="R43" s="492"/>
      <c r="S43" s="955">
        <v>8.1199999999999992</v>
      </c>
      <c r="T43" s="491"/>
      <c r="U43" s="492"/>
      <c r="V43" s="13"/>
      <c r="W43" s="1"/>
      <c r="X43" s="1"/>
      <c r="Y43" s="1"/>
      <c r="Z43" s="487"/>
    </row>
    <row r="44" spans="1:26" ht="12.95" customHeight="1">
      <c r="A44" s="1"/>
      <c r="B44" s="7"/>
      <c r="C44" s="7"/>
      <c r="D44" s="1"/>
      <c r="E44" s="1"/>
      <c r="F44" s="488"/>
      <c r="G44" s="1"/>
      <c r="H44" s="489" t="s">
        <v>280</v>
      </c>
      <c r="I44" s="490"/>
      <c r="J44" s="955">
        <v>365</v>
      </c>
      <c r="K44" s="491"/>
      <c r="L44" s="491"/>
      <c r="M44" s="492"/>
      <c r="N44" s="955">
        <v>365</v>
      </c>
      <c r="O44" s="491"/>
      <c r="P44" s="491"/>
      <c r="Q44" s="491"/>
      <c r="R44" s="492"/>
      <c r="S44" s="955">
        <v>0</v>
      </c>
      <c r="T44" s="491"/>
      <c r="U44" s="492"/>
      <c r="V44" s="13"/>
      <c r="W44" s="1"/>
      <c r="X44" s="1"/>
      <c r="Y44" s="1"/>
      <c r="Z44" s="487"/>
    </row>
    <row r="45" spans="1:26" ht="12.95" customHeight="1">
      <c r="A45" s="1"/>
      <c r="B45" s="7"/>
      <c r="C45" s="17"/>
      <c r="D45" s="18"/>
      <c r="E45" s="18"/>
      <c r="F45" s="497"/>
      <c r="G45" s="18"/>
      <c r="H45" s="493" t="s">
        <v>274</v>
      </c>
      <c r="I45" s="494"/>
      <c r="J45" s="956">
        <v>325.77</v>
      </c>
      <c r="K45" s="495"/>
      <c r="L45" s="495"/>
      <c r="M45" s="495"/>
      <c r="N45" s="957">
        <v>332.85</v>
      </c>
      <c r="O45" s="495"/>
      <c r="P45" s="495"/>
      <c r="Q45" s="495"/>
      <c r="R45" s="496"/>
      <c r="S45" s="956">
        <v>7.08</v>
      </c>
      <c r="T45" s="495"/>
      <c r="U45" s="496"/>
      <c r="V45" s="13"/>
      <c r="W45" s="1"/>
      <c r="X45" s="1"/>
      <c r="Y45" s="1"/>
      <c r="Z45" s="487"/>
    </row>
    <row r="46" spans="1:26" ht="12.95" customHeight="1">
      <c r="A46" s="1"/>
      <c r="B46" s="7"/>
      <c r="C46" s="4"/>
      <c r="D46" s="5"/>
      <c r="E46" s="5"/>
      <c r="F46" s="482" t="s">
        <v>282</v>
      </c>
      <c r="G46" s="5"/>
      <c r="H46" s="483" t="s">
        <v>266</v>
      </c>
      <c r="I46" s="484"/>
      <c r="J46" s="982">
        <v>409.72</v>
      </c>
      <c r="K46" s="485"/>
      <c r="L46" s="485"/>
      <c r="M46" s="486"/>
      <c r="N46" s="982">
        <v>420.97</v>
      </c>
      <c r="O46" s="485"/>
      <c r="P46" s="485"/>
      <c r="Q46" s="485"/>
      <c r="R46" s="486"/>
      <c r="S46" s="982">
        <v>11.25</v>
      </c>
      <c r="T46" s="485"/>
      <c r="U46" s="486"/>
      <c r="V46" s="13"/>
      <c r="W46" s="1"/>
      <c r="X46" s="1"/>
      <c r="Y46" s="1"/>
      <c r="Z46" s="487"/>
    </row>
    <row r="47" spans="1:26" ht="12.95" customHeight="1">
      <c r="A47" s="1"/>
      <c r="B47" s="7"/>
      <c r="C47" s="7"/>
      <c r="D47" s="1"/>
      <c r="E47" s="1"/>
      <c r="F47" s="488"/>
      <c r="G47" s="1"/>
      <c r="H47" s="489" t="s">
        <v>267</v>
      </c>
      <c r="I47" s="490"/>
      <c r="J47" s="955">
        <v>402.03</v>
      </c>
      <c r="K47" s="491"/>
      <c r="L47" s="491"/>
      <c r="M47" s="492"/>
      <c r="N47" s="955">
        <v>409.78</v>
      </c>
      <c r="O47" s="491"/>
      <c r="P47" s="491"/>
      <c r="Q47" s="491"/>
      <c r="R47" s="492"/>
      <c r="S47" s="955">
        <v>7.75</v>
      </c>
      <c r="T47" s="491"/>
      <c r="U47" s="492"/>
      <c r="V47" s="13"/>
      <c r="W47" s="1"/>
      <c r="X47" s="1"/>
      <c r="Y47" s="1"/>
      <c r="Z47" s="487"/>
    </row>
    <row r="48" spans="1:26" ht="5.0999999999999996" customHeight="1">
      <c r="A48" s="1"/>
      <c r="B48" s="7"/>
      <c r="C48" s="7"/>
      <c r="D48" s="1"/>
      <c r="E48" s="1"/>
      <c r="F48" s="488"/>
      <c r="G48" s="1"/>
      <c r="H48" s="498" t="s">
        <v>268</v>
      </c>
      <c r="I48" s="499"/>
      <c r="J48" s="983">
        <v>405.66</v>
      </c>
      <c r="K48" s="500"/>
      <c r="L48" s="500"/>
      <c r="M48" s="500"/>
      <c r="N48" s="984">
        <v>415.05</v>
      </c>
      <c r="O48" s="500"/>
      <c r="P48" s="500"/>
      <c r="Q48" s="500"/>
      <c r="R48" s="501"/>
      <c r="S48" s="983">
        <v>9.4</v>
      </c>
      <c r="T48" s="500"/>
      <c r="U48" s="501"/>
      <c r="V48" s="13"/>
      <c r="W48" s="1"/>
      <c r="X48" s="1"/>
      <c r="Y48" s="1"/>
      <c r="Z48" s="487"/>
    </row>
    <row r="49" spans="1:26" ht="8.1" customHeight="1">
      <c r="A49" s="1"/>
      <c r="B49" s="7"/>
      <c r="C49" s="7"/>
      <c r="D49" s="1"/>
      <c r="E49" s="1"/>
      <c r="F49" s="488"/>
      <c r="G49" s="1"/>
      <c r="H49" s="502"/>
      <c r="I49" s="503"/>
      <c r="J49" s="504"/>
      <c r="K49" s="504"/>
      <c r="L49" s="504"/>
      <c r="M49" s="504"/>
      <c r="N49" s="505"/>
      <c r="O49" s="504"/>
      <c r="P49" s="504"/>
      <c r="Q49" s="504"/>
      <c r="R49" s="506"/>
      <c r="S49" s="504"/>
      <c r="T49" s="504"/>
      <c r="U49" s="506"/>
      <c r="V49" s="13"/>
      <c r="W49" s="1"/>
      <c r="X49" s="1"/>
      <c r="Y49" s="1"/>
      <c r="Z49" s="487"/>
    </row>
    <row r="50" spans="1:26" ht="12.95" customHeight="1">
      <c r="A50" s="1"/>
      <c r="B50" s="7"/>
      <c r="C50" s="7"/>
      <c r="D50" s="1"/>
      <c r="E50" s="1"/>
      <c r="F50" s="488"/>
      <c r="G50" s="1"/>
      <c r="H50" s="489" t="s">
        <v>269</v>
      </c>
      <c r="I50" s="490"/>
      <c r="J50" s="955">
        <v>393.63</v>
      </c>
      <c r="K50" s="491"/>
      <c r="L50" s="491"/>
      <c r="M50" s="492"/>
      <c r="N50" s="955">
        <v>397.53</v>
      </c>
      <c r="O50" s="491"/>
      <c r="P50" s="491"/>
      <c r="Q50" s="491"/>
      <c r="R50" s="492"/>
      <c r="S50" s="955">
        <v>3.9</v>
      </c>
      <c r="T50" s="491"/>
      <c r="U50" s="492"/>
      <c r="V50" s="13"/>
      <c r="W50" s="1"/>
      <c r="X50" s="1"/>
      <c r="Y50" s="1"/>
      <c r="Z50" s="487"/>
    </row>
    <row r="51" spans="1:26" ht="12.95" customHeight="1">
      <c r="A51" s="1"/>
      <c r="B51" s="7"/>
      <c r="C51" s="7"/>
      <c r="D51" s="1"/>
      <c r="E51" s="1"/>
      <c r="F51" s="488"/>
      <c r="G51" s="1"/>
      <c r="H51" s="489" t="s">
        <v>270</v>
      </c>
      <c r="I51" s="490"/>
      <c r="J51" s="955">
        <v>384.61</v>
      </c>
      <c r="K51" s="491"/>
      <c r="L51" s="491"/>
      <c r="M51" s="492"/>
      <c r="N51" s="955">
        <v>387.46</v>
      </c>
      <c r="O51" s="491"/>
      <c r="P51" s="491"/>
      <c r="Q51" s="491"/>
      <c r="R51" s="492"/>
      <c r="S51" s="955">
        <v>2.85</v>
      </c>
      <c r="T51" s="491"/>
      <c r="U51" s="492"/>
      <c r="V51" s="13"/>
      <c r="W51" s="1"/>
      <c r="X51" s="1"/>
      <c r="Y51" s="1"/>
      <c r="Z51" s="487"/>
    </row>
    <row r="52" spans="1:26" ht="12.95" customHeight="1">
      <c r="A52" s="1"/>
      <c r="B52" s="7"/>
      <c r="C52" s="7"/>
      <c r="D52" s="1"/>
      <c r="E52" s="1"/>
      <c r="F52" s="488"/>
      <c r="G52" s="1"/>
      <c r="H52" s="493" t="s">
        <v>271</v>
      </c>
      <c r="I52" s="494"/>
      <c r="J52" s="956">
        <v>387.03</v>
      </c>
      <c r="K52" s="495"/>
      <c r="L52" s="495"/>
      <c r="M52" s="495"/>
      <c r="N52" s="957">
        <v>390.16</v>
      </c>
      <c r="O52" s="495"/>
      <c r="P52" s="495"/>
      <c r="Q52" s="495"/>
      <c r="R52" s="496"/>
      <c r="S52" s="956">
        <v>3.13</v>
      </c>
      <c r="T52" s="495"/>
      <c r="U52" s="496"/>
      <c r="V52" s="13"/>
      <c r="W52" s="1"/>
      <c r="X52" s="1"/>
      <c r="Y52" s="1"/>
      <c r="Z52" s="487"/>
    </row>
    <row r="53" spans="1:26" ht="12.95" customHeight="1">
      <c r="A53" s="1"/>
      <c r="B53" s="7"/>
      <c r="C53" s="7"/>
      <c r="D53" s="1"/>
      <c r="E53" s="1"/>
      <c r="F53" s="488"/>
      <c r="G53" s="1"/>
      <c r="H53" s="489" t="s">
        <v>272</v>
      </c>
      <c r="I53" s="490"/>
      <c r="J53" s="955">
        <v>359.21</v>
      </c>
      <c r="K53" s="491"/>
      <c r="L53" s="491"/>
      <c r="M53" s="492"/>
      <c r="N53" s="955">
        <v>359.86</v>
      </c>
      <c r="O53" s="491"/>
      <c r="P53" s="491"/>
      <c r="Q53" s="491"/>
      <c r="R53" s="492"/>
      <c r="S53" s="955">
        <v>0.65</v>
      </c>
      <c r="T53" s="491"/>
      <c r="U53" s="492"/>
      <c r="V53" s="13"/>
      <c r="W53" s="1"/>
      <c r="X53" s="1"/>
      <c r="Y53" s="1"/>
      <c r="Z53" s="487"/>
    </row>
    <row r="54" spans="1:26" ht="12.95" customHeight="1">
      <c r="A54" s="1"/>
      <c r="B54" s="7"/>
      <c r="C54" s="7"/>
      <c r="D54" s="1"/>
      <c r="E54" s="1"/>
      <c r="F54" s="488"/>
      <c r="G54" s="1"/>
      <c r="H54" s="489" t="s">
        <v>273</v>
      </c>
      <c r="I54" s="490"/>
      <c r="J54" s="955">
        <v>340.64</v>
      </c>
      <c r="K54" s="491"/>
      <c r="L54" s="491"/>
      <c r="M54" s="492"/>
      <c r="N54" s="955">
        <v>342.49</v>
      </c>
      <c r="O54" s="491"/>
      <c r="P54" s="491"/>
      <c r="Q54" s="491"/>
      <c r="R54" s="492"/>
      <c r="S54" s="955">
        <v>1.85</v>
      </c>
      <c r="T54" s="491"/>
      <c r="U54" s="492"/>
      <c r="V54" s="13"/>
      <c r="W54" s="1"/>
      <c r="X54" s="1"/>
      <c r="Y54" s="1"/>
      <c r="Z54" s="487"/>
    </row>
    <row r="55" spans="1:26" ht="12.95" customHeight="1">
      <c r="A55" s="1"/>
      <c r="B55" s="7"/>
      <c r="C55" s="17"/>
      <c r="D55" s="18"/>
      <c r="E55" s="18"/>
      <c r="F55" s="497"/>
      <c r="G55" s="18"/>
      <c r="H55" s="493" t="s">
        <v>274</v>
      </c>
      <c r="I55" s="494"/>
      <c r="J55" s="956">
        <v>351.46</v>
      </c>
      <c r="K55" s="495"/>
      <c r="L55" s="495"/>
      <c r="M55" s="495"/>
      <c r="N55" s="957">
        <v>352.61</v>
      </c>
      <c r="O55" s="495"/>
      <c r="P55" s="495"/>
      <c r="Q55" s="495"/>
      <c r="R55" s="496"/>
      <c r="S55" s="956">
        <v>1.1499999999999999</v>
      </c>
      <c r="T55" s="495"/>
      <c r="U55" s="496"/>
      <c r="V55" s="13"/>
      <c r="W55" s="1"/>
      <c r="X55" s="1"/>
      <c r="Y55" s="1"/>
      <c r="Z55" s="487"/>
    </row>
    <row r="56" spans="1:26" ht="2.1" customHeight="1">
      <c r="A56" s="1"/>
      <c r="B56" s="17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9"/>
      <c r="W56" s="1"/>
      <c r="X56" s="1"/>
      <c r="Y56" s="1"/>
    </row>
    <row r="57" spans="1:26" ht="19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6" ht="20.100000000000001" customHeight="1">
      <c r="A58" s="1"/>
      <c r="B58" s="1"/>
      <c r="C58" s="1"/>
      <c r="D58" s="1"/>
      <c r="E58" s="33" t="s">
        <v>36</v>
      </c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1"/>
      <c r="Y58" s="1"/>
    </row>
    <row r="59" spans="1:26" ht="20.100000000000001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</sheetData>
  <mergeCells count="168">
    <mergeCell ref="H55:I55"/>
    <mergeCell ref="J55:M55"/>
    <mergeCell ref="N55:R55"/>
    <mergeCell ref="S55:U55"/>
    <mergeCell ref="E58:W58"/>
    <mergeCell ref="H53:I53"/>
    <mergeCell ref="J53:M53"/>
    <mergeCell ref="N53:R53"/>
    <mergeCell ref="S53:U53"/>
    <mergeCell ref="H54:I54"/>
    <mergeCell ref="J54:M54"/>
    <mergeCell ref="N54:R54"/>
    <mergeCell ref="S54:U54"/>
    <mergeCell ref="H51:I51"/>
    <mergeCell ref="J51:M51"/>
    <mergeCell ref="N51:R51"/>
    <mergeCell ref="S51:U51"/>
    <mergeCell ref="H52:I52"/>
    <mergeCell ref="J52:M52"/>
    <mergeCell ref="N52:R52"/>
    <mergeCell ref="S52:U52"/>
    <mergeCell ref="J48:M49"/>
    <mergeCell ref="N48:R49"/>
    <mergeCell ref="S48:U49"/>
    <mergeCell ref="H50:I50"/>
    <mergeCell ref="J50:M50"/>
    <mergeCell ref="N50:R50"/>
    <mergeCell ref="S50:U50"/>
    <mergeCell ref="F46:F55"/>
    <mergeCell ref="H46:I46"/>
    <mergeCell ref="J46:M46"/>
    <mergeCell ref="N46:R46"/>
    <mergeCell ref="S46:U46"/>
    <mergeCell ref="H47:I47"/>
    <mergeCell ref="J47:M47"/>
    <mergeCell ref="N47:R47"/>
    <mergeCell ref="S47:U47"/>
    <mergeCell ref="H48:I49"/>
    <mergeCell ref="H44:I44"/>
    <mergeCell ref="J44:M44"/>
    <mergeCell ref="N44:R44"/>
    <mergeCell ref="S44:U44"/>
    <mergeCell ref="H45:I45"/>
    <mergeCell ref="J45:M45"/>
    <mergeCell ref="N45:R45"/>
    <mergeCell ref="S45:U45"/>
    <mergeCell ref="H42:I42"/>
    <mergeCell ref="J42:M42"/>
    <mergeCell ref="N42:R42"/>
    <mergeCell ref="S42:U42"/>
    <mergeCell ref="H43:I43"/>
    <mergeCell ref="J43:M43"/>
    <mergeCell ref="N43:R43"/>
    <mergeCell ref="S43:U43"/>
    <mergeCell ref="H40:I40"/>
    <mergeCell ref="J40:M40"/>
    <mergeCell ref="N40:R40"/>
    <mergeCell ref="S40:U40"/>
    <mergeCell ref="H41:I41"/>
    <mergeCell ref="J41:M41"/>
    <mergeCell ref="N41:R41"/>
    <mergeCell ref="S41:U41"/>
    <mergeCell ref="H38:I38"/>
    <mergeCell ref="J38:M38"/>
    <mergeCell ref="N38:R38"/>
    <mergeCell ref="S38:U38"/>
    <mergeCell ref="H39:I39"/>
    <mergeCell ref="J39:M39"/>
    <mergeCell ref="N39:R39"/>
    <mergeCell ref="S39:U39"/>
    <mergeCell ref="J35:M35"/>
    <mergeCell ref="N35:R35"/>
    <mergeCell ref="S35:U35"/>
    <mergeCell ref="H36:I37"/>
    <mergeCell ref="J36:M37"/>
    <mergeCell ref="N36:R37"/>
    <mergeCell ref="S36:U37"/>
    <mergeCell ref="H33:I33"/>
    <mergeCell ref="J33:M33"/>
    <mergeCell ref="N33:R33"/>
    <mergeCell ref="S33:U33"/>
    <mergeCell ref="F34:F45"/>
    <mergeCell ref="H34:I34"/>
    <mergeCell ref="J34:M34"/>
    <mergeCell ref="N34:R34"/>
    <mergeCell ref="S34:U34"/>
    <mergeCell ref="H35:I35"/>
    <mergeCell ref="H31:I31"/>
    <mergeCell ref="J31:M31"/>
    <mergeCell ref="N31:R31"/>
    <mergeCell ref="S31:U31"/>
    <mergeCell ref="H32:I32"/>
    <mergeCell ref="J32:M32"/>
    <mergeCell ref="N32:R32"/>
    <mergeCell ref="S32:U32"/>
    <mergeCell ref="H29:I29"/>
    <mergeCell ref="J29:M29"/>
    <mergeCell ref="N29:R29"/>
    <mergeCell ref="S29:U29"/>
    <mergeCell ref="H30:I30"/>
    <mergeCell ref="J30:M30"/>
    <mergeCell ref="N30:R30"/>
    <mergeCell ref="S30:U30"/>
    <mergeCell ref="H27:I27"/>
    <mergeCell ref="J27:M27"/>
    <mergeCell ref="N27:R27"/>
    <mergeCell ref="S27:U27"/>
    <mergeCell ref="H28:I28"/>
    <mergeCell ref="J28:M28"/>
    <mergeCell ref="N28:R28"/>
    <mergeCell ref="S28:U28"/>
    <mergeCell ref="J24:M24"/>
    <mergeCell ref="N24:R24"/>
    <mergeCell ref="S24:U24"/>
    <mergeCell ref="H25:I26"/>
    <mergeCell ref="J25:M26"/>
    <mergeCell ref="N25:R26"/>
    <mergeCell ref="S25:U26"/>
    <mergeCell ref="H22:I22"/>
    <mergeCell ref="J22:M22"/>
    <mergeCell ref="N22:R22"/>
    <mergeCell ref="S22:U22"/>
    <mergeCell ref="F23:F33"/>
    <mergeCell ref="H23:I23"/>
    <mergeCell ref="J23:M23"/>
    <mergeCell ref="N23:R23"/>
    <mergeCell ref="S23:U23"/>
    <mergeCell ref="H24:I24"/>
    <mergeCell ref="H20:I20"/>
    <mergeCell ref="J20:M20"/>
    <mergeCell ref="N20:R20"/>
    <mergeCell ref="S20:U20"/>
    <mergeCell ref="H21:I21"/>
    <mergeCell ref="J21:M21"/>
    <mergeCell ref="N21:R21"/>
    <mergeCell ref="S21:U21"/>
    <mergeCell ref="H18:I18"/>
    <mergeCell ref="J18:M18"/>
    <mergeCell ref="N18:R18"/>
    <mergeCell ref="S18:U18"/>
    <mergeCell ref="H19:I19"/>
    <mergeCell ref="J19:M19"/>
    <mergeCell ref="N19:R19"/>
    <mergeCell ref="S19:U19"/>
    <mergeCell ref="J15:M15"/>
    <mergeCell ref="N15:R15"/>
    <mergeCell ref="S15:U15"/>
    <mergeCell ref="H16:I17"/>
    <mergeCell ref="J16:M17"/>
    <mergeCell ref="N16:R17"/>
    <mergeCell ref="S16:U17"/>
    <mergeCell ref="F13:F22"/>
    <mergeCell ref="H13:I13"/>
    <mergeCell ref="J13:M13"/>
    <mergeCell ref="N13:R13"/>
    <mergeCell ref="S13:U13"/>
    <mergeCell ref="H14:I14"/>
    <mergeCell ref="J14:M14"/>
    <mergeCell ref="N14:R14"/>
    <mergeCell ref="S14:U14"/>
    <mergeCell ref="H15:I15"/>
    <mergeCell ref="P2:X2"/>
    <mergeCell ref="B4:V4"/>
    <mergeCell ref="D6:S6"/>
    <mergeCell ref="D8:S8"/>
    <mergeCell ref="D10:G10"/>
    <mergeCell ref="O10:P10"/>
    <mergeCell ref="R10:T10"/>
  </mergeCells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zoomScaleNormal="100" workbookViewId="0"/>
  </sheetViews>
  <sheetFormatPr baseColWidth="10" defaultColWidth="9.140625" defaultRowHeight="12.75"/>
  <cols>
    <col min="1" max="1" width="7.5703125" style="3" bestFit="1" customWidth="1"/>
    <col min="2" max="4" width="0.140625" style="3" bestFit="1" customWidth="1"/>
    <col min="5" max="5" width="0.7109375" style="3" bestFit="1" customWidth="1"/>
    <col min="6" max="6" width="0.140625" style="3" bestFit="1" customWidth="1"/>
    <col min="7" max="7" width="0.28515625" style="3" bestFit="1" customWidth="1"/>
    <col min="8" max="8" width="0.5703125" style="3" bestFit="1" customWidth="1"/>
    <col min="9" max="9" width="7.5703125" style="3" bestFit="1" customWidth="1"/>
    <col min="10" max="10" width="5.5703125" style="3" bestFit="1" customWidth="1"/>
    <col min="11" max="11" width="32.140625" style="3" bestFit="1" customWidth="1"/>
    <col min="12" max="12" width="0.85546875" style="3" bestFit="1" customWidth="1"/>
    <col min="13" max="13" width="10.85546875" style="3" bestFit="1" customWidth="1"/>
    <col min="14" max="15" width="0.85546875" style="3" bestFit="1" customWidth="1"/>
    <col min="16" max="16" width="9.42578125" style="3" bestFit="1" customWidth="1"/>
    <col min="17" max="17" width="1.5703125" style="3" bestFit="1" customWidth="1"/>
    <col min="18" max="18" width="0.85546875" style="3" bestFit="1" customWidth="1"/>
    <col min="19" max="19" width="11.42578125" style="3" bestFit="1" customWidth="1"/>
    <col min="20" max="20" width="0.7109375" style="3" bestFit="1" customWidth="1"/>
    <col min="21" max="21" width="0.5703125" style="3" bestFit="1" customWidth="1"/>
    <col min="22" max="22" width="0.140625" style="3" bestFit="1" customWidth="1"/>
    <col min="23" max="23" width="0.28515625" style="3" bestFit="1" customWidth="1"/>
    <col min="24" max="24" width="0.85546875" style="3" bestFit="1" customWidth="1"/>
    <col min="25" max="25" width="5.85546875" style="3" bestFit="1" customWidth="1"/>
    <col min="26" max="256" width="9.140625" style="3"/>
    <col min="257" max="257" width="7.5703125" style="3" bestFit="1" customWidth="1"/>
    <col min="258" max="260" width="0.140625" style="3" bestFit="1" customWidth="1"/>
    <col min="261" max="261" width="0.7109375" style="3" bestFit="1" customWidth="1"/>
    <col min="262" max="262" width="0.140625" style="3" bestFit="1" customWidth="1"/>
    <col min="263" max="263" width="0.28515625" style="3" bestFit="1" customWidth="1"/>
    <col min="264" max="264" width="0.5703125" style="3" bestFit="1" customWidth="1"/>
    <col min="265" max="265" width="7.5703125" style="3" bestFit="1" customWidth="1"/>
    <col min="266" max="266" width="5.5703125" style="3" bestFit="1" customWidth="1"/>
    <col min="267" max="267" width="32.140625" style="3" bestFit="1" customWidth="1"/>
    <col min="268" max="268" width="0.85546875" style="3" bestFit="1" customWidth="1"/>
    <col min="269" max="269" width="10.85546875" style="3" bestFit="1" customWidth="1"/>
    <col min="270" max="271" width="0.85546875" style="3" bestFit="1" customWidth="1"/>
    <col min="272" max="272" width="9.42578125" style="3" bestFit="1" customWidth="1"/>
    <col min="273" max="273" width="1.5703125" style="3" bestFit="1" customWidth="1"/>
    <col min="274" max="274" width="0.85546875" style="3" bestFit="1" customWidth="1"/>
    <col min="275" max="275" width="11.42578125" style="3" bestFit="1" customWidth="1"/>
    <col min="276" max="276" width="0.7109375" style="3" bestFit="1" customWidth="1"/>
    <col min="277" max="277" width="0.5703125" style="3" bestFit="1" customWidth="1"/>
    <col min="278" max="278" width="0.140625" style="3" bestFit="1" customWidth="1"/>
    <col min="279" max="279" width="0.28515625" style="3" bestFit="1" customWidth="1"/>
    <col min="280" max="280" width="0.85546875" style="3" bestFit="1" customWidth="1"/>
    <col min="281" max="281" width="5.85546875" style="3" bestFit="1" customWidth="1"/>
    <col min="282" max="512" width="9.140625" style="3"/>
    <col min="513" max="513" width="7.5703125" style="3" bestFit="1" customWidth="1"/>
    <col min="514" max="516" width="0.140625" style="3" bestFit="1" customWidth="1"/>
    <col min="517" max="517" width="0.7109375" style="3" bestFit="1" customWidth="1"/>
    <col min="518" max="518" width="0.140625" style="3" bestFit="1" customWidth="1"/>
    <col min="519" max="519" width="0.28515625" style="3" bestFit="1" customWidth="1"/>
    <col min="520" max="520" width="0.5703125" style="3" bestFit="1" customWidth="1"/>
    <col min="521" max="521" width="7.5703125" style="3" bestFit="1" customWidth="1"/>
    <col min="522" max="522" width="5.5703125" style="3" bestFit="1" customWidth="1"/>
    <col min="523" max="523" width="32.140625" style="3" bestFit="1" customWidth="1"/>
    <col min="524" max="524" width="0.85546875" style="3" bestFit="1" customWidth="1"/>
    <col min="525" max="525" width="10.85546875" style="3" bestFit="1" customWidth="1"/>
    <col min="526" max="527" width="0.85546875" style="3" bestFit="1" customWidth="1"/>
    <col min="528" max="528" width="9.42578125" style="3" bestFit="1" customWidth="1"/>
    <col min="529" max="529" width="1.5703125" style="3" bestFit="1" customWidth="1"/>
    <col min="530" max="530" width="0.85546875" style="3" bestFit="1" customWidth="1"/>
    <col min="531" max="531" width="11.42578125" style="3" bestFit="1" customWidth="1"/>
    <col min="532" max="532" width="0.7109375" style="3" bestFit="1" customWidth="1"/>
    <col min="533" max="533" width="0.5703125" style="3" bestFit="1" customWidth="1"/>
    <col min="534" max="534" width="0.140625" style="3" bestFit="1" customWidth="1"/>
    <col min="535" max="535" width="0.28515625" style="3" bestFit="1" customWidth="1"/>
    <col min="536" max="536" width="0.85546875" style="3" bestFit="1" customWidth="1"/>
    <col min="537" max="537" width="5.85546875" style="3" bestFit="1" customWidth="1"/>
    <col min="538" max="768" width="9.140625" style="3"/>
    <col min="769" max="769" width="7.5703125" style="3" bestFit="1" customWidth="1"/>
    <col min="770" max="772" width="0.140625" style="3" bestFit="1" customWidth="1"/>
    <col min="773" max="773" width="0.7109375" style="3" bestFit="1" customWidth="1"/>
    <col min="774" max="774" width="0.140625" style="3" bestFit="1" customWidth="1"/>
    <col min="775" max="775" width="0.28515625" style="3" bestFit="1" customWidth="1"/>
    <col min="776" max="776" width="0.5703125" style="3" bestFit="1" customWidth="1"/>
    <col min="777" max="777" width="7.5703125" style="3" bestFit="1" customWidth="1"/>
    <col min="778" max="778" width="5.5703125" style="3" bestFit="1" customWidth="1"/>
    <col min="779" max="779" width="32.140625" style="3" bestFit="1" customWidth="1"/>
    <col min="780" max="780" width="0.85546875" style="3" bestFit="1" customWidth="1"/>
    <col min="781" max="781" width="10.85546875" style="3" bestFit="1" customWidth="1"/>
    <col min="782" max="783" width="0.85546875" style="3" bestFit="1" customWidth="1"/>
    <col min="784" max="784" width="9.42578125" style="3" bestFit="1" customWidth="1"/>
    <col min="785" max="785" width="1.5703125" style="3" bestFit="1" customWidth="1"/>
    <col min="786" max="786" width="0.85546875" style="3" bestFit="1" customWidth="1"/>
    <col min="787" max="787" width="11.42578125" style="3" bestFit="1" customWidth="1"/>
    <col min="788" max="788" width="0.7109375" style="3" bestFit="1" customWidth="1"/>
    <col min="789" max="789" width="0.5703125" style="3" bestFit="1" customWidth="1"/>
    <col min="790" max="790" width="0.140625" style="3" bestFit="1" customWidth="1"/>
    <col min="791" max="791" width="0.28515625" style="3" bestFit="1" customWidth="1"/>
    <col min="792" max="792" width="0.85546875" style="3" bestFit="1" customWidth="1"/>
    <col min="793" max="793" width="5.85546875" style="3" bestFit="1" customWidth="1"/>
    <col min="794" max="1024" width="9.140625" style="3"/>
    <col min="1025" max="1025" width="7.5703125" style="3" bestFit="1" customWidth="1"/>
    <col min="1026" max="1028" width="0.140625" style="3" bestFit="1" customWidth="1"/>
    <col min="1029" max="1029" width="0.7109375" style="3" bestFit="1" customWidth="1"/>
    <col min="1030" max="1030" width="0.140625" style="3" bestFit="1" customWidth="1"/>
    <col min="1031" max="1031" width="0.28515625" style="3" bestFit="1" customWidth="1"/>
    <col min="1032" max="1032" width="0.5703125" style="3" bestFit="1" customWidth="1"/>
    <col min="1033" max="1033" width="7.5703125" style="3" bestFit="1" customWidth="1"/>
    <col min="1034" max="1034" width="5.5703125" style="3" bestFit="1" customWidth="1"/>
    <col min="1035" max="1035" width="32.140625" style="3" bestFit="1" customWidth="1"/>
    <col min="1036" max="1036" width="0.85546875" style="3" bestFit="1" customWidth="1"/>
    <col min="1037" max="1037" width="10.85546875" style="3" bestFit="1" customWidth="1"/>
    <col min="1038" max="1039" width="0.85546875" style="3" bestFit="1" customWidth="1"/>
    <col min="1040" max="1040" width="9.42578125" style="3" bestFit="1" customWidth="1"/>
    <col min="1041" max="1041" width="1.5703125" style="3" bestFit="1" customWidth="1"/>
    <col min="1042" max="1042" width="0.85546875" style="3" bestFit="1" customWidth="1"/>
    <col min="1043" max="1043" width="11.42578125" style="3" bestFit="1" customWidth="1"/>
    <col min="1044" max="1044" width="0.7109375" style="3" bestFit="1" customWidth="1"/>
    <col min="1045" max="1045" width="0.5703125" style="3" bestFit="1" customWidth="1"/>
    <col min="1046" max="1046" width="0.140625" style="3" bestFit="1" customWidth="1"/>
    <col min="1047" max="1047" width="0.28515625" style="3" bestFit="1" customWidth="1"/>
    <col min="1048" max="1048" width="0.85546875" style="3" bestFit="1" customWidth="1"/>
    <col min="1049" max="1049" width="5.85546875" style="3" bestFit="1" customWidth="1"/>
    <col min="1050" max="1280" width="9.140625" style="3"/>
    <col min="1281" max="1281" width="7.5703125" style="3" bestFit="1" customWidth="1"/>
    <col min="1282" max="1284" width="0.140625" style="3" bestFit="1" customWidth="1"/>
    <col min="1285" max="1285" width="0.7109375" style="3" bestFit="1" customWidth="1"/>
    <col min="1286" max="1286" width="0.140625" style="3" bestFit="1" customWidth="1"/>
    <col min="1287" max="1287" width="0.28515625" style="3" bestFit="1" customWidth="1"/>
    <col min="1288" max="1288" width="0.5703125" style="3" bestFit="1" customWidth="1"/>
    <col min="1289" max="1289" width="7.5703125" style="3" bestFit="1" customWidth="1"/>
    <col min="1290" max="1290" width="5.5703125" style="3" bestFit="1" customWidth="1"/>
    <col min="1291" max="1291" width="32.140625" style="3" bestFit="1" customWidth="1"/>
    <col min="1292" max="1292" width="0.85546875" style="3" bestFit="1" customWidth="1"/>
    <col min="1293" max="1293" width="10.85546875" style="3" bestFit="1" customWidth="1"/>
    <col min="1294" max="1295" width="0.85546875" style="3" bestFit="1" customWidth="1"/>
    <col min="1296" max="1296" width="9.42578125" style="3" bestFit="1" customWidth="1"/>
    <col min="1297" max="1297" width="1.5703125" style="3" bestFit="1" customWidth="1"/>
    <col min="1298" max="1298" width="0.85546875" style="3" bestFit="1" customWidth="1"/>
    <col min="1299" max="1299" width="11.42578125" style="3" bestFit="1" customWidth="1"/>
    <col min="1300" max="1300" width="0.7109375" style="3" bestFit="1" customWidth="1"/>
    <col min="1301" max="1301" width="0.5703125" style="3" bestFit="1" customWidth="1"/>
    <col min="1302" max="1302" width="0.140625" style="3" bestFit="1" customWidth="1"/>
    <col min="1303" max="1303" width="0.28515625" style="3" bestFit="1" customWidth="1"/>
    <col min="1304" max="1304" width="0.85546875" style="3" bestFit="1" customWidth="1"/>
    <col min="1305" max="1305" width="5.85546875" style="3" bestFit="1" customWidth="1"/>
    <col min="1306" max="1536" width="9.140625" style="3"/>
    <col min="1537" max="1537" width="7.5703125" style="3" bestFit="1" customWidth="1"/>
    <col min="1538" max="1540" width="0.140625" style="3" bestFit="1" customWidth="1"/>
    <col min="1541" max="1541" width="0.7109375" style="3" bestFit="1" customWidth="1"/>
    <col min="1542" max="1542" width="0.140625" style="3" bestFit="1" customWidth="1"/>
    <col min="1543" max="1543" width="0.28515625" style="3" bestFit="1" customWidth="1"/>
    <col min="1544" max="1544" width="0.5703125" style="3" bestFit="1" customWidth="1"/>
    <col min="1545" max="1545" width="7.5703125" style="3" bestFit="1" customWidth="1"/>
    <col min="1546" max="1546" width="5.5703125" style="3" bestFit="1" customWidth="1"/>
    <col min="1547" max="1547" width="32.140625" style="3" bestFit="1" customWidth="1"/>
    <col min="1548" max="1548" width="0.85546875" style="3" bestFit="1" customWidth="1"/>
    <col min="1549" max="1549" width="10.85546875" style="3" bestFit="1" customWidth="1"/>
    <col min="1550" max="1551" width="0.85546875" style="3" bestFit="1" customWidth="1"/>
    <col min="1552" max="1552" width="9.42578125" style="3" bestFit="1" customWidth="1"/>
    <col min="1553" max="1553" width="1.5703125" style="3" bestFit="1" customWidth="1"/>
    <col min="1554" max="1554" width="0.85546875" style="3" bestFit="1" customWidth="1"/>
    <col min="1555" max="1555" width="11.42578125" style="3" bestFit="1" customWidth="1"/>
    <col min="1556" max="1556" width="0.7109375" style="3" bestFit="1" customWidth="1"/>
    <col min="1557" max="1557" width="0.5703125" style="3" bestFit="1" customWidth="1"/>
    <col min="1558" max="1558" width="0.140625" style="3" bestFit="1" customWidth="1"/>
    <col min="1559" max="1559" width="0.28515625" style="3" bestFit="1" customWidth="1"/>
    <col min="1560" max="1560" width="0.85546875" style="3" bestFit="1" customWidth="1"/>
    <col min="1561" max="1561" width="5.85546875" style="3" bestFit="1" customWidth="1"/>
    <col min="1562" max="1792" width="9.140625" style="3"/>
    <col min="1793" max="1793" width="7.5703125" style="3" bestFit="1" customWidth="1"/>
    <col min="1794" max="1796" width="0.140625" style="3" bestFit="1" customWidth="1"/>
    <col min="1797" max="1797" width="0.7109375" style="3" bestFit="1" customWidth="1"/>
    <col min="1798" max="1798" width="0.140625" style="3" bestFit="1" customWidth="1"/>
    <col min="1799" max="1799" width="0.28515625" style="3" bestFit="1" customWidth="1"/>
    <col min="1800" max="1800" width="0.5703125" style="3" bestFit="1" customWidth="1"/>
    <col min="1801" max="1801" width="7.5703125" style="3" bestFit="1" customWidth="1"/>
    <col min="1802" max="1802" width="5.5703125" style="3" bestFit="1" customWidth="1"/>
    <col min="1803" max="1803" width="32.140625" style="3" bestFit="1" customWidth="1"/>
    <col min="1804" max="1804" width="0.85546875" style="3" bestFit="1" customWidth="1"/>
    <col min="1805" max="1805" width="10.85546875" style="3" bestFit="1" customWidth="1"/>
    <col min="1806" max="1807" width="0.85546875" style="3" bestFit="1" customWidth="1"/>
    <col min="1808" max="1808" width="9.42578125" style="3" bestFit="1" customWidth="1"/>
    <col min="1809" max="1809" width="1.5703125" style="3" bestFit="1" customWidth="1"/>
    <col min="1810" max="1810" width="0.85546875" style="3" bestFit="1" customWidth="1"/>
    <col min="1811" max="1811" width="11.42578125" style="3" bestFit="1" customWidth="1"/>
    <col min="1812" max="1812" width="0.7109375" style="3" bestFit="1" customWidth="1"/>
    <col min="1813" max="1813" width="0.5703125" style="3" bestFit="1" customWidth="1"/>
    <col min="1814" max="1814" width="0.140625" style="3" bestFit="1" customWidth="1"/>
    <col min="1815" max="1815" width="0.28515625" style="3" bestFit="1" customWidth="1"/>
    <col min="1816" max="1816" width="0.85546875" style="3" bestFit="1" customWidth="1"/>
    <col min="1817" max="1817" width="5.85546875" style="3" bestFit="1" customWidth="1"/>
    <col min="1818" max="2048" width="9.140625" style="3"/>
    <col min="2049" max="2049" width="7.5703125" style="3" bestFit="1" customWidth="1"/>
    <col min="2050" max="2052" width="0.140625" style="3" bestFit="1" customWidth="1"/>
    <col min="2053" max="2053" width="0.7109375" style="3" bestFit="1" customWidth="1"/>
    <col min="2054" max="2054" width="0.140625" style="3" bestFit="1" customWidth="1"/>
    <col min="2055" max="2055" width="0.28515625" style="3" bestFit="1" customWidth="1"/>
    <col min="2056" max="2056" width="0.5703125" style="3" bestFit="1" customWidth="1"/>
    <col min="2057" max="2057" width="7.5703125" style="3" bestFit="1" customWidth="1"/>
    <col min="2058" max="2058" width="5.5703125" style="3" bestFit="1" customWidth="1"/>
    <col min="2059" max="2059" width="32.140625" style="3" bestFit="1" customWidth="1"/>
    <col min="2060" max="2060" width="0.85546875" style="3" bestFit="1" customWidth="1"/>
    <col min="2061" max="2061" width="10.85546875" style="3" bestFit="1" customWidth="1"/>
    <col min="2062" max="2063" width="0.85546875" style="3" bestFit="1" customWidth="1"/>
    <col min="2064" max="2064" width="9.42578125" style="3" bestFit="1" customWidth="1"/>
    <col min="2065" max="2065" width="1.5703125" style="3" bestFit="1" customWidth="1"/>
    <col min="2066" max="2066" width="0.85546875" style="3" bestFit="1" customWidth="1"/>
    <col min="2067" max="2067" width="11.42578125" style="3" bestFit="1" customWidth="1"/>
    <col min="2068" max="2068" width="0.7109375" style="3" bestFit="1" customWidth="1"/>
    <col min="2069" max="2069" width="0.5703125" style="3" bestFit="1" customWidth="1"/>
    <col min="2070" max="2070" width="0.140625" style="3" bestFit="1" customWidth="1"/>
    <col min="2071" max="2071" width="0.28515625" style="3" bestFit="1" customWidth="1"/>
    <col min="2072" max="2072" width="0.85546875" style="3" bestFit="1" customWidth="1"/>
    <col min="2073" max="2073" width="5.85546875" style="3" bestFit="1" customWidth="1"/>
    <col min="2074" max="2304" width="9.140625" style="3"/>
    <col min="2305" max="2305" width="7.5703125" style="3" bestFit="1" customWidth="1"/>
    <col min="2306" max="2308" width="0.140625" style="3" bestFit="1" customWidth="1"/>
    <col min="2309" max="2309" width="0.7109375" style="3" bestFit="1" customWidth="1"/>
    <col min="2310" max="2310" width="0.140625" style="3" bestFit="1" customWidth="1"/>
    <col min="2311" max="2311" width="0.28515625" style="3" bestFit="1" customWidth="1"/>
    <col min="2312" max="2312" width="0.5703125" style="3" bestFit="1" customWidth="1"/>
    <col min="2313" max="2313" width="7.5703125" style="3" bestFit="1" customWidth="1"/>
    <col min="2314" max="2314" width="5.5703125" style="3" bestFit="1" customWidth="1"/>
    <col min="2315" max="2315" width="32.140625" style="3" bestFit="1" customWidth="1"/>
    <col min="2316" max="2316" width="0.85546875" style="3" bestFit="1" customWidth="1"/>
    <col min="2317" max="2317" width="10.85546875" style="3" bestFit="1" customWidth="1"/>
    <col min="2318" max="2319" width="0.85546875" style="3" bestFit="1" customWidth="1"/>
    <col min="2320" max="2320" width="9.42578125" style="3" bestFit="1" customWidth="1"/>
    <col min="2321" max="2321" width="1.5703125" style="3" bestFit="1" customWidth="1"/>
    <col min="2322" max="2322" width="0.85546875" style="3" bestFit="1" customWidth="1"/>
    <col min="2323" max="2323" width="11.42578125" style="3" bestFit="1" customWidth="1"/>
    <col min="2324" max="2324" width="0.7109375" style="3" bestFit="1" customWidth="1"/>
    <col min="2325" max="2325" width="0.5703125" style="3" bestFit="1" customWidth="1"/>
    <col min="2326" max="2326" width="0.140625" style="3" bestFit="1" customWidth="1"/>
    <col min="2327" max="2327" width="0.28515625" style="3" bestFit="1" customWidth="1"/>
    <col min="2328" max="2328" width="0.85546875" style="3" bestFit="1" customWidth="1"/>
    <col min="2329" max="2329" width="5.85546875" style="3" bestFit="1" customWidth="1"/>
    <col min="2330" max="2560" width="9.140625" style="3"/>
    <col min="2561" max="2561" width="7.5703125" style="3" bestFit="1" customWidth="1"/>
    <col min="2562" max="2564" width="0.140625" style="3" bestFit="1" customWidth="1"/>
    <col min="2565" max="2565" width="0.7109375" style="3" bestFit="1" customWidth="1"/>
    <col min="2566" max="2566" width="0.140625" style="3" bestFit="1" customWidth="1"/>
    <col min="2567" max="2567" width="0.28515625" style="3" bestFit="1" customWidth="1"/>
    <col min="2568" max="2568" width="0.5703125" style="3" bestFit="1" customWidth="1"/>
    <col min="2569" max="2569" width="7.5703125" style="3" bestFit="1" customWidth="1"/>
    <col min="2570" max="2570" width="5.5703125" style="3" bestFit="1" customWidth="1"/>
    <col min="2571" max="2571" width="32.140625" style="3" bestFit="1" customWidth="1"/>
    <col min="2572" max="2572" width="0.85546875" style="3" bestFit="1" customWidth="1"/>
    <col min="2573" max="2573" width="10.85546875" style="3" bestFit="1" customWidth="1"/>
    <col min="2574" max="2575" width="0.85546875" style="3" bestFit="1" customWidth="1"/>
    <col min="2576" max="2576" width="9.42578125" style="3" bestFit="1" customWidth="1"/>
    <col min="2577" max="2577" width="1.5703125" style="3" bestFit="1" customWidth="1"/>
    <col min="2578" max="2578" width="0.85546875" style="3" bestFit="1" customWidth="1"/>
    <col min="2579" max="2579" width="11.42578125" style="3" bestFit="1" customWidth="1"/>
    <col min="2580" max="2580" width="0.7109375" style="3" bestFit="1" customWidth="1"/>
    <col min="2581" max="2581" width="0.5703125" style="3" bestFit="1" customWidth="1"/>
    <col min="2582" max="2582" width="0.140625" style="3" bestFit="1" customWidth="1"/>
    <col min="2583" max="2583" width="0.28515625" style="3" bestFit="1" customWidth="1"/>
    <col min="2584" max="2584" width="0.85546875" style="3" bestFit="1" customWidth="1"/>
    <col min="2585" max="2585" width="5.85546875" style="3" bestFit="1" customWidth="1"/>
    <col min="2586" max="2816" width="9.140625" style="3"/>
    <col min="2817" max="2817" width="7.5703125" style="3" bestFit="1" customWidth="1"/>
    <col min="2818" max="2820" width="0.140625" style="3" bestFit="1" customWidth="1"/>
    <col min="2821" max="2821" width="0.7109375" style="3" bestFit="1" customWidth="1"/>
    <col min="2822" max="2822" width="0.140625" style="3" bestFit="1" customWidth="1"/>
    <col min="2823" max="2823" width="0.28515625" style="3" bestFit="1" customWidth="1"/>
    <col min="2824" max="2824" width="0.5703125" style="3" bestFit="1" customWidth="1"/>
    <col min="2825" max="2825" width="7.5703125" style="3" bestFit="1" customWidth="1"/>
    <col min="2826" max="2826" width="5.5703125" style="3" bestFit="1" customWidth="1"/>
    <col min="2827" max="2827" width="32.140625" style="3" bestFit="1" customWidth="1"/>
    <col min="2828" max="2828" width="0.85546875" style="3" bestFit="1" customWidth="1"/>
    <col min="2829" max="2829" width="10.85546875" style="3" bestFit="1" customWidth="1"/>
    <col min="2830" max="2831" width="0.85546875" style="3" bestFit="1" customWidth="1"/>
    <col min="2832" max="2832" width="9.42578125" style="3" bestFit="1" customWidth="1"/>
    <col min="2833" max="2833" width="1.5703125" style="3" bestFit="1" customWidth="1"/>
    <col min="2834" max="2834" width="0.85546875" style="3" bestFit="1" customWidth="1"/>
    <col min="2835" max="2835" width="11.42578125" style="3" bestFit="1" customWidth="1"/>
    <col min="2836" max="2836" width="0.7109375" style="3" bestFit="1" customWidth="1"/>
    <col min="2837" max="2837" width="0.5703125" style="3" bestFit="1" customWidth="1"/>
    <col min="2838" max="2838" width="0.140625" style="3" bestFit="1" customWidth="1"/>
    <col min="2839" max="2839" width="0.28515625" style="3" bestFit="1" customWidth="1"/>
    <col min="2840" max="2840" width="0.85546875" style="3" bestFit="1" customWidth="1"/>
    <col min="2841" max="2841" width="5.85546875" style="3" bestFit="1" customWidth="1"/>
    <col min="2842" max="3072" width="9.140625" style="3"/>
    <col min="3073" max="3073" width="7.5703125" style="3" bestFit="1" customWidth="1"/>
    <col min="3074" max="3076" width="0.140625" style="3" bestFit="1" customWidth="1"/>
    <col min="3077" max="3077" width="0.7109375" style="3" bestFit="1" customWidth="1"/>
    <col min="3078" max="3078" width="0.140625" style="3" bestFit="1" customWidth="1"/>
    <col min="3079" max="3079" width="0.28515625" style="3" bestFit="1" customWidth="1"/>
    <col min="3080" max="3080" width="0.5703125" style="3" bestFit="1" customWidth="1"/>
    <col min="3081" max="3081" width="7.5703125" style="3" bestFit="1" customWidth="1"/>
    <col min="3082" max="3082" width="5.5703125" style="3" bestFit="1" customWidth="1"/>
    <col min="3083" max="3083" width="32.140625" style="3" bestFit="1" customWidth="1"/>
    <col min="3084" max="3084" width="0.85546875" style="3" bestFit="1" customWidth="1"/>
    <col min="3085" max="3085" width="10.85546875" style="3" bestFit="1" customWidth="1"/>
    <col min="3086" max="3087" width="0.85546875" style="3" bestFit="1" customWidth="1"/>
    <col min="3088" max="3088" width="9.42578125" style="3" bestFit="1" customWidth="1"/>
    <col min="3089" max="3089" width="1.5703125" style="3" bestFit="1" customWidth="1"/>
    <col min="3090" max="3090" width="0.85546875" style="3" bestFit="1" customWidth="1"/>
    <col min="3091" max="3091" width="11.42578125" style="3" bestFit="1" customWidth="1"/>
    <col min="3092" max="3092" width="0.7109375" style="3" bestFit="1" customWidth="1"/>
    <col min="3093" max="3093" width="0.5703125" style="3" bestFit="1" customWidth="1"/>
    <col min="3094" max="3094" width="0.140625" style="3" bestFit="1" customWidth="1"/>
    <col min="3095" max="3095" width="0.28515625" style="3" bestFit="1" customWidth="1"/>
    <col min="3096" max="3096" width="0.85546875" style="3" bestFit="1" customWidth="1"/>
    <col min="3097" max="3097" width="5.85546875" style="3" bestFit="1" customWidth="1"/>
    <col min="3098" max="3328" width="9.140625" style="3"/>
    <col min="3329" max="3329" width="7.5703125" style="3" bestFit="1" customWidth="1"/>
    <col min="3330" max="3332" width="0.140625" style="3" bestFit="1" customWidth="1"/>
    <col min="3333" max="3333" width="0.7109375" style="3" bestFit="1" customWidth="1"/>
    <col min="3334" max="3334" width="0.140625" style="3" bestFit="1" customWidth="1"/>
    <col min="3335" max="3335" width="0.28515625" style="3" bestFit="1" customWidth="1"/>
    <col min="3336" max="3336" width="0.5703125" style="3" bestFit="1" customWidth="1"/>
    <col min="3337" max="3337" width="7.5703125" style="3" bestFit="1" customWidth="1"/>
    <col min="3338" max="3338" width="5.5703125" style="3" bestFit="1" customWidth="1"/>
    <col min="3339" max="3339" width="32.140625" style="3" bestFit="1" customWidth="1"/>
    <col min="3340" max="3340" width="0.85546875" style="3" bestFit="1" customWidth="1"/>
    <col min="3341" max="3341" width="10.85546875" style="3" bestFit="1" customWidth="1"/>
    <col min="3342" max="3343" width="0.85546875" style="3" bestFit="1" customWidth="1"/>
    <col min="3344" max="3344" width="9.42578125" style="3" bestFit="1" customWidth="1"/>
    <col min="3345" max="3345" width="1.5703125" style="3" bestFit="1" customWidth="1"/>
    <col min="3346" max="3346" width="0.85546875" style="3" bestFit="1" customWidth="1"/>
    <col min="3347" max="3347" width="11.42578125" style="3" bestFit="1" customWidth="1"/>
    <col min="3348" max="3348" width="0.7109375" style="3" bestFit="1" customWidth="1"/>
    <col min="3349" max="3349" width="0.5703125" style="3" bestFit="1" customWidth="1"/>
    <col min="3350" max="3350" width="0.140625" style="3" bestFit="1" customWidth="1"/>
    <col min="3351" max="3351" width="0.28515625" style="3" bestFit="1" customWidth="1"/>
    <col min="3352" max="3352" width="0.85546875" style="3" bestFit="1" customWidth="1"/>
    <col min="3353" max="3353" width="5.85546875" style="3" bestFit="1" customWidth="1"/>
    <col min="3354" max="3584" width="9.140625" style="3"/>
    <col min="3585" max="3585" width="7.5703125" style="3" bestFit="1" customWidth="1"/>
    <col min="3586" max="3588" width="0.140625" style="3" bestFit="1" customWidth="1"/>
    <col min="3589" max="3589" width="0.7109375" style="3" bestFit="1" customWidth="1"/>
    <col min="3590" max="3590" width="0.140625" style="3" bestFit="1" customWidth="1"/>
    <col min="3591" max="3591" width="0.28515625" style="3" bestFit="1" customWidth="1"/>
    <col min="3592" max="3592" width="0.5703125" style="3" bestFit="1" customWidth="1"/>
    <col min="3593" max="3593" width="7.5703125" style="3" bestFit="1" customWidth="1"/>
    <col min="3594" max="3594" width="5.5703125" style="3" bestFit="1" customWidth="1"/>
    <col min="3595" max="3595" width="32.140625" style="3" bestFit="1" customWidth="1"/>
    <col min="3596" max="3596" width="0.85546875" style="3" bestFit="1" customWidth="1"/>
    <col min="3597" max="3597" width="10.85546875" style="3" bestFit="1" customWidth="1"/>
    <col min="3598" max="3599" width="0.85546875" style="3" bestFit="1" customWidth="1"/>
    <col min="3600" max="3600" width="9.42578125" style="3" bestFit="1" customWidth="1"/>
    <col min="3601" max="3601" width="1.5703125" style="3" bestFit="1" customWidth="1"/>
    <col min="3602" max="3602" width="0.85546875" style="3" bestFit="1" customWidth="1"/>
    <col min="3603" max="3603" width="11.42578125" style="3" bestFit="1" customWidth="1"/>
    <col min="3604" max="3604" width="0.7109375" style="3" bestFit="1" customWidth="1"/>
    <col min="3605" max="3605" width="0.5703125" style="3" bestFit="1" customWidth="1"/>
    <col min="3606" max="3606" width="0.140625" style="3" bestFit="1" customWidth="1"/>
    <col min="3607" max="3607" width="0.28515625" style="3" bestFit="1" customWidth="1"/>
    <col min="3608" max="3608" width="0.85546875" style="3" bestFit="1" customWidth="1"/>
    <col min="3609" max="3609" width="5.85546875" style="3" bestFit="1" customWidth="1"/>
    <col min="3610" max="3840" width="9.140625" style="3"/>
    <col min="3841" max="3841" width="7.5703125" style="3" bestFit="1" customWidth="1"/>
    <col min="3842" max="3844" width="0.140625" style="3" bestFit="1" customWidth="1"/>
    <col min="3845" max="3845" width="0.7109375" style="3" bestFit="1" customWidth="1"/>
    <col min="3846" max="3846" width="0.140625" style="3" bestFit="1" customWidth="1"/>
    <col min="3847" max="3847" width="0.28515625" style="3" bestFit="1" customWidth="1"/>
    <col min="3848" max="3848" width="0.5703125" style="3" bestFit="1" customWidth="1"/>
    <col min="3849" max="3849" width="7.5703125" style="3" bestFit="1" customWidth="1"/>
    <col min="3850" max="3850" width="5.5703125" style="3" bestFit="1" customWidth="1"/>
    <col min="3851" max="3851" width="32.140625" style="3" bestFit="1" customWidth="1"/>
    <col min="3852" max="3852" width="0.85546875" style="3" bestFit="1" customWidth="1"/>
    <col min="3853" max="3853" width="10.85546875" style="3" bestFit="1" customWidth="1"/>
    <col min="3854" max="3855" width="0.85546875" style="3" bestFit="1" customWidth="1"/>
    <col min="3856" max="3856" width="9.42578125" style="3" bestFit="1" customWidth="1"/>
    <col min="3857" max="3857" width="1.5703125" style="3" bestFit="1" customWidth="1"/>
    <col min="3858" max="3858" width="0.85546875" style="3" bestFit="1" customWidth="1"/>
    <col min="3859" max="3859" width="11.42578125" style="3" bestFit="1" customWidth="1"/>
    <col min="3860" max="3860" width="0.7109375" style="3" bestFit="1" customWidth="1"/>
    <col min="3861" max="3861" width="0.5703125" style="3" bestFit="1" customWidth="1"/>
    <col min="3862" max="3862" width="0.140625" style="3" bestFit="1" customWidth="1"/>
    <col min="3863" max="3863" width="0.28515625" style="3" bestFit="1" customWidth="1"/>
    <col min="3864" max="3864" width="0.85546875" style="3" bestFit="1" customWidth="1"/>
    <col min="3865" max="3865" width="5.85546875" style="3" bestFit="1" customWidth="1"/>
    <col min="3866" max="4096" width="9.140625" style="3"/>
    <col min="4097" max="4097" width="7.5703125" style="3" bestFit="1" customWidth="1"/>
    <col min="4098" max="4100" width="0.140625" style="3" bestFit="1" customWidth="1"/>
    <col min="4101" max="4101" width="0.7109375" style="3" bestFit="1" customWidth="1"/>
    <col min="4102" max="4102" width="0.140625" style="3" bestFit="1" customWidth="1"/>
    <col min="4103" max="4103" width="0.28515625" style="3" bestFit="1" customWidth="1"/>
    <col min="4104" max="4104" width="0.5703125" style="3" bestFit="1" customWidth="1"/>
    <col min="4105" max="4105" width="7.5703125" style="3" bestFit="1" customWidth="1"/>
    <col min="4106" max="4106" width="5.5703125" style="3" bestFit="1" customWidth="1"/>
    <col min="4107" max="4107" width="32.140625" style="3" bestFit="1" customWidth="1"/>
    <col min="4108" max="4108" width="0.85546875" style="3" bestFit="1" customWidth="1"/>
    <col min="4109" max="4109" width="10.85546875" style="3" bestFit="1" customWidth="1"/>
    <col min="4110" max="4111" width="0.85546875" style="3" bestFit="1" customWidth="1"/>
    <col min="4112" max="4112" width="9.42578125" style="3" bestFit="1" customWidth="1"/>
    <col min="4113" max="4113" width="1.5703125" style="3" bestFit="1" customWidth="1"/>
    <col min="4114" max="4114" width="0.85546875" style="3" bestFit="1" customWidth="1"/>
    <col min="4115" max="4115" width="11.42578125" style="3" bestFit="1" customWidth="1"/>
    <col min="4116" max="4116" width="0.7109375" style="3" bestFit="1" customWidth="1"/>
    <col min="4117" max="4117" width="0.5703125" style="3" bestFit="1" customWidth="1"/>
    <col min="4118" max="4118" width="0.140625" style="3" bestFit="1" customWidth="1"/>
    <col min="4119" max="4119" width="0.28515625" style="3" bestFit="1" customWidth="1"/>
    <col min="4120" max="4120" width="0.85546875" style="3" bestFit="1" customWidth="1"/>
    <col min="4121" max="4121" width="5.85546875" style="3" bestFit="1" customWidth="1"/>
    <col min="4122" max="4352" width="9.140625" style="3"/>
    <col min="4353" max="4353" width="7.5703125" style="3" bestFit="1" customWidth="1"/>
    <col min="4354" max="4356" width="0.140625" style="3" bestFit="1" customWidth="1"/>
    <col min="4357" max="4357" width="0.7109375" style="3" bestFit="1" customWidth="1"/>
    <col min="4358" max="4358" width="0.140625" style="3" bestFit="1" customWidth="1"/>
    <col min="4359" max="4359" width="0.28515625" style="3" bestFit="1" customWidth="1"/>
    <col min="4360" max="4360" width="0.5703125" style="3" bestFit="1" customWidth="1"/>
    <col min="4361" max="4361" width="7.5703125" style="3" bestFit="1" customWidth="1"/>
    <col min="4362" max="4362" width="5.5703125" style="3" bestFit="1" customWidth="1"/>
    <col min="4363" max="4363" width="32.140625" style="3" bestFit="1" customWidth="1"/>
    <col min="4364" max="4364" width="0.85546875" style="3" bestFit="1" customWidth="1"/>
    <col min="4365" max="4365" width="10.85546875" style="3" bestFit="1" customWidth="1"/>
    <col min="4366" max="4367" width="0.85546875" style="3" bestFit="1" customWidth="1"/>
    <col min="4368" max="4368" width="9.42578125" style="3" bestFit="1" customWidth="1"/>
    <col min="4369" max="4369" width="1.5703125" style="3" bestFit="1" customWidth="1"/>
    <col min="4370" max="4370" width="0.85546875" style="3" bestFit="1" customWidth="1"/>
    <col min="4371" max="4371" width="11.42578125" style="3" bestFit="1" customWidth="1"/>
    <col min="4372" max="4372" width="0.7109375" style="3" bestFit="1" customWidth="1"/>
    <col min="4373" max="4373" width="0.5703125" style="3" bestFit="1" customWidth="1"/>
    <col min="4374" max="4374" width="0.140625" style="3" bestFit="1" customWidth="1"/>
    <col min="4375" max="4375" width="0.28515625" style="3" bestFit="1" customWidth="1"/>
    <col min="4376" max="4376" width="0.85546875" style="3" bestFit="1" customWidth="1"/>
    <col min="4377" max="4377" width="5.85546875" style="3" bestFit="1" customWidth="1"/>
    <col min="4378" max="4608" width="9.140625" style="3"/>
    <col min="4609" max="4609" width="7.5703125" style="3" bestFit="1" customWidth="1"/>
    <col min="4610" max="4612" width="0.140625" style="3" bestFit="1" customWidth="1"/>
    <col min="4613" max="4613" width="0.7109375" style="3" bestFit="1" customWidth="1"/>
    <col min="4614" max="4614" width="0.140625" style="3" bestFit="1" customWidth="1"/>
    <col min="4615" max="4615" width="0.28515625" style="3" bestFit="1" customWidth="1"/>
    <col min="4616" max="4616" width="0.5703125" style="3" bestFit="1" customWidth="1"/>
    <col min="4617" max="4617" width="7.5703125" style="3" bestFit="1" customWidth="1"/>
    <col min="4618" max="4618" width="5.5703125" style="3" bestFit="1" customWidth="1"/>
    <col min="4619" max="4619" width="32.140625" style="3" bestFit="1" customWidth="1"/>
    <col min="4620" max="4620" width="0.85546875" style="3" bestFit="1" customWidth="1"/>
    <col min="4621" max="4621" width="10.85546875" style="3" bestFit="1" customWidth="1"/>
    <col min="4622" max="4623" width="0.85546875" style="3" bestFit="1" customWidth="1"/>
    <col min="4624" max="4624" width="9.42578125" style="3" bestFit="1" customWidth="1"/>
    <col min="4625" max="4625" width="1.5703125" style="3" bestFit="1" customWidth="1"/>
    <col min="4626" max="4626" width="0.85546875" style="3" bestFit="1" customWidth="1"/>
    <col min="4627" max="4627" width="11.42578125" style="3" bestFit="1" customWidth="1"/>
    <col min="4628" max="4628" width="0.7109375" style="3" bestFit="1" customWidth="1"/>
    <col min="4629" max="4629" width="0.5703125" style="3" bestFit="1" customWidth="1"/>
    <col min="4630" max="4630" width="0.140625" style="3" bestFit="1" customWidth="1"/>
    <col min="4631" max="4631" width="0.28515625" style="3" bestFit="1" customWidth="1"/>
    <col min="4632" max="4632" width="0.85546875" style="3" bestFit="1" customWidth="1"/>
    <col min="4633" max="4633" width="5.85546875" style="3" bestFit="1" customWidth="1"/>
    <col min="4634" max="4864" width="9.140625" style="3"/>
    <col min="4865" max="4865" width="7.5703125" style="3" bestFit="1" customWidth="1"/>
    <col min="4866" max="4868" width="0.140625" style="3" bestFit="1" customWidth="1"/>
    <col min="4869" max="4869" width="0.7109375" style="3" bestFit="1" customWidth="1"/>
    <col min="4870" max="4870" width="0.140625" style="3" bestFit="1" customWidth="1"/>
    <col min="4871" max="4871" width="0.28515625" style="3" bestFit="1" customWidth="1"/>
    <col min="4872" max="4872" width="0.5703125" style="3" bestFit="1" customWidth="1"/>
    <col min="4873" max="4873" width="7.5703125" style="3" bestFit="1" customWidth="1"/>
    <col min="4874" max="4874" width="5.5703125" style="3" bestFit="1" customWidth="1"/>
    <col min="4875" max="4875" width="32.140625" style="3" bestFit="1" customWidth="1"/>
    <col min="4876" max="4876" width="0.85546875" style="3" bestFit="1" customWidth="1"/>
    <col min="4877" max="4877" width="10.85546875" style="3" bestFit="1" customWidth="1"/>
    <col min="4878" max="4879" width="0.85546875" style="3" bestFit="1" customWidth="1"/>
    <col min="4880" max="4880" width="9.42578125" style="3" bestFit="1" customWidth="1"/>
    <col min="4881" max="4881" width="1.5703125" style="3" bestFit="1" customWidth="1"/>
    <col min="4882" max="4882" width="0.85546875" style="3" bestFit="1" customWidth="1"/>
    <col min="4883" max="4883" width="11.42578125" style="3" bestFit="1" customWidth="1"/>
    <col min="4884" max="4884" width="0.7109375" style="3" bestFit="1" customWidth="1"/>
    <col min="4885" max="4885" width="0.5703125" style="3" bestFit="1" customWidth="1"/>
    <col min="4886" max="4886" width="0.140625" style="3" bestFit="1" customWidth="1"/>
    <col min="4887" max="4887" width="0.28515625" style="3" bestFit="1" customWidth="1"/>
    <col min="4888" max="4888" width="0.85546875" style="3" bestFit="1" customWidth="1"/>
    <col min="4889" max="4889" width="5.85546875" style="3" bestFit="1" customWidth="1"/>
    <col min="4890" max="5120" width="9.140625" style="3"/>
    <col min="5121" max="5121" width="7.5703125" style="3" bestFit="1" customWidth="1"/>
    <col min="5122" max="5124" width="0.140625" style="3" bestFit="1" customWidth="1"/>
    <col min="5125" max="5125" width="0.7109375" style="3" bestFit="1" customWidth="1"/>
    <col min="5126" max="5126" width="0.140625" style="3" bestFit="1" customWidth="1"/>
    <col min="5127" max="5127" width="0.28515625" style="3" bestFit="1" customWidth="1"/>
    <col min="5128" max="5128" width="0.5703125" style="3" bestFit="1" customWidth="1"/>
    <col min="5129" max="5129" width="7.5703125" style="3" bestFit="1" customWidth="1"/>
    <col min="5130" max="5130" width="5.5703125" style="3" bestFit="1" customWidth="1"/>
    <col min="5131" max="5131" width="32.140625" style="3" bestFit="1" customWidth="1"/>
    <col min="5132" max="5132" width="0.85546875" style="3" bestFit="1" customWidth="1"/>
    <col min="5133" max="5133" width="10.85546875" style="3" bestFit="1" customWidth="1"/>
    <col min="5134" max="5135" width="0.85546875" style="3" bestFit="1" customWidth="1"/>
    <col min="5136" max="5136" width="9.42578125" style="3" bestFit="1" customWidth="1"/>
    <col min="5137" max="5137" width="1.5703125" style="3" bestFit="1" customWidth="1"/>
    <col min="5138" max="5138" width="0.85546875" style="3" bestFit="1" customWidth="1"/>
    <col min="5139" max="5139" width="11.42578125" style="3" bestFit="1" customWidth="1"/>
    <col min="5140" max="5140" width="0.7109375" style="3" bestFit="1" customWidth="1"/>
    <col min="5141" max="5141" width="0.5703125" style="3" bestFit="1" customWidth="1"/>
    <col min="5142" max="5142" width="0.140625" style="3" bestFit="1" customWidth="1"/>
    <col min="5143" max="5143" width="0.28515625" style="3" bestFit="1" customWidth="1"/>
    <col min="5144" max="5144" width="0.85546875" style="3" bestFit="1" customWidth="1"/>
    <col min="5145" max="5145" width="5.85546875" style="3" bestFit="1" customWidth="1"/>
    <col min="5146" max="5376" width="9.140625" style="3"/>
    <col min="5377" max="5377" width="7.5703125" style="3" bestFit="1" customWidth="1"/>
    <col min="5378" max="5380" width="0.140625" style="3" bestFit="1" customWidth="1"/>
    <col min="5381" max="5381" width="0.7109375" style="3" bestFit="1" customWidth="1"/>
    <col min="5382" max="5382" width="0.140625" style="3" bestFit="1" customWidth="1"/>
    <col min="5383" max="5383" width="0.28515625" style="3" bestFit="1" customWidth="1"/>
    <col min="5384" max="5384" width="0.5703125" style="3" bestFit="1" customWidth="1"/>
    <col min="5385" max="5385" width="7.5703125" style="3" bestFit="1" customWidth="1"/>
    <col min="5386" max="5386" width="5.5703125" style="3" bestFit="1" customWidth="1"/>
    <col min="5387" max="5387" width="32.140625" style="3" bestFit="1" customWidth="1"/>
    <col min="5388" max="5388" width="0.85546875" style="3" bestFit="1" customWidth="1"/>
    <col min="5389" max="5389" width="10.85546875" style="3" bestFit="1" customWidth="1"/>
    <col min="5390" max="5391" width="0.85546875" style="3" bestFit="1" customWidth="1"/>
    <col min="5392" max="5392" width="9.42578125" style="3" bestFit="1" customWidth="1"/>
    <col min="5393" max="5393" width="1.5703125" style="3" bestFit="1" customWidth="1"/>
    <col min="5394" max="5394" width="0.85546875" style="3" bestFit="1" customWidth="1"/>
    <col min="5395" max="5395" width="11.42578125" style="3" bestFit="1" customWidth="1"/>
    <col min="5396" max="5396" width="0.7109375" style="3" bestFit="1" customWidth="1"/>
    <col min="5397" max="5397" width="0.5703125" style="3" bestFit="1" customWidth="1"/>
    <col min="5398" max="5398" width="0.140625" style="3" bestFit="1" customWidth="1"/>
    <col min="5399" max="5399" width="0.28515625" style="3" bestFit="1" customWidth="1"/>
    <col min="5400" max="5400" width="0.85546875" style="3" bestFit="1" customWidth="1"/>
    <col min="5401" max="5401" width="5.85546875" style="3" bestFit="1" customWidth="1"/>
    <col min="5402" max="5632" width="9.140625" style="3"/>
    <col min="5633" max="5633" width="7.5703125" style="3" bestFit="1" customWidth="1"/>
    <col min="5634" max="5636" width="0.140625" style="3" bestFit="1" customWidth="1"/>
    <col min="5637" max="5637" width="0.7109375" style="3" bestFit="1" customWidth="1"/>
    <col min="5638" max="5638" width="0.140625" style="3" bestFit="1" customWidth="1"/>
    <col min="5639" max="5639" width="0.28515625" style="3" bestFit="1" customWidth="1"/>
    <col min="5640" max="5640" width="0.5703125" style="3" bestFit="1" customWidth="1"/>
    <col min="5641" max="5641" width="7.5703125" style="3" bestFit="1" customWidth="1"/>
    <col min="5642" max="5642" width="5.5703125" style="3" bestFit="1" customWidth="1"/>
    <col min="5643" max="5643" width="32.140625" style="3" bestFit="1" customWidth="1"/>
    <col min="5644" max="5644" width="0.85546875" style="3" bestFit="1" customWidth="1"/>
    <col min="5645" max="5645" width="10.85546875" style="3" bestFit="1" customWidth="1"/>
    <col min="5646" max="5647" width="0.85546875" style="3" bestFit="1" customWidth="1"/>
    <col min="5648" max="5648" width="9.42578125" style="3" bestFit="1" customWidth="1"/>
    <col min="5649" max="5649" width="1.5703125" style="3" bestFit="1" customWidth="1"/>
    <col min="5650" max="5650" width="0.85546875" style="3" bestFit="1" customWidth="1"/>
    <col min="5651" max="5651" width="11.42578125" style="3" bestFit="1" customWidth="1"/>
    <col min="5652" max="5652" width="0.7109375" style="3" bestFit="1" customWidth="1"/>
    <col min="5653" max="5653" width="0.5703125" style="3" bestFit="1" customWidth="1"/>
    <col min="5654" max="5654" width="0.140625" style="3" bestFit="1" customWidth="1"/>
    <col min="5655" max="5655" width="0.28515625" style="3" bestFit="1" customWidth="1"/>
    <col min="5656" max="5656" width="0.85546875" style="3" bestFit="1" customWidth="1"/>
    <col min="5657" max="5657" width="5.85546875" style="3" bestFit="1" customWidth="1"/>
    <col min="5658" max="5888" width="9.140625" style="3"/>
    <col min="5889" max="5889" width="7.5703125" style="3" bestFit="1" customWidth="1"/>
    <col min="5890" max="5892" width="0.140625" style="3" bestFit="1" customWidth="1"/>
    <col min="5893" max="5893" width="0.7109375" style="3" bestFit="1" customWidth="1"/>
    <col min="5894" max="5894" width="0.140625" style="3" bestFit="1" customWidth="1"/>
    <col min="5895" max="5895" width="0.28515625" style="3" bestFit="1" customWidth="1"/>
    <col min="5896" max="5896" width="0.5703125" style="3" bestFit="1" customWidth="1"/>
    <col min="5897" max="5897" width="7.5703125" style="3" bestFit="1" customWidth="1"/>
    <col min="5898" max="5898" width="5.5703125" style="3" bestFit="1" customWidth="1"/>
    <col min="5899" max="5899" width="32.140625" style="3" bestFit="1" customWidth="1"/>
    <col min="5900" max="5900" width="0.85546875" style="3" bestFit="1" customWidth="1"/>
    <col min="5901" max="5901" width="10.85546875" style="3" bestFit="1" customWidth="1"/>
    <col min="5902" max="5903" width="0.85546875" style="3" bestFit="1" customWidth="1"/>
    <col min="5904" max="5904" width="9.42578125" style="3" bestFit="1" customWidth="1"/>
    <col min="5905" max="5905" width="1.5703125" style="3" bestFit="1" customWidth="1"/>
    <col min="5906" max="5906" width="0.85546875" style="3" bestFit="1" customWidth="1"/>
    <col min="5907" max="5907" width="11.42578125" style="3" bestFit="1" customWidth="1"/>
    <col min="5908" max="5908" width="0.7109375" style="3" bestFit="1" customWidth="1"/>
    <col min="5909" max="5909" width="0.5703125" style="3" bestFit="1" customWidth="1"/>
    <col min="5910" max="5910" width="0.140625" style="3" bestFit="1" customWidth="1"/>
    <col min="5911" max="5911" width="0.28515625" style="3" bestFit="1" customWidth="1"/>
    <col min="5912" max="5912" width="0.85546875" style="3" bestFit="1" customWidth="1"/>
    <col min="5913" max="5913" width="5.85546875" style="3" bestFit="1" customWidth="1"/>
    <col min="5914" max="6144" width="9.140625" style="3"/>
    <col min="6145" max="6145" width="7.5703125" style="3" bestFit="1" customWidth="1"/>
    <col min="6146" max="6148" width="0.140625" style="3" bestFit="1" customWidth="1"/>
    <col min="6149" max="6149" width="0.7109375" style="3" bestFit="1" customWidth="1"/>
    <col min="6150" max="6150" width="0.140625" style="3" bestFit="1" customWidth="1"/>
    <col min="6151" max="6151" width="0.28515625" style="3" bestFit="1" customWidth="1"/>
    <col min="6152" max="6152" width="0.5703125" style="3" bestFit="1" customWidth="1"/>
    <col min="6153" max="6153" width="7.5703125" style="3" bestFit="1" customWidth="1"/>
    <col min="6154" max="6154" width="5.5703125" style="3" bestFit="1" customWidth="1"/>
    <col min="6155" max="6155" width="32.140625" style="3" bestFit="1" customWidth="1"/>
    <col min="6156" max="6156" width="0.85546875" style="3" bestFit="1" customWidth="1"/>
    <col min="6157" max="6157" width="10.85546875" style="3" bestFit="1" customWidth="1"/>
    <col min="6158" max="6159" width="0.85546875" style="3" bestFit="1" customWidth="1"/>
    <col min="6160" max="6160" width="9.42578125" style="3" bestFit="1" customWidth="1"/>
    <col min="6161" max="6161" width="1.5703125" style="3" bestFit="1" customWidth="1"/>
    <col min="6162" max="6162" width="0.85546875" style="3" bestFit="1" customWidth="1"/>
    <col min="6163" max="6163" width="11.42578125" style="3" bestFit="1" customWidth="1"/>
    <col min="6164" max="6164" width="0.7109375" style="3" bestFit="1" customWidth="1"/>
    <col min="6165" max="6165" width="0.5703125" style="3" bestFit="1" customWidth="1"/>
    <col min="6166" max="6166" width="0.140625" style="3" bestFit="1" customWidth="1"/>
    <col min="6167" max="6167" width="0.28515625" style="3" bestFit="1" customWidth="1"/>
    <col min="6168" max="6168" width="0.85546875" style="3" bestFit="1" customWidth="1"/>
    <col min="6169" max="6169" width="5.85546875" style="3" bestFit="1" customWidth="1"/>
    <col min="6170" max="6400" width="9.140625" style="3"/>
    <col min="6401" max="6401" width="7.5703125" style="3" bestFit="1" customWidth="1"/>
    <col min="6402" max="6404" width="0.140625" style="3" bestFit="1" customWidth="1"/>
    <col min="6405" max="6405" width="0.7109375" style="3" bestFit="1" customWidth="1"/>
    <col min="6406" max="6406" width="0.140625" style="3" bestFit="1" customWidth="1"/>
    <col min="6407" max="6407" width="0.28515625" style="3" bestFit="1" customWidth="1"/>
    <col min="6408" max="6408" width="0.5703125" style="3" bestFit="1" customWidth="1"/>
    <col min="6409" max="6409" width="7.5703125" style="3" bestFit="1" customWidth="1"/>
    <col min="6410" max="6410" width="5.5703125" style="3" bestFit="1" customWidth="1"/>
    <col min="6411" max="6411" width="32.140625" style="3" bestFit="1" customWidth="1"/>
    <col min="6412" max="6412" width="0.85546875" style="3" bestFit="1" customWidth="1"/>
    <col min="6413" max="6413" width="10.85546875" style="3" bestFit="1" customWidth="1"/>
    <col min="6414" max="6415" width="0.85546875" style="3" bestFit="1" customWidth="1"/>
    <col min="6416" max="6416" width="9.42578125" style="3" bestFit="1" customWidth="1"/>
    <col min="6417" max="6417" width="1.5703125" style="3" bestFit="1" customWidth="1"/>
    <col min="6418" max="6418" width="0.85546875" style="3" bestFit="1" customWidth="1"/>
    <col min="6419" max="6419" width="11.42578125" style="3" bestFit="1" customWidth="1"/>
    <col min="6420" max="6420" width="0.7109375" style="3" bestFit="1" customWidth="1"/>
    <col min="6421" max="6421" width="0.5703125" style="3" bestFit="1" customWidth="1"/>
    <col min="6422" max="6422" width="0.140625" style="3" bestFit="1" customWidth="1"/>
    <col min="6423" max="6423" width="0.28515625" style="3" bestFit="1" customWidth="1"/>
    <col min="6424" max="6424" width="0.85546875" style="3" bestFit="1" customWidth="1"/>
    <col min="6425" max="6425" width="5.85546875" style="3" bestFit="1" customWidth="1"/>
    <col min="6426" max="6656" width="9.140625" style="3"/>
    <col min="6657" max="6657" width="7.5703125" style="3" bestFit="1" customWidth="1"/>
    <col min="6658" max="6660" width="0.140625" style="3" bestFit="1" customWidth="1"/>
    <col min="6661" max="6661" width="0.7109375" style="3" bestFit="1" customWidth="1"/>
    <col min="6662" max="6662" width="0.140625" style="3" bestFit="1" customWidth="1"/>
    <col min="6663" max="6663" width="0.28515625" style="3" bestFit="1" customWidth="1"/>
    <col min="6664" max="6664" width="0.5703125" style="3" bestFit="1" customWidth="1"/>
    <col min="6665" max="6665" width="7.5703125" style="3" bestFit="1" customWidth="1"/>
    <col min="6666" max="6666" width="5.5703125" style="3" bestFit="1" customWidth="1"/>
    <col min="6667" max="6667" width="32.140625" style="3" bestFit="1" customWidth="1"/>
    <col min="6668" max="6668" width="0.85546875" style="3" bestFit="1" customWidth="1"/>
    <col min="6669" max="6669" width="10.85546875" style="3" bestFit="1" customWidth="1"/>
    <col min="6670" max="6671" width="0.85546875" style="3" bestFit="1" customWidth="1"/>
    <col min="6672" max="6672" width="9.42578125" style="3" bestFit="1" customWidth="1"/>
    <col min="6673" max="6673" width="1.5703125" style="3" bestFit="1" customWidth="1"/>
    <col min="6674" max="6674" width="0.85546875" style="3" bestFit="1" customWidth="1"/>
    <col min="6675" max="6675" width="11.42578125" style="3" bestFit="1" customWidth="1"/>
    <col min="6676" max="6676" width="0.7109375" style="3" bestFit="1" customWidth="1"/>
    <col min="6677" max="6677" width="0.5703125" style="3" bestFit="1" customWidth="1"/>
    <col min="6678" max="6678" width="0.140625" style="3" bestFit="1" customWidth="1"/>
    <col min="6679" max="6679" width="0.28515625" style="3" bestFit="1" customWidth="1"/>
    <col min="6680" max="6680" width="0.85546875" style="3" bestFit="1" customWidth="1"/>
    <col min="6681" max="6681" width="5.85546875" style="3" bestFit="1" customWidth="1"/>
    <col min="6682" max="6912" width="9.140625" style="3"/>
    <col min="6913" max="6913" width="7.5703125" style="3" bestFit="1" customWidth="1"/>
    <col min="6914" max="6916" width="0.140625" style="3" bestFit="1" customWidth="1"/>
    <col min="6917" max="6917" width="0.7109375" style="3" bestFit="1" customWidth="1"/>
    <col min="6918" max="6918" width="0.140625" style="3" bestFit="1" customWidth="1"/>
    <col min="6919" max="6919" width="0.28515625" style="3" bestFit="1" customWidth="1"/>
    <col min="6920" max="6920" width="0.5703125" style="3" bestFit="1" customWidth="1"/>
    <col min="6921" max="6921" width="7.5703125" style="3" bestFit="1" customWidth="1"/>
    <col min="6922" max="6922" width="5.5703125" style="3" bestFit="1" customWidth="1"/>
    <col min="6923" max="6923" width="32.140625" style="3" bestFit="1" customWidth="1"/>
    <col min="6924" max="6924" width="0.85546875" style="3" bestFit="1" customWidth="1"/>
    <col min="6925" max="6925" width="10.85546875" style="3" bestFit="1" customWidth="1"/>
    <col min="6926" max="6927" width="0.85546875" style="3" bestFit="1" customWidth="1"/>
    <col min="6928" max="6928" width="9.42578125" style="3" bestFit="1" customWidth="1"/>
    <col min="6929" max="6929" width="1.5703125" style="3" bestFit="1" customWidth="1"/>
    <col min="6930" max="6930" width="0.85546875" style="3" bestFit="1" customWidth="1"/>
    <col min="6931" max="6931" width="11.42578125" style="3" bestFit="1" customWidth="1"/>
    <col min="6932" max="6932" width="0.7109375" style="3" bestFit="1" customWidth="1"/>
    <col min="6933" max="6933" width="0.5703125" style="3" bestFit="1" customWidth="1"/>
    <col min="6934" max="6934" width="0.140625" style="3" bestFit="1" customWidth="1"/>
    <col min="6935" max="6935" width="0.28515625" style="3" bestFit="1" customWidth="1"/>
    <col min="6936" max="6936" width="0.85546875" style="3" bestFit="1" customWidth="1"/>
    <col min="6937" max="6937" width="5.85546875" style="3" bestFit="1" customWidth="1"/>
    <col min="6938" max="7168" width="9.140625" style="3"/>
    <col min="7169" max="7169" width="7.5703125" style="3" bestFit="1" customWidth="1"/>
    <col min="7170" max="7172" width="0.140625" style="3" bestFit="1" customWidth="1"/>
    <col min="7173" max="7173" width="0.7109375" style="3" bestFit="1" customWidth="1"/>
    <col min="7174" max="7174" width="0.140625" style="3" bestFit="1" customWidth="1"/>
    <col min="7175" max="7175" width="0.28515625" style="3" bestFit="1" customWidth="1"/>
    <col min="7176" max="7176" width="0.5703125" style="3" bestFit="1" customWidth="1"/>
    <col min="7177" max="7177" width="7.5703125" style="3" bestFit="1" customWidth="1"/>
    <col min="7178" max="7178" width="5.5703125" style="3" bestFit="1" customWidth="1"/>
    <col min="7179" max="7179" width="32.140625" style="3" bestFit="1" customWidth="1"/>
    <col min="7180" max="7180" width="0.85546875" style="3" bestFit="1" customWidth="1"/>
    <col min="7181" max="7181" width="10.85546875" style="3" bestFit="1" customWidth="1"/>
    <col min="7182" max="7183" width="0.85546875" style="3" bestFit="1" customWidth="1"/>
    <col min="7184" max="7184" width="9.42578125" style="3" bestFit="1" customWidth="1"/>
    <col min="7185" max="7185" width="1.5703125" style="3" bestFit="1" customWidth="1"/>
    <col min="7186" max="7186" width="0.85546875" style="3" bestFit="1" customWidth="1"/>
    <col min="7187" max="7187" width="11.42578125" style="3" bestFit="1" customWidth="1"/>
    <col min="7188" max="7188" width="0.7109375" style="3" bestFit="1" customWidth="1"/>
    <col min="7189" max="7189" width="0.5703125" style="3" bestFit="1" customWidth="1"/>
    <col min="7190" max="7190" width="0.140625" style="3" bestFit="1" customWidth="1"/>
    <col min="7191" max="7191" width="0.28515625" style="3" bestFit="1" customWidth="1"/>
    <col min="7192" max="7192" width="0.85546875" style="3" bestFit="1" customWidth="1"/>
    <col min="7193" max="7193" width="5.85546875" style="3" bestFit="1" customWidth="1"/>
    <col min="7194" max="7424" width="9.140625" style="3"/>
    <col min="7425" max="7425" width="7.5703125" style="3" bestFit="1" customWidth="1"/>
    <col min="7426" max="7428" width="0.140625" style="3" bestFit="1" customWidth="1"/>
    <col min="7429" max="7429" width="0.7109375" style="3" bestFit="1" customWidth="1"/>
    <col min="7430" max="7430" width="0.140625" style="3" bestFit="1" customWidth="1"/>
    <col min="7431" max="7431" width="0.28515625" style="3" bestFit="1" customWidth="1"/>
    <col min="7432" max="7432" width="0.5703125" style="3" bestFit="1" customWidth="1"/>
    <col min="7433" max="7433" width="7.5703125" style="3" bestFit="1" customWidth="1"/>
    <col min="7434" max="7434" width="5.5703125" style="3" bestFit="1" customWidth="1"/>
    <col min="7435" max="7435" width="32.140625" style="3" bestFit="1" customWidth="1"/>
    <col min="7436" max="7436" width="0.85546875" style="3" bestFit="1" customWidth="1"/>
    <col min="7437" max="7437" width="10.85546875" style="3" bestFit="1" customWidth="1"/>
    <col min="7438" max="7439" width="0.85546875" style="3" bestFit="1" customWidth="1"/>
    <col min="7440" max="7440" width="9.42578125" style="3" bestFit="1" customWidth="1"/>
    <col min="7441" max="7441" width="1.5703125" style="3" bestFit="1" customWidth="1"/>
    <col min="7442" max="7442" width="0.85546875" style="3" bestFit="1" customWidth="1"/>
    <col min="7443" max="7443" width="11.42578125" style="3" bestFit="1" customWidth="1"/>
    <col min="7444" max="7444" width="0.7109375" style="3" bestFit="1" customWidth="1"/>
    <col min="7445" max="7445" width="0.5703125" style="3" bestFit="1" customWidth="1"/>
    <col min="7446" max="7446" width="0.140625" style="3" bestFit="1" customWidth="1"/>
    <col min="7447" max="7447" width="0.28515625" style="3" bestFit="1" customWidth="1"/>
    <col min="7448" max="7448" width="0.85546875" style="3" bestFit="1" customWidth="1"/>
    <col min="7449" max="7449" width="5.85546875" style="3" bestFit="1" customWidth="1"/>
    <col min="7450" max="7680" width="9.140625" style="3"/>
    <col min="7681" max="7681" width="7.5703125" style="3" bestFit="1" customWidth="1"/>
    <col min="7682" max="7684" width="0.140625" style="3" bestFit="1" customWidth="1"/>
    <col min="7685" max="7685" width="0.7109375" style="3" bestFit="1" customWidth="1"/>
    <col min="7686" max="7686" width="0.140625" style="3" bestFit="1" customWidth="1"/>
    <col min="7687" max="7687" width="0.28515625" style="3" bestFit="1" customWidth="1"/>
    <col min="7688" max="7688" width="0.5703125" style="3" bestFit="1" customWidth="1"/>
    <col min="7689" max="7689" width="7.5703125" style="3" bestFit="1" customWidth="1"/>
    <col min="7690" max="7690" width="5.5703125" style="3" bestFit="1" customWidth="1"/>
    <col min="7691" max="7691" width="32.140625" style="3" bestFit="1" customWidth="1"/>
    <col min="7692" max="7692" width="0.85546875" style="3" bestFit="1" customWidth="1"/>
    <col min="7693" max="7693" width="10.85546875" style="3" bestFit="1" customWidth="1"/>
    <col min="7694" max="7695" width="0.85546875" style="3" bestFit="1" customWidth="1"/>
    <col min="7696" max="7696" width="9.42578125" style="3" bestFit="1" customWidth="1"/>
    <col min="7697" max="7697" width="1.5703125" style="3" bestFit="1" customWidth="1"/>
    <col min="7698" max="7698" width="0.85546875" style="3" bestFit="1" customWidth="1"/>
    <col min="7699" max="7699" width="11.42578125" style="3" bestFit="1" customWidth="1"/>
    <col min="7700" max="7700" width="0.7109375" style="3" bestFit="1" customWidth="1"/>
    <col min="7701" max="7701" width="0.5703125" style="3" bestFit="1" customWidth="1"/>
    <col min="7702" max="7702" width="0.140625" style="3" bestFit="1" customWidth="1"/>
    <col min="7703" max="7703" width="0.28515625" style="3" bestFit="1" customWidth="1"/>
    <col min="7704" max="7704" width="0.85546875" style="3" bestFit="1" customWidth="1"/>
    <col min="7705" max="7705" width="5.85546875" style="3" bestFit="1" customWidth="1"/>
    <col min="7706" max="7936" width="9.140625" style="3"/>
    <col min="7937" max="7937" width="7.5703125" style="3" bestFit="1" customWidth="1"/>
    <col min="7938" max="7940" width="0.140625" style="3" bestFit="1" customWidth="1"/>
    <col min="7941" max="7941" width="0.7109375" style="3" bestFit="1" customWidth="1"/>
    <col min="7942" max="7942" width="0.140625" style="3" bestFit="1" customWidth="1"/>
    <col min="7943" max="7943" width="0.28515625" style="3" bestFit="1" customWidth="1"/>
    <col min="7944" max="7944" width="0.5703125" style="3" bestFit="1" customWidth="1"/>
    <col min="7945" max="7945" width="7.5703125" style="3" bestFit="1" customWidth="1"/>
    <col min="7946" max="7946" width="5.5703125" style="3" bestFit="1" customWidth="1"/>
    <col min="7947" max="7947" width="32.140625" style="3" bestFit="1" customWidth="1"/>
    <col min="7948" max="7948" width="0.85546875" style="3" bestFit="1" customWidth="1"/>
    <col min="7949" max="7949" width="10.85546875" style="3" bestFit="1" customWidth="1"/>
    <col min="7950" max="7951" width="0.85546875" style="3" bestFit="1" customWidth="1"/>
    <col min="7952" max="7952" width="9.42578125" style="3" bestFit="1" customWidth="1"/>
    <col min="7953" max="7953" width="1.5703125" style="3" bestFit="1" customWidth="1"/>
    <col min="7954" max="7954" width="0.85546875" style="3" bestFit="1" customWidth="1"/>
    <col min="7955" max="7955" width="11.42578125" style="3" bestFit="1" customWidth="1"/>
    <col min="7956" max="7956" width="0.7109375" style="3" bestFit="1" customWidth="1"/>
    <col min="7957" max="7957" width="0.5703125" style="3" bestFit="1" customWidth="1"/>
    <col min="7958" max="7958" width="0.140625" style="3" bestFit="1" customWidth="1"/>
    <col min="7959" max="7959" width="0.28515625" style="3" bestFit="1" customWidth="1"/>
    <col min="7960" max="7960" width="0.85546875" style="3" bestFit="1" customWidth="1"/>
    <col min="7961" max="7961" width="5.85546875" style="3" bestFit="1" customWidth="1"/>
    <col min="7962" max="8192" width="9.140625" style="3"/>
    <col min="8193" max="8193" width="7.5703125" style="3" bestFit="1" customWidth="1"/>
    <col min="8194" max="8196" width="0.140625" style="3" bestFit="1" customWidth="1"/>
    <col min="8197" max="8197" width="0.7109375" style="3" bestFit="1" customWidth="1"/>
    <col min="8198" max="8198" width="0.140625" style="3" bestFit="1" customWidth="1"/>
    <col min="8199" max="8199" width="0.28515625" style="3" bestFit="1" customWidth="1"/>
    <col min="8200" max="8200" width="0.5703125" style="3" bestFit="1" customWidth="1"/>
    <col min="8201" max="8201" width="7.5703125" style="3" bestFit="1" customWidth="1"/>
    <col min="8202" max="8202" width="5.5703125" style="3" bestFit="1" customWidth="1"/>
    <col min="8203" max="8203" width="32.140625" style="3" bestFit="1" customWidth="1"/>
    <col min="8204" max="8204" width="0.85546875" style="3" bestFit="1" customWidth="1"/>
    <col min="8205" max="8205" width="10.85546875" style="3" bestFit="1" customWidth="1"/>
    <col min="8206" max="8207" width="0.85546875" style="3" bestFit="1" customWidth="1"/>
    <col min="8208" max="8208" width="9.42578125" style="3" bestFit="1" customWidth="1"/>
    <col min="8209" max="8209" width="1.5703125" style="3" bestFit="1" customWidth="1"/>
    <col min="8210" max="8210" width="0.85546875" style="3" bestFit="1" customWidth="1"/>
    <col min="8211" max="8211" width="11.42578125" style="3" bestFit="1" customWidth="1"/>
    <col min="8212" max="8212" width="0.7109375" style="3" bestFit="1" customWidth="1"/>
    <col min="8213" max="8213" width="0.5703125" style="3" bestFit="1" customWidth="1"/>
    <col min="8214" max="8214" width="0.140625" style="3" bestFit="1" customWidth="1"/>
    <col min="8215" max="8215" width="0.28515625" style="3" bestFit="1" customWidth="1"/>
    <col min="8216" max="8216" width="0.85546875" style="3" bestFit="1" customWidth="1"/>
    <col min="8217" max="8217" width="5.85546875" style="3" bestFit="1" customWidth="1"/>
    <col min="8218" max="8448" width="9.140625" style="3"/>
    <col min="8449" max="8449" width="7.5703125" style="3" bestFit="1" customWidth="1"/>
    <col min="8450" max="8452" width="0.140625" style="3" bestFit="1" customWidth="1"/>
    <col min="8453" max="8453" width="0.7109375" style="3" bestFit="1" customWidth="1"/>
    <col min="8454" max="8454" width="0.140625" style="3" bestFit="1" customWidth="1"/>
    <col min="8455" max="8455" width="0.28515625" style="3" bestFit="1" customWidth="1"/>
    <col min="8456" max="8456" width="0.5703125" style="3" bestFit="1" customWidth="1"/>
    <col min="8457" max="8457" width="7.5703125" style="3" bestFit="1" customWidth="1"/>
    <col min="8458" max="8458" width="5.5703125" style="3" bestFit="1" customWidth="1"/>
    <col min="8459" max="8459" width="32.140625" style="3" bestFit="1" customWidth="1"/>
    <col min="8460" max="8460" width="0.85546875" style="3" bestFit="1" customWidth="1"/>
    <col min="8461" max="8461" width="10.85546875" style="3" bestFit="1" customWidth="1"/>
    <col min="8462" max="8463" width="0.85546875" style="3" bestFit="1" customWidth="1"/>
    <col min="8464" max="8464" width="9.42578125" style="3" bestFit="1" customWidth="1"/>
    <col min="8465" max="8465" width="1.5703125" style="3" bestFit="1" customWidth="1"/>
    <col min="8466" max="8466" width="0.85546875" style="3" bestFit="1" customWidth="1"/>
    <col min="8467" max="8467" width="11.42578125" style="3" bestFit="1" customWidth="1"/>
    <col min="8468" max="8468" width="0.7109375" style="3" bestFit="1" customWidth="1"/>
    <col min="8469" max="8469" width="0.5703125" style="3" bestFit="1" customWidth="1"/>
    <col min="8470" max="8470" width="0.140625" style="3" bestFit="1" customWidth="1"/>
    <col min="8471" max="8471" width="0.28515625" style="3" bestFit="1" customWidth="1"/>
    <col min="8472" max="8472" width="0.85546875" style="3" bestFit="1" customWidth="1"/>
    <col min="8473" max="8473" width="5.85546875" style="3" bestFit="1" customWidth="1"/>
    <col min="8474" max="8704" width="9.140625" style="3"/>
    <col min="8705" max="8705" width="7.5703125" style="3" bestFit="1" customWidth="1"/>
    <col min="8706" max="8708" width="0.140625" style="3" bestFit="1" customWidth="1"/>
    <col min="8709" max="8709" width="0.7109375" style="3" bestFit="1" customWidth="1"/>
    <col min="8710" max="8710" width="0.140625" style="3" bestFit="1" customWidth="1"/>
    <col min="8711" max="8711" width="0.28515625" style="3" bestFit="1" customWidth="1"/>
    <col min="8712" max="8712" width="0.5703125" style="3" bestFit="1" customWidth="1"/>
    <col min="8713" max="8713" width="7.5703125" style="3" bestFit="1" customWidth="1"/>
    <col min="8714" max="8714" width="5.5703125" style="3" bestFit="1" customWidth="1"/>
    <col min="8715" max="8715" width="32.140625" style="3" bestFit="1" customWidth="1"/>
    <col min="8716" max="8716" width="0.85546875" style="3" bestFit="1" customWidth="1"/>
    <col min="8717" max="8717" width="10.85546875" style="3" bestFit="1" customWidth="1"/>
    <col min="8718" max="8719" width="0.85546875" style="3" bestFit="1" customWidth="1"/>
    <col min="8720" max="8720" width="9.42578125" style="3" bestFit="1" customWidth="1"/>
    <col min="8721" max="8721" width="1.5703125" style="3" bestFit="1" customWidth="1"/>
    <col min="8722" max="8722" width="0.85546875" style="3" bestFit="1" customWidth="1"/>
    <col min="8723" max="8723" width="11.42578125" style="3" bestFit="1" customWidth="1"/>
    <col min="8724" max="8724" width="0.7109375" style="3" bestFit="1" customWidth="1"/>
    <col min="8725" max="8725" width="0.5703125" style="3" bestFit="1" customWidth="1"/>
    <col min="8726" max="8726" width="0.140625" style="3" bestFit="1" customWidth="1"/>
    <col min="8727" max="8727" width="0.28515625" style="3" bestFit="1" customWidth="1"/>
    <col min="8728" max="8728" width="0.85546875" style="3" bestFit="1" customWidth="1"/>
    <col min="8729" max="8729" width="5.85546875" style="3" bestFit="1" customWidth="1"/>
    <col min="8730" max="8960" width="9.140625" style="3"/>
    <col min="8961" max="8961" width="7.5703125" style="3" bestFit="1" customWidth="1"/>
    <col min="8962" max="8964" width="0.140625" style="3" bestFit="1" customWidth="1"/>
    <col min="8965" max="8965" width="0.7109375" style="3" bestFit="1" customWidth="1"/>
    <col min="8966" max="8966" width="0.140625" style="3" bestFit="1" customWidth="1"/>
    <col min="8967" max="8967" width="0.28515625" style="3" bestFit="1" customWidth="1"/>
    <col min="8968" max="8968" width="0.5703125" style="3" bestFit="1" customWidth="1"/>
    <col min="8969" max="8969" width="7.5703125" style="3" bestFit="1" customWidth="1"/>
    <col min="8970" max="8970" width="5.5703125" style="3" bestFit="1" customWidth="1"/>
    <col min="8971" max="8971" width="32.140625" style="3" bestFit="1" customWidth="1"/>
    <col min="8972" max="8972" width="0.85546875" style="3" bestFit="1" customWidth="1"/>
    <col min="8973" max="8973" width="10.85546875" style="3" bestFit="1" customWidth="1"/>
    <col min="8974" max="8975" width="0.85546875" style="3" bestFit="1" customWidth="1"/>
    <col min="8976" max="8976" width="9.42578125" style="3" bestFit="1" customWidth="1"/>
    <col min="8977" max="8977" width="1.5703125" style="3" bestFit="1" customWidth="1"/>
    <col min="8978" max="8978" width="0.85546875" style="3" bestFit="1" customWidth="1"/>
    <col min="8979" max="8979" width="11.42578125" style="3" bestFit="1" customWidth="1"/>
    <col min="8980" max="8980" width="0.7109375" style="3" bestFit="1" customWidth="1"/>
    <col min="8981" max="8981" width="0.5703125" style="3" bestFit="1" customWidth="1"/>
    <col min="8982" max="8982" width="0.140625" style="3" bestFit="1" customWidth="1"/>
    <col min="8983" max="8983" width="0.28515625" style="3" bestFit="1" customWidth="1"/>
    <col min="8984" max="8984" width="0.85546875" style="3" bestFit="1" customWidth="1"/>
    <col min="8985" max="8985" width="5.85546875" style="3" bestFit="1" customWidth="1"/>
    <col min="8986" max="9216" width="9.140625" style="3"/>
    <col min="9217" max="9217" width="7.5703125" style="3" bestFit="1" customWidth="1"/>
    <col min="9218" max="9220" width="0.140625" style="3" bestFit="1" customWidth="1"/>
    <col min="9221" max="9221" width="0.7109375" style="3" bestFit="1" customWidth="1"/>
    <col min="9222" max="9222" width="0.140625" style="3" bestFit="1" customWidth="1"/>
    <col min="9223" max="9223" width="0.28515625" style="3" bestFit="1" customWidth="1"/>
    <col min="9224" max="9224" width="0.5703125" style="3" bestFit="1" customWidth="1"/>
    <col min="9225" max="9225" width="7.5703125" style="3" bestFit="1" customWidth="1"/>
    <col min="9226" max="9226" width="5.5703125" style="3" bestFit="1" customWidth="1"/>
    <col min="9227" max="9227" width="32.140625" style="3" bestFit="1" customWidth="1"/>
    <col min="9228" max="9228" width="0.85546875" style="3" bestFit="1" customWidth="1"/>
    <col min="9229" max="9229" width="10.85546875" style="3" bestFit="1" customWidth="1"/>
    <col min="9230" max="9231" width="0.85546875" style="3" bestFit="1" customWidth="1"/>
    <col min="9232" max="9232" width="9.42578125" style="3" bestFit="1" customWidth="1"/>
    <col min="9233" max="9233" width="1.5703125" style="3" bestFit="1" customWidth="1"/>
    <col min="9234" max="9234" width="0.85546875" style="3" bestFit="1" customWidth="1"/>
    <col min="9235" max="9235" width="11.42578125" style="3" bestFit="1" customWidth="1"/>
    <col min="9236" max="9236" width="0.7109375" style="3" bestFit="1" customWidth="1"/>
    <col min="9237" max="9237" width="0.5703125" style="3" bestFit="1" customWidth="1"/>
    <col min="9238" max="9238" width="0.140625" style="3" bestFit="1" customWidth="1"/>
    <col min="9239" max="9239" width="0.28515625" style="3" bestFit="1" customWidth="1"/>
    <col min="9240" max="9240" width="0.85546875" style="3" bestFit="1" customWidth="1"/>
    <col min="9241" max="9241" width="5.85546875" style="3" bestFit="1" customWidth="1"/>
    <col min="9242" max="9472" width="9.140625" style="3"/>
    <col min="9473" max="9473" width="7.5703125" style="3" bestFit="1" customWidth="1"/>
    <col min="9474" max="9476" width="0.140625" style="3" bestFit="1" customWidth="1"/>
    <col min="9477" max="9477" width="0.7109375" style="3" bestFit="1" customWidth="1"/>
    <col min="9478" max="9478" width="0.140625" style="3" bestFit="1" customWidth="1"/>
    <col min="9479" max="9479" width="0.28515625" style="3" bestFit="1" customWidth="1"/>
    <col min="9480" max="9480" width="0.5703125" style="3" bestFit="1" customWidth="1"/>
    <col min="9481" max="9481" width="7.5703125" style="3" bestFit="1" customWidth="1"/>
    <col min="9482" max="9482" width="5.5703125" style="3" bestFit="1" customWidth="1"/>
    <col min="9483" max="9483" width="32.140625" style="3" bestFit="1" customWidth="1"/>
    <col min="9484" max="9484" width="0.85546875" style="3" bestFit="1" customWidth="1"/>
    <col min="9485" max="9485" width="10.85546875" style="3" bestFit="1" customWidth="1"/>
    <col min="9486" max="9487" width="0.85546875" style="3" bestFit="1" customWidth="1"/>
    <col min="9488" max="9488" width="9.42578125" style="3" bestFit="1" customWidth="1"/>
    <col min="9489" max="9489" width="1.5703125" style="3" bestFit="1" customWidth="1"/>
    <col min="9490" max="9490" width="0.85546875" style="3" bestFit="1" customWidth="1"/>
    <col min="9491" max="9491" width="11.42578125" style="3" bestFit="1" customWidth="1"/>
    <col min="9492" max="9492" width="0.7109375" style="3" bestFit="1" customWidth="1"/>
    <col min="9493" max="9493" width="0.5703125" style="3" bestFit="1" customWidth="1"/>
    <col min="9494" max="9494" width="0.140625" style="3" bestFit="1" customWidth="1"/>
    <col min="9495" max="9495" width="0.28515625" style="3" bestFit="1" customWidth="1"/>
    <col min="9496" max="9496" width="0.85546875" style="3" bestFit="1" customWidth="1"/>
    <col min="9497" max="9497" width="5.85546875" style="3" bestFit="1" customWidth="1"/>
    <col min="9498" max="9728" width="9.140625" style="3"/>
    <col min="9729" max="9729" width="7.5703125" style="3" bestFit="1" customWidth="1"/>
    <col min="9730" max="9732" width="0.140625" style="3" bestFit="1" customWidth="1"/>
    <col min="9733" max="9733" width="0.7109375" style="3" bestFit="1" customWidth="1"/>
    <col min="9734" max="9734" width="0.140625" style="3" bestFit="1" customWidth="1"/>
    <col min="9735" max="9735" width="0.28515625" style="3" bestFit="1" customWidth="1"/>
    <col min="9736" max="9736" width="0.5703125" style="3" bestFit="1" customWidth="1"/>
    <col min="9737" max="9737" width="7.5703125" style="3" bestFit="1" customWidth="1"/>
    <col min="9738" max="9738" width="5.5703125" style="3" bestFit="1" customWidth="1"/>
    <col min="9739" max="9739" width="32.140625" style="3" bestFit="1" customWidth="1"/>
    <col min="9740" max="9740" width="0.85546875" style="3" bestFit="1" customWidth="1"/>
    <col min="9741" max="9741" width="10.85546875" style="3" bestFit="1" customWidth="1"/>
    <col min="9742" max="9743" width="0.85546875" style="3" bestFit="1" customWidth="1"/>
    <col min="9744" max="9744" width="9.42578125" style="3" bestFit="1" customWidth="1"/>
    <col min="9745" max="9745" width="1.5703125" style="3" bestFit="1" customWidth="1"/>
    <col min="9746" max="9746" width="0.85546875" style="3" bestFit="1" customWidth="1"/>
    <col min="9747" max="9747" width="11.42578125" style="3" bestFit="1" customWidth="1"/>
    <col min="9748" max="9748" width="0.7109375" style="3" bestFit="1" customWidth="1"/>
    <col min="9749" max="9749" width="0.5703125" style="3" bestFit="1" customWidth="1"/>
    <col min="9750" max="9750" width="0.140625" style="3" bestFit="1" customWidth="1"/>
    <col min="9751" max="9751" width="0.28515625" style="3" bestFit="1" customWidth="1"/>
    <col min="9752" max="9752" width="0.85546875" style="3" bestFit="1" customWidth="1"/>
    <col min="9753" max="9753" width="5.85546875" style="3" bestFit="1" customWidth="1"/>
    <col min="9754" max="9984" width="9.140625" style="3"/>
    <col min="9985" max="9985" width="7.5703125" style="3" bestFit="1" customWidth="1"/>
    <col min="9986" max="9988" width="0.140625" style="3" bestFit="1" customWidth="1"/>
    <col min="9989" max="9989" width="0.7109375" style="3" bestFit="1" customWidth="1"/>
    <col min="9990" max="9990" width="0.140625" style="3" bestFit="1" customWidth="1"/>
    <col min="9991" max="9991" width="0.28515625" style="3" bestFit="1" customWidth="1"/>
    <col min="9992" max="9992" width="0.5703125" style="3" bestFit="1" customWidth="1"/>
    <col min="9993" max="9993" width="7.5703125" style="3" bestFit="1" customWidth="1"/>
    <col min="9994" max="9994" width="5.5703125" style="3" bestFit="1" customWidth="1"/>
    <col min="9995" max="9995" width="32.140625" style="3" bestFit="1" customWidth="1"/>
    <col min="9996" max="9996" width="0.85546875" style="3" bestFit="1" customWidth="1"/>
    <col min="9997" max="9997" width="10.85546875" style="3" bestFit="1" customWidth="1"/>
    <col min="9998" max="9999" width="0.85546875" style="3" bestFit="1" customWidth="1"/>
    <col min="10000" max="10000" width="9.42578125" style="3" bestFit="1" customWidth="1"/>
    <col min="10001" max="10001" width="1.5703125" style="3" bestFit="1" customWidth="1"/>
    <col min="10002" max="10002" width="0.85546875" style="3" bestFit="1" customWidth="1"/>
    <col min="10003" max="10003" width="11.42578125" style="3" bestFit="1" customWidth="1"/>
    <col min="10004" max="10004" width="0.7109375" style="3" bestFit="1" customWidth="1"/>
    <col min="10005" max="10005" width="0.5703125" style="3" bestFit="1" customWidth="1"/>
    <col min="10006" max="10006" width="0.140625" style="3" bestFit="1" customWidth="1"/>
    <col min="10007" max="10007" width="0.28515625" style="3" bestFit="1" customWidth="1"/>
    <col min="10008" max="10008" width="0.85546875" style="3" bestFit="1" customWidth="1"/>
    <col min="10009" max="10009" width="5.85546875" style="3" bestFit="1" customWidth="1"/>
    <col min="10010" max="10240" width="9.140625" style="3"/>
    <col min="10241" max="10241" width="7.5703125" style="3" bestFit="1" customWidth="1"/>
    <col min="10242" max="10244" width="0.140625" style="3" bestFit="1" customWidth="1"/>
    <col min="10245" max="10245" width="0.7109375" style="3" bestFit="1" customWidth="1"/>
    <col min="10246" max="10246" width="0.140625" style="3" bestFit="1" customWidth="1"/>
    <col min="10247" max="10247" width="0.28515625" style="3" bestFit="1" customWidth="1"/>
    <col min="10248" max="10248" width="0.5703125" style="3" bestFit="1" customWidth="1"/>
    <col min="10249" max="10249" width="7.5703125" style="3" bestFit="1" customWidth="1"/>
    <col min="10250" max="10250" width="5.5703125" style="3" bestFit="1" customWidth="1"/>
    <col min="10251" max="10251" width="32.140625" style="3" bestFit="1" customWidth="1"/>
    <col min="10252" max="10252" width="0.85546875" style="3" bestFit="1" customWidth="1"/>
    <col min="10253" max="10253" width="10.85546875" style="3" bestFit="1" customWidth="1"/>
    <col min="10254" max="10255" width="0.85546875" style="3" bestFit="1" customWidth="1"/>
    <col min="10256" max="10256" width="9.42578125" style="3" bestFit="1" customWidth="1"/>
    <col min="10257" max="10257" width="1.5703125" style="3" bestFit="1" customWidth="1"/>
    <col min="10258" max="10258" width="0.85546875" style="3" bestFit="1" customWidth="1"/>
    <col min="10259" max="10259" width="11.42578125" style="3" bestFit="1" customWidth="1"/>
    <col min="10260" max="10260" width="0.7109375" style="3" bestFit="1" customWidth="1"/>
    <col min="10261" max="10261" width="0.5703125" style="3" bestFit="1" customWidth="1"/>
    <col min="10262" max="10262" width="0.140625" style="3" bestFit="1" customWidth="1"/>
    <col min="10263" max="10263" width="0.28515625" style="3" bestFit="1" customWidth="1"/>
    <col min="10264" max="10264" width="0.85546875" style="3" bestFit="1" customWidth="1"/>
    <col min="10265" max="10265" width="5.85546875" style="3" bestFit="1" customWidth="1"/>
    <col min="10266" max="10496" width="9.140625" style="3"/>
    <col min="10497" max="10497" width="7.5703125" style="3" bestFit="1" customWidth="1"/>
    <col min="10498" max="10500" width="0.140625" style="3" bestFit="1" customWidth="1"/>
    <col min="10501" max="10501" width="0.7109375" style="3" bestFit="1" customWidth="1"/>
    <col min="10502" max="10502" width="0.140625" style="3" bestFit="1" customWidth="1"/>
    <col min="10503" max="10503" width="0.28515625" style="3" bestFit="1" customWidth="1"/>
    <col min="10504" max="10504" width="0.5703125" style="3" bestFit="1" customWidth="1"/>
    <col min="10505" max="10505" width="7.5703125" style="3" bestFit="1" customWidth="1"/>
    <col min="10506" max="10506" width="5.5703125" style="3" bestFit="1" customWidth="1"/>
    <col min="10507" max="10507" width="32.140625" style="3" bestFit="1" customWidth="1"/>
    <col min="10508" max="10508" width="0.85546875" style="3" bestFit="1" customWidth="1"/>
    <col min="10509" max="10509" width="10.85546875" style="3" bestFit="1" customWidth="1"/>
    <col min="10510" max="10511" width="0.85546875" style="3" bestFit="1" customWidth="1"/>
    <col min="10512" max="10512" width="9.42578125" style="3" bestFit="1" customWidth="1"/>
    <col min="10513" max="10513" width="1.5703125" style="3" bestFit="1" customWidth="1"/>
    <col min="10514" max="10514" width="0.85546875" style="3" bestFit="1" customWidth="1"/>
    <col min="10515" max="10515" width="11.42578125" style="3" bestFit="1" customWidth="1"/>
    <col min="10516" max="10516" width="0.7109375" style="3" bestFit="1" customWidth="1"/>
    <col min="10517" max="10517" width="0.5703125" style="3" bestFit="1" customWidth="1"/>
    <col min="10518" max="10518" width="0.140625" style="3" bestFit="1" customWidth="1"/>
    <col min="10519" max="10519" width="0.28515625" style="3" bestFit="1" customWidth="1"/>
    <col min="10520" max="10520" width="0.85546875" style="3" bestFit="1" customWidth="1"/>
    <col min="10521" max="10521" width="5.85546875" style="3" bestFit="1" customWidth="1"/>
    <col min="10522" max="10752" width="9.140625" style="3"/>
    <col min="10753" max="10753" width="7.5703125" style="3" bestFit="1" customWidth="1"/>
    <col min="10754" max="10756" width="0.140625" style="3" bestFit="1" customWidth="1"/>
    <col min="10757" max="10757" width="0.7109375" style="3" bestFit="1" customWidth="1"/>
    <col min="10758" max="10758" width="0.140625" style="3" bestFit="1" customWidth="1"/>
    <col min="10759" max="10759" width="0.28515625" style="3" bestFit="1" customWidth="1"/>
    <col min="10760" max="10760" width="0.5703125" style="3" bestFit="1" customWidth="1"/>
    <col min="10761" max="10761" width="7.5703125" style="3" bestFit="1" customWidth="1"/>
    <col min="10762" max="10762" width="5.5703125" style="3" bestFit="1" customWidth="1"/>
    <col min="10763" max="10763" width="32.140625" style="3" bestFit="1" customWidth="1"/>
    <col min="10764" max="10764" width="0.85546875" style="3" bestFit="1" customWidth="1"/>
    <col min="10765" max="10765" width="10.85546875" style="3" bestFit="1" customWidth="1"/>
    <col min="10766" max="10767" width="0.85546875" style="3" bestFit="1" customWidth="1"/>
    <col min="10768" max="10768" width="9.42578125" style="3" bestFit="1" customWidth="1"/>
    <col min="10769" max="10769" width="1.5703125" style="3" bestFit="1" customWidth="1"/>
    <col min="10770" max="10770" width="0.85546875" style="3" bestFit="1" customWidth="1"/>
    <col min="10771" max="10771" width="11.42578125" style="3" bestFit="1" customWidth="1"/>
    <col min="10772" max="10772" width="0.7109375" style="3" bestFit="1" customWidth="1"/>
    <col min="10773" max="10773" width="0.5703125" style="3" bestFit="1" customWidth="1"/>
    <col min="10774" max="10774" width="0.140625" style="3" bestFit="1" customWidth="1"/>
    <col min="10775" max="10775" width="0.28515625" style="3" bestFit="1" customWidth="1"/>
    <col min="10776" max="10776" width="0.85546875" style="3" bestFit="1" customWidth="1"/>
    <col min="10777" max="10777" width="5.85546875" style="3" bestFit="1" customWidth="1"/>
    <col min="10778" max="11008" width="9.140625" style="3"/>
    <col min="11009" max="11009" width="7.5703125" style="3" bestFit="1" customWidth="1"/>
    <col min="11010" max="11012" width="0.140625" style="3" bestFit="1" customWidth="1"/>
    <col min="11013" max="11013" width="0.7109375" style="3" bestFit="1" customWidth="1"/>
    <col min="11014" max="11014" width="0.140625" style="3" bestFit="1" customWidth="1"/>
    <col min="11015" max="11015" width="0.28515625" style="3" bestFit="1" customWidth="1"/>
    <col min="11016" max="11016" width="0.5703125" style="3" bestFit="1" customWidth="1"/>
    <col min="11017" max="11017" width="7.5703125" style="3" bestFit="1" customWidth="1"/>
    <col min="11018" max="11018" width="5.5703125" style="3" bestFit="1" customWidth="1"/>
    <col min="11019" max="11019" width="32.140625" style="3" bestFit="1" customWidth="1"/>
    <col min="11020" max="11020" width="0.85546875" style="3" bestFit="1" customWidth="1"/>
    <col min="11021" max="11021" width="10.85546875" style="3" bestFit="1" customWidth="1"/>
    <col min="11022" max="11023" width="0.85546875" style="3" bestFit="1" customWidth="1"/>
    <col min="11024" max="11024" width="9.42578125" style="3" bestFit="1" customWidth="1"/>
    <col min="11025" max="11025" width="1.5703125" style="3" bestFit="1" customWidth="1"/>
    <col min="11026" max="11026" width="0.85546875" style="3" bestFit="1" customWidth="1"/>
    <col min="11027" max="11027" width="11.42578125" style="3" bestFit="1" customWidth="1"/>
    <col min="11028" max="11028" width="0.7109375" style="3" bestFit="1" customWidth="1"/>
    <col min="11029" max="11029" width="0.5703125" style="3" bestFit="1" customWidth="1"/>
    <col min="11030" max="11030" width="0.140625" style="3" bestFit="1" customWidth="1"/>
    <col min="11031" max="11031" width="0.28515625" style="3" bestFit="1" customWidth="1"/>
    <col min="11032" max="11032" width="0.85546875" style="3" bestFit="1" customWidth="1"/>
    <col min="11033" max="11033" width="5.85546875" style="3" bestFit="1" customWidth="1"/>
    <col min="11034" max="11264" width="9.140625" style="3"/>
    <col min="11265" max="11265" width="7.5703125" style="3" bestFit="1" customWidth="1"/>
    <col min="11266" max="11268" width="0.140625" style="3" bestFit="1" customWidth="1"/>
    <col min="11269" max="11269" width="0.7109375" style="3" bestFit="1" customWidth="1"/>
    <col min="11270" max="11270" width="0.140625" style="3" bestFit="1" customWidth="1"/>
    <col min="11271" max="11271" width="0.28515625" style="3" bestFit="1" customWidth="1"/>
    <col min="11272" max="11272" width="0.5703125" style="3" bestFit="1" customWidth="1"/>
    <col min="11273" max="11273" width="7.5703125" style="3" bestFit="1" customWidth="1"/>
    <col min="11274" max="11274" width="5.5703125" style="3" bestFit="1" customWidth="1"/>
    <col min="11275" max="11275" width="32.140625" style="3" bestFit="1" customWidth="1"/>
    <col min="11276" max="11276" width="0.85546875" style="3" bestFit="1" customWidth="1"/>
    <col min="11277" max="11277" width="10.85546875" style="3" bestFit="1" customWidth="1"/>
    <col min="11278" max="11279" width="0.85546875" style="3" bestFit="1" customWidth="1"/>
    <col min="11280" max="11280" width="9.42578125" style="3" bestFit="1" customWidth="1"/>
    <col min="11281" max="11281" width="1.5703125" style="3" bestFit="1" customWidth="1"/>
    <col min="11282" max="11282" width="0.85546875" style="3" bestFit="1" customWidth="1"/>
    <col min="11283" max="11283" width="11.42578125" style="3" bestFit="1" customWidth="1"/>
    <col min="11284" max="11284" width="0.7109375" style="3" bestFit="1" customWidth="1"/>
    <col min="11285" max="11285" width="0.5703125" style="3" bestFit="1" customWidth="1"/>
    <col min="11286" max="11286" width="0.140625" style="3" bestFit="1" customWidth="1"/>
    <col min="11287" max="11287" width="0.28515625" style="3" bestFit="1" customWidth="1"/>
    <col min="11288" max="11288" width="0.85546875" style="3" bestFit="1" customWidth="1"/>
    <col min="11289" max="11289" width="5.85546875" style="3" bestFit="1" customWidth="1"/>
    <col min="11290" max="11520" width="9.140625" style="3"/>
    <col min="11521" max="11521" width="7.5703125" style="3" bestFit="1" customWidth="1"/>
    <col min="11522" max="11524" width="0.140625" style="3" bestFit="1" customWidth="1"/>
    <col min="11525" max="11525" width="0.7109375" style="3" bestFit="1" customWidth="1"/>
    <col min="11526" max="11526" width="0.140625" style="3" bestFit="1" customWidth="1"/>
    <col min="11527" max="11527" width="0.28515625" style="3" bestFit="1" customWidth="1"/>
    <col min="11528" max="11528" width="0.5703125" style="3" bestFit="1" customWidth="1"/>
    <col min="11529" max="11529" width="7.5703125" style="3" bestFit="1" customWidth="1"/>
    <col min="11530" max="11530" width="5.5703125" style="3" bestFit="1" customWidth="1"/>
    <col min="11531" max="11531" width="32.140625" style="3" bestFit="1" customWidth="1"/>
    <col min="11532" max="11532" width="0.85546875" style="3" bestFit="1" customWidth="1"/>
    <col min="11533" max="11533" width="10.85546875" style="3" bestFit="1" customWidth="1"/>
    <col min="11534" max="11535" width="0.85546875" style="3" bestFit="1" customWidth="1"/>
    <col min="11536" max="11536" width="9.42578125" style="3" bestFit="1" customWidth="1"/>
    <col min="11537" max="11537" width="1.5703125" style="3" bestFit="1" customWidth="1"/>
    <col min="11538" max="11538" width="0.85546875" style="3" bestFit="1" customWidth="1"/>
    <col min="11539" max="11539" width="11.42578125" style="3" bestFit="1" customWidth="1"/>
    <col min="11540" max="11540" width="0.7109375" style="3" bestFit="1" customWidth="1"/>
    <col min="11541" max="11541" width="0.5703125" style="3" bestFit="1" customWidth="1"/>
    <col min="11542" max="11542" width="0.140625" style="3" bestFit="1" customWidth="1"/>
    <col min="11543" max="11543" width="0.28515625" style="3" bestFit="1" customWidth="1"/>
    <col min="11544" max="11544" width="0.85546875" style="3" bestFit="1" customWidth="1"/>
    <col min="11545" max="11545" width="5.85546875" style="3" bestFit="1" customWidth="1"/>
    <col min="11546" max="11776" width="9.140625" style="3"/>
    <col min="11777" max="11777" width="7.5703125" style="3" bestFit="1" customWidth="1"/>
    <col min="11778" max="11780" width="0.140625" style="3" bestFit="1" customWidth="1"/>
    <col min="11781" max="11781" width="0.7109375" style="3" bestFit="1" customWidth="1"/>
    <col min="11782" max="11782" width="0.140625" style="3" bestFit="1" customWidth="1"/>
    <col min="11783" max="11783" width="0.28515625" style="3" bestFit="1" customWidth="1"/>
    <col min="11784" max="11784" width="0.5703125" style="3" bestFit="1" customWidth="1"/>
    <col min="11785" max="11785" width="7.5703125" style="3" bestFit="1" customWidth="1"/>
    <col min="11786" max="11786" width="5.5703125" style="3" bestFit="1" customWidth="1"/>
    <col min="11787" max="11787" width="32.140625" style="3" bestFit="1" customWidth="1"/>
    <col min="11788" max="11788" width="0.85546875" style="3" bestFit="1" customWidth="1"/>
    <col min="11789" max="11789" width="10.85546875" style="3" bestFit="1" customWidth="1"/>
    <col min="11790" max="11791" width="0.85546875" style="3" bestFit="1" customWidth="1"/>
    <col min="11792" max="11792" width="9.42578125" style="3" bestFit="1" customWidth="1"/>
    <col min="11793" max="11793" width="1.5703125" style="3" bestFit="1" customWidth="1"/>
    <col min="11794" max="11794" width="0.85546875" style="3" bestFit="1" customWidth="1"/>
    <col min="11795" max="11795" width="11.42578125" style="3" bestFit="1" customWidth="1"/>
    <col min="11796" max="11796" width="0.7109375" style="3" bestFit="1" customWidth="1"/>
    <col min="11797" max="11797" width="0.5703125" style="3" bestFit="1" customWidth="1"/>
    <col min="11798" max="11798" width="0.140625" style="3" bestFit="1" customWidth="1"/>
    <col min="11799" max="11799" width="0.28515625" style="3" bestFit="1" customWidth="1"/>
    <col min="11800" max="11800" width="0.85546875" style="3" bestFit="1" customWidth="1"/>
    <col min="11801" max="11801" width="5.85546875" style="3" bestFit="1" customWidth="1"/>
    <col min="11802" max="12032" width="9.140625" style="3"/>
    <col min="12033" max="12033" width="7.5703125" style="3" bestFit="1" customWidth="1"/>
    <col min="12034" max="12036" width="0.140625" style="3" bestFit="1" customWidth="1"/>
    <col min="12037" max="12037" width="0.7109375" style="3" bestFit="1" customWidth="1"/>
    <col min="12038" max="12038" width="0.140625" style="3" bestFit="1" customWidth="1"/>
    <col min="12039" max="12039" width="0.28515625" style="3" bestFit="1" customWidth="1"/>
    <col min="12040" max="12040" width="0.5703125" style="3" bestFit="1" customWidth="1"/>
    <col min="12041" max="12041" width="7.5703125" style="3" bestFit="1" customWidth="1"/>
    <col min="12042" max="12042" width="5.5703125" style="3" bestFit="1" customWidth="1"/>
    <col min="12043" max="12043" width="32.140625" style="3" bestFit="1" customWidth="1"/>
    <col min="12044" max="12044" width="0.85546875" style="3" bestFit="1" customWidth="1"/>
    <col min="12045" max="12045" width="10.85546875" style="3" bestFit="1" customWidth="1"/>
    <col min="12046" max="12047" width="0.85546875" style="3" bestFit="1" customWidth="1"/>
    <col min="12048" max="12048" width="9.42578125" style="3" bestFit="1" customWidth="1"/>
    <col min="12049" max="12049" width="1.5703125" style="3" bestFit="1" customWidth="1"/>
    <col min="12050" max="12050" width="0.85546875" style="3" bestFit="1" customWidth="1"/>
    <col min="12051" max="12051" width="11.42578125" style="3" bestFit="1" customWidth="1"/>
    <col min="12052" max="12052" width="0.7109375" style="3" bestFit="1" customWidth="1"/>
    <col min="12053" max="12053" width="0.5703125" style="3" bestFit="1" customWidth="1"/>
    <col min="12054" max="12054" width="0.140625" style="3" bestFit="1" customWidth="1"/>
    <col min="12055" max="12055" width="0.28515625" style="3" bestFit="1" customWidth="1"/>
    <col min="12056" max="12056" width="0.85546875" style="3" bestFit="1" customWidth="1"/>
    <col min="12057" max="12057" width="5.85546875" style="3" bestFit="1" customWidth="1"/>
    <col min="12058" max="12288" width="9.140625" style="3"/>
    <col min="12289" max="12289" width="7.5703125" style="3" bestFit="1" customWidth="1"/>
    <col min="12290" max="12292" width="0.140625" style="3" bestFit="1" customWidth="1"/>
    <col min="12293" max="12293" width="0.7109375" style="3" bestFit="1" customWidth="1"/>
    <col min="12294" max="12294" width="0.140625" style="3" bestFit="1" customWidth="1"/>
    <col min="12295" max="12295" width="0.28515625" style="3" bestFit="1" customWidth="1"/>
    <col min="12296" max="12296" width="0.5703125" style="3" bestFit="1" customWidth="1"/>
    <col min="12297" max="12297" width="7.5703125" style="3" bestFit="1" customWidth="1"/>
    <col min="12298" max="12298" width="5.5703125" style="3" bestFit="1" customWidth="1"/>
    <col min="12299" max="12299" width="32.140625" style="3" bestFit="1" customWidth="1"/>
    <col min="12300" max="12300" width="0.85546875" style="3" bestFit="1" customWidth="1"/>
    <col min="12301" max="12301" width="10.85546875" style="3" bestFit="1" customWidth="1"/>
    <col min="12302" max="12303" width="0.85546875" style="3" bestFit="1" customWidth="1"/>
    <col min="12304" max="12304" width="9.42578125" style="3" bestFit="1" customWidth="1"/>
    <col min="12305" max="12305" width="1.5703125" style="3" bestFit="1" customWidth="1"/>
    <col min="12306" max="12306" width="0.85546875" style="3" bestFit="1" customWidth="1"/>
    <col min="12307" max="12307" width="11.42578125" style="3" bestFit="1" customWidth="1"/>
    <col min="12308" max="12308" width="0.7109375" style="3" bestFit="1" customWidth="1"/>
    <col min="12309" max="12309" width="0.5703125" style="3" bestFit="1" customWidth="1"/>
    <col min="12310" max="12310" width="0.140625" style="3" bestFit="1" customWidth="1"/>
    <col min="12311" max="12311" width="0.28515625" style="3" bestFit="1" customWidth="1"/>
    <col min="12312" max="12312" width="0.85546875" style="3" bestFit="1" customWidth="1"/>
    <col min="12313" max="12313" width="5.85546875" style="3" bestFit="1" customWidth="1"/>
    <col min="12314" max="12544" width="9.140625" style="3"/>
    <col min="12545" max="12545" width="7.5703125" style="3" bestFit="1" customWidth="1"/>
    <col min="12546" max="12548" width="0.140625" style="3" bestFit="1" customWidth="1"/>
    <col min="12549" max="12549" width="0.7109375" style="3" bestFit="1" customWidth="1"/>
    <col min="12550" max="12550" width="0.140625" style="3" bestFit="1" customWidth="1"/>
    <col min="12551" max="12551" width="0.28515625" style="3" bestFit="1" customWidth="1"/>
    <col min="12552" max="12552" width="0.5703125" style="3" bestFit="1" customWidth="1"/>
    <col min="12553" max="12553" width="7.5703125" style="3" bestFit="1" customWidth="1"/>
    <col min="12554" max="12554" width="5.5703125" style="3" bestFit="1" customWidth="1"/>
    <col min="12555" max="12555" width="32.140625" style="3" bestFit="1" customWidth="1"/>
    <col min="12556" max="12556" width="0.85546875" style="3" bestFit="1" customWidth="1"/>
    <col min="12557" max="12557" width="10.85546875" style="3" bestFit="1" customWidth="1"/>
    <col min="12558" max="12559" width="0.85546875" style="3" bestFit="1" customWidth="1"/>
    <col min="12560" max="12560" width="9.42578125" style="3" bestFit="1" customWidth="1"/>
    <col min="12561" max="12561" width="1.5703125" style="3" bestFit="1" customWidth="1"/>
    <col min="12562" max="12562" width="0.85546875" style="3" bestFit="1" customWidth="1"/>
    <col min="12563" max="12563" width="11.42578125" style="3" bestFit="1" customWidth="1"/>
    <col min="12564" max="12564" width="0.7109375" style="3" bestFit="1" customWidth="1"/>
    <col min="12565" max="12565" width="0.5703125" style="3" bestFit="1" customWidth="1"/>
    <col min="12566" max="12566" width="0.140625" style="3" bestFit="1" customWidth="1"/>
    <col min="12567" max="12567" width="0.28515625" style="3" bestFit="1" customWidth="1"/>
    <col min="12568" max="12568" width="0.85546875" style="3" bestFit="1" customWidth="1"/>
    <col min="12569" max="12569" width="5.85546875" style="3" bestFit="1" customWidth="1"/>
    <col min="12570" max="12800" width="9.140625" style="3"/>
    <col min="12801" max="12801" width="7.5703125" style="3" bestFit="1" customWidth="1"/>
    <col min="12802" max="12804" width="0.140625" style="3" bestFit="1" customWidth="1"/>
    <col min="12805" max="12805" width="0.7109375" style="3" bestFit="1" customWidth="1"/>
    <col min="12806" max="12806" width="0.140625" style="3" bestFit="1" customWidth="1"/>
    <col min="12807" max="12807" width="0.28515625" style="3" bestFit="1" customWidth="1"/>
    <col min="12808" max="12808" width="0.5703125" style="3" bestFit="1" customWidth="1"/>
    <col min="12809" max="12809" width="7.5703125" style="3" bestFit="1" customWidth="1"/>
    <col min="12810" max="12810" width="5.5703125" style="3" bestFit="1" customWidth="1"/>
    <col min="12811" max="12811" width="32.140625" style="3" bestFit="1" customWidth="1"/>
    <col min="12812" max="12812" width="0.85546875" style="3" bestFit="1" customWidth="1"/>
    <col min="12813" max="12813" width="10.85546875" style="3" bestFit="1" customWidth="1"/>
    <col min="12814" max="12815" width="0.85546875" style="3" bestFit="1" customWidth="1"/>
    <col min="12816" max="12816" width="9.42578125" style="3" bestFit="1" customWidth="1"/>
    <col min="12817" max="12817" width="1.5703125" style="3" bestFit="1" customWidth="1"/>
    <col min="12818" max="12818" width="0.85546875" style="3" bestFit="1" customWidth="1"/>
    <col min="12819" max="12819" width="11.42578125" style="3" bestFit="1" customWidth="1"/>
    <col min="12820" max="12820" width="0.7109375" style="3" bestFit="1" customWidth="1"/>
    <col min="12821" max="12821" width="0.5703125" style="3" bestFit="1" customWidth="1"/>
    <col min="12822" max="12822" width="0.140625" style="3" bestFit="1" customWidth="1"/>
    <col min="12823" max="12823" width="0.28515625" style="3" bestFit="1" customWidth="1"/>
    <col min="12824" max="12824" width="0.85546875" style="3" bestFit="1" customWidth="1"/>
    <col min="12825" max="12825" width="5.85546875" style="3" bestFit="1" customWidth="1"/>
    <col min="12826" max="13056" width="9.140625" style="3"/>
    <col min="13057" max="13057" width="7.5703125" style="3" bestFit="1" customWidth="1"/>
    <col min="13058" max="13060" width="0.140625" style="3" bestFit="1" customWidth="1"/>
    <col min="13061" max="13061" width="0.7109375" style="3" bestFit="1" customWidth="1"/>
    <col min="13062" max="13062" width="0.140625" style="3" bestFit="1" customWidth="1"/>
    <col min="13063" max="13063" width="0.28515625" style="3" bestFit="1" customWidth="1"/>
    <col min="13064" max="13064" width="0.5703125" style="3" bestFit="1" customWidth="1"/>
    <col min="13065" max="13065" width="7.5703125" style="3" bestFit="1" customWidth="1"/>
    <col min="13066" max="13066" width="5.5703125" style="3" bestFit="1" customWidth="1"/>
    <col min="13067" max="13067" width="32.140625" style="3" bestFit="1" customWidth="1"/>
    <col min="13068" max="13068" width="0.85546875" style="3" bestFit="1" customWidth="1"/>
    <col min="13069" max="13069" width="10.85546875" style="3" bestFit="1" customWidth="1"/>
    <col min="13070" max="13071" width="0.85546875" style="3" bestFit="1" customWidth="1"/>
    <col min="13072" max="13072" width="9.42578125" style="3" bestFit="1" customWidth="1"/>
    <col min="13073" max="13073" width="1.5703125" style="3" bestFit="1" customWidth="1"/>
    <col min="13074" max="13074" width="0.85546875" style="3" bestFit="1" customWidth="1"/>
    <col min="13075" max="13075" width="11.42578125" style="3" bestFit="1" customWidth="1"/>
    <col min="13076" max="13076" width="0.7109375" style="3" bestFit="1" customWidth="1"/>
    <col min="13077" max="13077" width="0.5703125" style="3" bestFit="1" customWidth="1"/>
    <col min="13078" max="13078" width="0.140625" style="3" bestFit="1" customWidth="1"/>
    <col min="13079" max="13079" width="0.28515625" style="3" bestFit="1" customWidth="1"/>
    <col min="13080" max="13080" width="0.85546875" style="3" bestFit="1" customWidth="1"/>
    <col min="13081" max="13081" width="5.85546875" style="3" bestFit="1" customWidth="1"/>
    <col min="13082" max="13312" width="9.140625" style="3"/>
    <col min="13313" max="13313" width="7.5703125" style="3" bestFit="1" customWidth="1"/>
    <col min="13314" max="13316" width="0.140625" style="3" bestFit="1" customWidth="1"/>
    <col min="13317" max="13317" width="0.7109375" style="3" bestFit="1" customWidth="1"/>
    <col min="13318" max="13318" width="0.140625" style="3" bestFit="1" customWidth="1"/>
    <col min="13319" max="13319" width="0.28515625" style="3" bestFit="1" customWidth="1"/>
    <col min="13320" max="13320" width="0.5703125" style="3" bestFit="1" customWidth="1"/>
    <col min="13321" max="13321" width="7.5703125" style="3" bestFit="1" customWidth="1"/>
    <col min="13322" max="13322" width="5.5703125" style="3" bestFit="1" customWidth="1"/>
    <col min="13323" max="13323" width="32.140625" style="3" bestFit="1" customWidth="1"/>
    <col min="13324" max="13324" width="0.85546875" style="3" bestFit="1" customWidth="1"/>
    <col min="13325" max="13325" width="10.85546875" style="3" bestFit="1" customWidth="1"/>
    <col min="13326" max="13327" width="0.85546875" style="3" bestFit="1" customWidth="1"/>
    <col min="13328" max="13328" width="9.42578125" style="3" bestFit="1" customWidth="1"/>
    <col min="13329" max="13329" width="1.5703125" style="3" bestFit="1" customWidth="1"/>
    <col min="13330" max="13330" width="0.85546875" style="3" bestFit="1" customWidth="1"/>
    <col min="13331" max="13331" width="11.42578125" style="3" bestFit="1" customWidth="1"/>
    <col min="13332" max="13332" width="0.7109375" style="3" bestFit="1" customWidth="1"/>
    <col min="13333" max="13333" width="0.5703125" style="3" bestFit="1" customWidth="1"/>
    <col min="13334" max="13334" width="0.140625" style="3" bestFit="1" customWidth="1"/>
    <col min="13335" max="13335" width="0.28515625" style="3" bestFit="1" customWidth="1"/>
    <col min="13336" max="13336" width="0.85546875" style="3" bestFit="1" customWidth="1"/>
    <col min="13337" max="13337" width="5.85546875" style="3" bestFit="1" customWidth="1"/>
    <col min="13338" max="13568" width="9.140625" style="3"/>
    <col min="13569" max="13569" width="7.5703125" style="3" bestFit="1" customWidth="1"/>
    <col min="13570" max="13572" width="0.140625" style="3" bestFit="1" customWidth="1"/>
    <col min="13573" max="13573" width="0.7109375" style="3" bestFit="1" customWidth="1"/>
    <col min="13574" max="13574" width="0.140625" style="3" bestFit="1" customWidth="1"/>
    <col min="13575" max="13575" width="0.28515625" style="3" bestFit="1" customWidth="1"/>
    <col min="13576" max="13576" width="0.5703125" style="3" bestFit="1" customWidth="1"/>
    <col min="13577" max="13577" width="7.5703125" style="3" bestFit="1" customWidth="1"/>
    <col min="13578" max="13578" width="5.5703125" style="3" bestFit="1" customWidth="1"/>
    <col min="13579" max="13579" width="32.140625" style="3" bestFit="1" customWidth="1"/>
    <col min="13580" max="13580" width="0.85546875" style="3" bestFit="1" customWidth="1"/>
    <col min="13581" max="13581" width="10.85546875" style="3" bestFit="1" customWidth="1"/>
    <col min="13582" max="13583" width="0.85546875" style="3" bestFit="1" customWidth="1"/>
    <col min="13584" max="13584" width="9.42578125" style="3" bestFit="1" customWidth="1"/>
    <col min="13585" max="13585" width="1.5703125" style="3" bestFit="1" customWidth="1"/>
    <col min="13586" max="13586" width="0.85546875" style="3" bestFit="1" customWidth="1"/>
    <col min="13587" max="13587" width="11.42578125" style="3" bestFit="1" customWidth="1"/>
    <col min="13588" max="13588" width="0.7109375" style="3" bestFit="1" customWidth="1"/>
    <col min="13589" max="13589" width="0.5703125" style="3" bestFit="1" customWidth="1"/>
    <col min="13590" max="13590" width="0.140625" style="3" bestFit="1" customWidth="1"/>
    <col min="13591" max="13591" width="0.28515625" style="3" bestFit="1" customWidth="1"/>
    <col min="13592" max="13592" width="0.85546875" style="3" bestFit="1" customWidth="1"/>
    <col min="13593" max="13593" width="5.85546875" style="3" bestFit="1" customWidth="1"/>
    <col min="13594" max="13824" width="9.140625" style="3"/>
    <col min="13825" max="13825" width="7.5703125" style="3" bestFit="1" customWidth="1"/>
    <col min="13826" max="13828" width="0.140625" style="3" bestFit="1" customWidth="1"/>
    <col min="13829" max="13829" width="0.7109375" style="3" bestFit="1" customWidth="1"/>
    <col min="13830" max="13830" width="0.140625" style="3" bestFit="1" customWidth="1"/>
    <col min="13831" max="13831" width="0.28515625" style="3" bestFit="1" customWidth="1"/>
    <col min="13832" max="13832" width="0.5703125" style="3" bestFit="1" customWidth="1"/>
    <col min="13833" max="13833" width="7.5703125" style="3" bestFit="1" customWidth="1"/>
    <col min="13834" max="13834" width="5.5703125" style="3" bestFit="1" customWidth="1"/>
    <col min="13835" max="13835" width="32.140625" style="3" bestFit="1" customWidth="1"/>
    <col min="13836" max="13836" width="0.85546875" style="3" bestFit="1" customWidth="1"/>
    <col min="13837" max="13837" width="10.85546875" style="3" bestFit="1" customWidth="1"/>
    <col min="13838" max="13839" width="0.85546875" style="3" bestFit="1" customWidth="1"/>
    <col min="13840" max="13840" width="9.42578125" style="3" bestFit="1" customWidth="1"/>
    <col min="13841" max="13841" width="1.5703125" style="3" bestFit="1" customWidth="1"/>
    <col min="13842" max="13842" width="0.85546875" style="3" bestFit="1" customWidth="1"/>
    <col min="13843" max="13843" width="11.42578125" style="3" bestFit="1" customWidth="1"/>
    <col min="13844" max="13844" width="0.7109375" style="3" bestFit="1" customWidth="1"/>
    <col min="13845" max="13845" width="0.5703125" style="3" bestFit="1" customWidth="1"/>
    <col min="13846" max="13846" width="0.140625" style="3" bestFit="1" customWidth="1"/>
    <col min="13847" max="13847" width="0.28515625" style="3" bestFit="1" customWidth="1"/>
    <col min="13848" max="13848" width="0.85546875" style="3" bestFit="1" customWidth="1"/>
    <col min="13849" max="13849" width="5.85546875" style="3" bestFit="1" customWidth="1"/>
    <col min="13850" max="14080" width="9.140625" style="3"/>
    <col min="14081" max="14081" width="7.5703125" style="3" bestFit="1" customWidth="1"/>
    <col min="14082" max="14084" width="0.140625" style="3" bestFit="1" customWidth="1"/>
    <col min="14085" max="14085" width="0.7109375" style="3" bestFit="1" customWidth="1"/>
    <col min="14086" max="14086" width="0.140625" style="3" bestFit="1" customWidth="1"/>
    <col min="14087" max="14087" width="0.28515625" style="3" bestFit="1" customWidth="1"/>
    <col min="14088" max="14088" width="0.5703125" style="3" bestFit="1" customWidth="1"/>
    <col min="14089" max="14089" width="7.5703125" style="3" bestFit="1" customWidth="1"/>
    <col min="14090" max="14090" width="5.5703125" style="3" bestFit="1" customWidth="1"/>
    <col min="14091" max="14091" width="32.140625" style="3" bestFit="1" customWidth="1"/>
    <col min="14092" max="14092" width="0.85546875" style="3" bestFit="1" customWidth="1"/>
    <col min="14093" max="14093" width="10.85546875" style="3" bestFit="1" customWidth="1"/>
    <col min="14094" max="14095" width="0.85546875" style="3" bestFit="1" customWidth="1"/>
    <col min="14096" max="14096" width="9.42578125" style="3" bestFit="1" customWidth="1"/>
    <col min="14097" max="14097" width="1.5703125" style="3" bestFit="1" customWidth="1"/>
    <col min="14098" max="14098" width="0.85546875" style="3" bestFit="1" customWidth="1"/>
    <col min="14099" max="14099" width="11.42578125" style="3" bestFit="1" customWidth="1"/>
    <col min="14100" max="14100" width="0.7109375" style="3" bestFit="1" customWidth="1"/>
    <col min="14101" max="14101" width="0.5703125" style="3" bestFit="1" customWidth="1"/>
    <col min="14102" max="14102" width="0.140625" style="3" bestFit="1" customWidth="1"/>
    <col min="14103" max="14103" width="0.28515625" style="3" bestFit="1" customWidth="1"/>
    <col min="14104" max="14104" width="0.85546875" style="3" bestFit="1" customWidth="1"/>
    <col min="14105" max="14105" width="5.85546875" style="3" bestFit="1" customWidth="1"/>
    <col min="14106" max="14336" width="9.140625" style="3"/>
    <col min="14337" max="14337" width="7.5703125" style="3" bestFit="1" customWidth="1"/>
    <col min="14338" max="14340" width="0.140625" style="3" bestFit="1" customWidth="1"/>
    <col min="14341" max="14341" width="0.7109375" style="3" bestFit="1" customWidth="1"/>
    <col min="14342" max="14342" width="0.140625" style="3" bestFit="1" customWidth="1"/>
    <col min="14343" max="14343" width="0.28515625" style="3" bestFit="1" customWidth="1"/>
    <col min="14344" max="14344" width="0.5703125" style="3" bestFit="1" customWidth="1"/>
    <col min="14345" max="14345" width="7.5703125" style="3" bestFit="1" customWidth="1"/>
    <col min="14346" max="14346" width="5.5703125" style="3" bestFit="1" customWidth="1"/>
    <col min="14347" max="14347" width="32.140625" style="3" bestFit="1" customWidth="1"/>
    <col min="14348" max="14348" width="0.85546875" style="3" bestFit="1" customWidth="1"/>
    <col min="14349" max="14349" width="10.85546875" style="3" bestFit="1" customWidth="1"/>
    <col min="14350" max="14351" width="0.85546875" style="3" bestFit="1" customWidth="1"/>
    <col min="14352" max="14352" width="9.42578125" style="3" bestFit="1" customWidth="1"/>
    <col min="14353" max="14353" width="1.5703125" style="3" bestFit="1" customWidth="1"/>
    <col min="14354" max="14354" width="0.85546875" style="3" bestFit="1" customWidth="1"/>
    <col min="14355" max="14355" width="11.42578125" style="3" bestFit="1" customWidth="1"/>
    <col min="14356" max="14356" width="0.7109375" style="3" bestFit="1" customWidth="1"/>
    <col min="14357" max="14357" width="0.5703125" style="3" bestFit="1" customWidth="1"/>
    <col min="14358" max="14358" width="0.140625" style="3" bestFit="1" customWidth="1"/>
    <col min="14359" max="14359" width="0.28515625" style="3" bestFit="1" customWidth="1"/>
    <col min="14360" max="14360" width="0.85546875" style="3" bestFit="1" customWidth="1"/>
    <col min="14361" max="14361" width="5.85546875" style="3" bestFit="1" customWidth="1"/>
    <col min="14362" max="14592" width="9.140625" style="3"/>
    <col min="14593" max="14593" width="7.5703125" style="3" bestFit="1" customWidth="1"/>
    <col min="14594" max="14596" width="0.140625" style="3" bestFit="1" customWidth="1"/>
    <col min="14597" max="14597" width="0.7109375" style="3" bestFit="1" customWidth="1"/>
    <col min="14598" max="14598" width="0.140625" style="3" bestFit="1" customWidth="1"/>
    <col min="14599" max="14599" width="0.28515625" style="3" bestFit="1" customWidth="1"/>
    <col min="14600" max="14600" width="0.5703125" style="3" bestFit="1" customWidth="1"/>
    <col min="14601" max="14601" width="7.5703125" style="3" bestFit="1" customWidth="1"/>
    <col min="14602" max="14602" width="5.5703125" style="3" bestFit="1" customWidth="1"/>
    <col min="14603" max="14603" width="32.140625" style="3" bestFit="1" customWidth="1"/>
    <col min="14604" max="14604" width="0.85546875" style="3" bestFit="1" customWidth="1"/>
    <col min="14605" max="14605" width="10.85546875" style="3" bestFit="1" customWidth="1"/>
    <col min="14606" max="14607" width="0.85546875" style="3" bestFit="1" customWidth="1"/>
    <col min="14608" max="14608" width="9.42578125" style="3" bestFit="1" customWidth="1"/>
    <col min="14609" max="14609" width="1.5703125" style="3" bestFit="1" customWidth="1"/>
    <col min="14610" max="14610" width="0.85546875" style="3" bestFit="1" customWidth="1"/>
    <col min="14611" max="14611" width="11.42578125" style="3" bestFit="1" customWidth="1"/>
    <col min="14612" max="14612" width="0.7109375" style="3" bestFit="1" customWidth="1"/>
    <col min="14613" max="14613" width="0.5703125" style="3" bestFit="1" customWidth="1"/>
    <col min="14614" max="14614" width="0.140625" style="3" bestFit="1" customWidth="1"/>
    <col min="14615" max="14615" width="0.28515625" style="3" bestFit="1" customWidth="1"/>
    <col min="14616" max="14616" width="0.85546875" style="3" bestFit="1" customWidth="1"/>
    <col min="14617" max="14617" width="5.85546875" style="3" bestFit="1" customWidth="1"/>
    <col min="14618" max="14848" width="9.140625" style="3"/>
    <col min="14849" max="14849" width="7.5703125" style="3" bestFit="1" customWidth="1"/>
    <col min="14850" max="14852" width="0.140625" style="3" bestFit="1" customWidth="1"/>
    <col min="14853" max="14853" width="0.7109375" style="3" bestFit="1" customWidth="1"/>
    <col min="14854" max="14854" width="0.140625" style="3" bestFit="1" customWidth="1"/>
    <col min="14855" max="14855" width="0.28515625" style="3" bestFit="1" customWidth="1"/>
    <col min="14856" max="14856" width="0.5703125" style="3" bestFit="1" customWidth="1"/>
    <col min="14857" max="14857" width="7.5703125" style="3" bestFit="1" customWidth="1"/>
    <col min="14858" max="14858" width="5.5703125" style="3" bestFit="1" customWidth="1"/>
    <col min="14859" max="14859" width="32.140625" style="3" bestFit="1" customWidth="1"/>
    <col min="14860" max="14860" width="0.85546875" style="3" bestFit="1" customWidth="1"/>
    <col min="14861" max="14861" width="10.85546875" style="3" bestFit="1" customWidth="1"/>
    <col min="14862" max="14863" width="0.85546875" style="3" bestFit="1" customWidth="1"/>
    <col min="14864" max="14864" width="9.42578125" style="3" bestFit="1" customWidth="1"/>
    <col min="14865" max="14865" width="1.5703125" style="3" bestFit="1" customWidth="1"/>
    <col min="14866" max="14866" width="0.85546875" style="3" bestFit="1" customWidth="1"/>
    <col min="14867" max="14867" width="11.42578125" style="3" bestFit="1" customWidth="1"/>
    <col min="14868" max="14868" width="0.7109375" style="3" bestFit="1" customWidth="1"/>
    <col min="14869" max="14869" width="0.5703125" style="3" bestFit="1" customWidth="1"/>
    <col min="14870" max="14870" width="0.140625" style="3" bestFit="1" customWidth="1"/>
    <col min="14871" max="14871" width="0.28515625" style="3" bestFit="1" customWidth="1"/>
    <col min="14872" max="14872" width="0.85546875" style="3" bestFit="1" customWidth="1"/>
    <col min="14873" max="14873" width="5.85546875" style="3" bestFit="1" customWidth="1"/>
    <col min="14874" max="15104" width="9.140625" style="3"/>
    <col min="15105" max="15105" width="7.5703125" style="3" bestFit="1" customWidth="1"/>
    <col min="15106" max="15108" width="0.140625" style="3" bestFit="1" customWidth="1"/>
    <col min="15109" max="15109" width="0.7109375" style="3" bestFit="1" customWidth="1"/>
    <col min="15110" max="15110" width="0.140625" style="3" bestFit="1" customWidth="1"/>
    <col min="15111" max="15111" width="0.28515625" style="3" bestFit="1" customWidth="1"/>
    <col min="15112" max="15112" width="0.5703125" style="3" bestFit="1" customWidth="1"/>
    <col min="15113" max="15113" width="7.5703125" style="3" bestFit="1" customWidth="1"/>
    <col min="15114" max="15114" width="5.5703125" style="3" bestFit="1" customWidth="1"/>
    <col min="15115" max="15115" width="32.140625" style="3" bestFit="1" customWidth="1"/>
    <col min="15116" max="15116" width="0.85546875" style="3" bestFit="1" customWidth="1"/>
    <col min="15117" max="15117" width="10.85546875" style="3" bestFit="1" customWidth="1"/>
    <col min="15118" max="15119" width="0.85546875" style="3" bestFit="1" customWidth="1"/>
    <col min="15120" max="15120" width="9.42578125" style="3" bestFit="1" customWidth="1"/>
    <col min="15121" max="15121" width="1.5703125" style="3" bestFit="1" customWidth="1"/>
    <col min="15122" max="15122" width="0.85546875" style="3" bestFit="1" customWidth="1"/>
    <col min="15123" max="15123" width="11.42578125" style="3" bestFit="1" customWidth="1"/>
    <col min="15124" max="15124" width="0.7109375" style="3" bestFit="1" customWidth="1"/>
    <col min="15125" max="15125" width="0.5703125" style="3" bestFit="1" customWidth="1"/>
    <col min="15126" max="15126" width="0.140625" style="3" bestFit="1" customWidth="1"/>
    <col min="15127" max="15127" width="0.28515625" style="3" bestFit="1" customWidth="1"/>
    <col min="15128" max="15128" width="0.85546875" style="3" bestFit="1" customWidth="1"/>
    <col min="15129" max="15129" width="5.85546875" style="3" bestFit="1" customWidth="1"/>
    <col min="15130" max="15360" width="9.140625" style="3"/>
    <col min="15361" max="15361" width="7.5703125" style="3" bestFit="1" customWidth="1"/>
    <col min="15362" max="15364" width="0.140625" style="3" bestFit="1" customWidth="1"/>
    <col min="15365" max="15365" width="0.7109375" style="3" bestFit="1" customWidth="1"/>
    <col min="15366" max="15366" width="0.140625" style="3" bestFit="1" customWidth="1"/>
    <col min="15367" max="15367" width="0.28515625" style="3" bestFit="1" customWidth="1"/>
    <col min="15368" max="15368" width="0.5703125" style="3" bestFit="1" customWidth="1"/>
    <col min="15369" max="15369" width="7.5703125" style="3" bestFit="1" customWidth="1"/>
    <col min="15370" max="15370" width="5.5703125" style="3" bestFit="1" customWidth="1"/>
    <col min="15371" max="15371" width="32.140625" style="3" bestFit="1" customWidth="1"/>
    <col min="15372" max="15372" width="0.85546875" style="3" bestFit="1" customWidth="1"/>
    <col min="15373" max="15373" width="10.85546875" style="3" bestFit="1" customWidth="1"/>
    <col min="15374" max="15375" width="0.85546875" style="3" bestFit="1" customWidth="1"/>
    <col min="15376" max="15376" width="9.42578125" style="3" bestFit="1" customWidth="1"/>
    <col min="15377" max="15377" width="1.5703125" style="3" bestFit="1" customWidth="1"/>
    <col min="15378" max="15378" width="0.85546875" style="3" bestFit="1" customWidth="1"/>
    <col min="15379" max="15379" width="11.42578125" style="3" bestFit="1" customWidth="1"/>
    <col min="15380" max="15380" width="0.7109375" style="3" bestFit="1" customWidth="1"/>
    <col min="15381" max="15381" width="0.5703125" style="3" bestFit="1" customWidth="1"/>
    <col min="15382" max="15382" width="0.140625" style="3" bestFit="1" customWidth="1"/>
    <col min="15383" max="15383" width="0.28515625" style="3" bestFit="1" customWidth="1"/>
    <col min="15384" max="15384" width="0.85546875" style="3" bestFit="1" customWidth="1"/>
    <col min="15385" max="15385" width="5.85546875" style="3" bestFit="1" customWidth="1"/>
    <col min="15386" max="15616" width="9.140625" style="3"/>
    <col min="15617" max="15617" width="7.5703125" style="3" bestFit="1" customWidth="1"/>
    <col min="15618" max="15620" width="0.140625" style="3" bestFit="1" customWidth="1"/>
    <col min="15621" max="15621" width="0.7109375" style="3" bestFit="1" customWidth="1"/>
    <col min="15622" max="15622" width="0.140625" style="3" bestFit="1" customWidth="1"/>
    <col min="15623" max="15623" width="0.28515625" style="3" bestFit="1" customWidth="1"/>
    <col min="15624" max="15624" width="0.5703125" style="3" bestFit="1" customWidth="1"/>
    <col min="15625" max="15625" width="7.5703125" style="3" bestFit="1" customWidth="1"/>
    <col min="15626" max="15626" width="5.5703125" style="3" bestFit="1" customWidth="1"/>
    <col min="15627" max="15627" width="32.140625" style="3" bestFit="1" customWidth="1"/>
    <col min="15628" max="15628" width="0.85546875" style="3" bestFit="1" customWidth="1"/>
    <col min="15629" max="15629" width="10.85546875" style="3" bestFit="1" customWidth="1"/>
    <col min="15630" max="15631" width="0.85546875" style="3" bestFit="1" customWidth="1"/>
    <col min="15632" max="15632" width="9.42578125" style="3" bestFit="1" customWidth="1"/>
    <col min="15633" max="15633" width="1.5703125" style="3" bestFit="1" customWidth="1"/>
    <col min="15634" max="15634" width="0.85546875" style="3" bestFit="1" customWidth="1"/>
    <col min="15635" max="15635" width="11.42578125" style="3" bestFit="1" customWidth="1"/>
    <col min="15636" max="15636" width="0.7109375" style="3" bestFit="1" customWidth="1"/>
    <col min="15637" max="15637" width="0.5703125" style="3" bestFit="1" customWidth="1"/>
    <col min="15638" max="15638" width="0.140625" style="3" bestFit="1" customWidth="1"/>
    <col min="15639" max="15639" width="0.28515625" style="3" bestFit="1" customWidth="1"/>
    <col min="15640" max="15640" width="0.85546875" style="3" bestFit="1" customWidth="1"/>
    <col min="15641" max="15641" width="5.85546875" style="3" bestFit="1" customWidth="1"/>
    <col min="15642" max="15872" width="9.140625" style="3"/>
    <col min="15873" max="15873" width="7.5703125" style="3" bestFit="1" customWidth="1"/>
    <col min="15874" max="15876" width="0.140625" style="3" bestFit="1" customWidth="1"/>
    <col min="15877" max="15877" width="0.7109375" style="3" bestFit="1" customWidth="1"/>
    <col min="15878" max="15878" width="0.140625" style="3" bestFit="1" customWidth="1"/>
    <col min="15879" max="15879" width="0.28515625" style="3" bestFit="1" customWidth="1"/>
    <col min="15880" max="15880" width="0.5703125" style="3" bestFit="1" customWidth="1"/>
    <col min="15881" max="15881" width="7.5703125" style="3" bestFit="1" customWidth="1"/>
    <col min="15882" max="15882" width="5.5703125" style="3" bestFit="1" customWidth="1"/>
    <col min="15883" max="15883" width="32.140625" style="3" bestFit="1" customWidth="1"/>
    <col min="15884" max="15884" width="0.85546875" style="3" bestFit="1" customWidth="1"/>
    <col min="15885" max="15885" width="10.85546875" style="3" bestFit="1" customWidth="1"/>
    <col min="15886" max="15887" width="0.85546875" style="3" bestFit="1" customWidth="1"/>
    <col min="15888" max="15888" width="9.42578125" style="3" bestFit="1" customWidth="1"/>
    <col min="15889" max="15889" width="1.5703125" style="3" bestFit="1" customWidth="1"/>
    <col min="15890" max="15890" width="0.85546875" style="3" bestFit="1" customWidth="1"/>
    <col min="15891" max="15891" width="11.42578125" style="3" bestFit="1" customWidth="1"/>
    <col min="15892" max="15892" width="0.7109375" style="3" bestFit="1" customWidth="1"/>
    <col min="15893" max="15893" width="0.5703125" style="3" bestFit="1" customWidth="1"/>
    <col min="15894" max="15894" width="0.140625" style="3" bestFit="1" customWidth="1"/>
    <col min="15895" max="15895" width="0.28515625" style="3" bestFit="1" customWidth="1"/>
    <col min="15896" max="15896" width="0.85546875" style="3" bestFit="1" customWidth="1"/>
    <col min="15897" max="15897" width="5.85546875" style="3" bestFit="1" customWidth="1"/>
    <col min="15898" max="16128" width="9.140625" style="3"/>
    <col min="16129" max="16129" width="7.5703125" style="3" bestFit="1" customWidth="1"/>
    <col min="16130" max="16132" width="0.140625" style="3" bestFit="1" customWidth="1"/>
    <col min="16133" max="16133" width="0.7109375" style="3" bestFit="1" customWidth="1"/>
    <col min="16134" max="16134" width="0.140625" style="3" bestFit="1" customWidth="1"/>
    <col min="16135" max="16135" width="0.28515625" style="3" bestFit="1" customWidth="1"/>
    <col min="16136" max="16136" width="0.5703125" style="3" bestFit="1" customWidth="1"/>
    <col min="16137" max="16137" width="7.5703125" style="3" bestFit="1" customWidth="1"/>
    <col min="16138" max="16138" width="5.5703125" style="3" bestFit="1" customWidth="1"/>
    <col min="16139" max="16139" width="32.140625" style="3" bestFit="1" customWidth="1"/>
    <col min="16140" max="16140" width="0.85546875" style="3" bestFit="1" customWidth="1"/>
    <col min="16141" max="16141" width="10.85546875" style="3" bestFit="1" customWidth="1"/>
    <col min="16142" max="16143" width="0.85546875" style="3" bestFit="1" customWidth="1"/>
    <col min="16144" max="16144" width="9.42578125" style="3" bestFit="1" customWidth="1"/>
    <col min="16145" max="16145" width="1.5703125" style="3" bestFit="1" customWidth="1"/>
    <col min="16146" max="16146" width="0.85546875" style="3" bestFit="1" customWidth="1"/>
    <col min="16147" max="16147" width="11.42578125" style="3" bestFit="1" customWidth="1"/>
    <col min="16148" max="16148" width="0.7109375" style="3" bestFit="1" customWidth="1"/>
    <col min="16149" max="16149" width="0.5703125" style="3" bestFit="1" customWidth="1"/>
    <col min="16150" max="16150" width="0.140625" style="3" bestFit="1" customWidth="1"/>
    <col min="16151" max="16151" width="0.28515625" style="3" bestFit="1" customWidth="1"/>
    <col min="16152" max="16152" width="0.85546875" style="3" bestFit="1" customWidth="1"/>
    <col min="16153" max="16153" width="5.85546875" style="3" bestFit="1" customWidth="1"/>
    <col min="16154" max="16384" width="9.140625" style="3"/>
  </cols>
  <sheetData>
    <row r="1" spans="1:25" ht="39.950000000000003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3" t="s">
        <v>283</v>
      </c>
      <c r="R2" s="24"/>
      <c r="S2" s="24"/>
      <c r="T2" s="24"/>
      <c r="U2" s="24"/>
      <c r="V2" s="24"/>
      <c r="W2" s="24"/>
      <c r="X2" s="24"/>
      <c r="Y2" s="1"/>
    </row>
    <row r="3" spans="1:25" ht="5.0999999999999996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2" customHeight="1">
      <c r="A4" s="1"/>
      <c r="B4" s="25" t="s">
        <v>260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7"/>
      <c r="X4" s="1"/>
      <c r="Y4" s="1"/>
    </row>
    <row r="5" spans="1:25" ht="6.9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9.9499999999999993" customHeight="1">
      <c r="A6" s="1"/>
      <c r="B6" s="28" t="s">
        <v>284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1"/>
      <c r="V6" s="1"/>
      <c r="W6" s="1"/>
      <c r="X6" s="1"/>
      <c r="Y6" s="1"/>
    </row>
    <row r="7" spans="1:25" ht="3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.1" customHeight="1">
      <c r="A8" s="1"/>
      <c r="B8" s="4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6"/>
      <c r="X8" s="1"/>
      <c r="Y8" s="1"/>
    </row>
    <row r="9" spans="1:25" ht="32.1" customHeight="1">
      <c r="A9" s="1"/>
      <c r="B9" s="7"/>
      <c r="C9" s="1"/>
      <c r="D9" s="20" t="s">
        <v>285</v>
      </c>
      <c r="E9" s="507"/>
      <c r="F9" s="507"/>
      <c r="G9" s="507"/>
      <c r="H9" s="507"/>
      <c r="I9" s="507"/>
      <c r="J9" s="507"/>
      <c r="K9" s="21"/>
      <c r="L9" s="52"/>
      <c r="M9" s="477" t="s">
        <v>7</v>
      </c>
      <c r="N9" s="52"/>
      <c r="O9" s="478"/>
      <c r="P9" s="479" t="s">
        <v>8</v>
      </c>
      <c r="Q9" s="479"/>
      <c r="R9" s="52"/>
      <c r="S9" s="480" t="s">
        <v>9</v>
      </c>
      <c r="T9" s="481"/>
      <c r="U9" s="481"/>
      <c r="V9" s="11"/>
      <c r="W9" s="13"/>
      <c r="X9" s="1"/>
      <c r="Y9" s="1"/>
    </row>
    <row r="10" spans="1:25" ht="2.1" customHeight="1">
      <c r="A10" s="1"/>
      <c r="B10" s="7"/>
      <c r="C10" s="1"/>
      <c r="D10" s="1"/>
      <c r="E10" s="1"/>
      <c r="F10" s="1"/>
      <c r="G10" s="1"/>
      <c r="H10" s="1"/>
      <c r="I10" s="1"/>
      <c r="J10" s="1"/>
      <c r="K10" s="1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1"/>
      <c r="W10" s="13"/>
      <c r="X10" s="1"/>
      <c r="Y10" s="1"/>
    </row>
    <row r="11" spans="1:25" ht="12.95" customHeight="1">
      <c r="A11" s="1"/>
      <c r="B11" s="7"/>
      <c r="C11" s="1"/>
      <c r="D11" s="7"/>
      <c r="E11" s="1"/>
      <c r="F11" s="1"/>
      <c r="G11" s="1"/>
      <c r="H11" s="1"/>
      <c r="I11" s="1"/>
      <c r="J11" s="508" t="s">
        <v>286</v>
      </c>
      <c r="K11" s="509"/>
      <c r="L11" s="955">
        <v>232.52</v>
      </c>
      <c r="M11" s="491"/>
      <c r="N11" s="492"/>
      <c r="O11" s="955">
        <v>226.69</v>
      </c>
      <c r="P11" s="491"/>
      <c r="Q11" s="491"/>
      <c r="R11" s="492"/>
      <c r="S11" s="510">
        <v>-5.82</v>
      </c>
      <c r="T11" s="37"/>
      <c r="U11" s="37"/>
      <c r="V11" s="13"/>
      <c r="W11" s="13"/>
      <c r="X11" s="1"/>
      <c r="Y11" s="1"/>
    </row>
    <row r="12" spans="1:25" ht="12.95" customHeight="1">
      <c r="A12" s="1"/>
      <c r="B12" s="7"/>
      <c r="C12" s="1"/>
      <c r="D12" s="7"/>
      <c r="E12" s="1"/>
      <c r="F12" s="1"/>
      <c r="G12" s="1"/>
      <c r="H12" s="1"/>
      <c r="I12" s="1"/>
      <c r="J12" s="508" t="s">
        <v>287</v>
      </c>
      <c r="K12" s="509"/>
      <c r="L12" s="955">
        <v>209.52</v>
      </c>
      <c r="M12" s="491"/>
      <c r="N12" s="492"/>
      <c r="O12" s="955">
        <v>209.51</v>
      </c>
      <c r="P12" s="491"/>
      <c r="Q12" s="491"/>
      <c r="R12" s="492"/>
      <c r="S12" s="510">
        <v>-0.01</v>
      </c>
      <c r="T12" s="37"/>
      <c r="U12" s="37"/>
      <c r="V12" s="13"/>
      <c r="W12" s="13"/>
      <c r="X12" s="1"/>
      <c r="Y12" s="1"/>
    </row>
    <row r="13" spans="1:25" ht="12.95" customHeight="1">
      <c r="A13" s="1"/>
      <c r="B13" s="7"/>
      <c r="C13" s="1"/>
      <c r="D13" s="7"/>
      <c r="E13" s="1"/>
      <c r="F13" s="1"/>
      <c r="G13" s="1"/>
      <c r="H13" s="1"/>
      <c r="I13" s="1"/>
      <c r="J13" s="508" t="s">
        <v>288</v>
      </c>
      <c r="K13" s="509"/>
      <c r="L13" s="955">
        <v>97.09</v>
      </c>
      <c r="M13" s="491"/>
      <c r="N13" s="492"/>
      <c r="O13" s="955">
        <v>96.88</v>
      </c>
      <c r="P13" s="491"/>
      <c r="Q13" s="491"/>
      <c r="R13" s="492"/>
      <c r="S13" s="510">
        <v>-0.21</v>
      </c>
      <c r="T13" s="37"/>
      <c r="U13" s="37"/>
      <c r="V13" s="13"/>
      <c r="W13" s="13"/>
      <c r="X13" s="1"/>
      <c r="Y13" s="1"/>
    </row>
    <row r="14" spans="1:25" ht="12.95" customHeight="1">
      <c r="A14" s="1"/>
      <c r="B14" s="7"/>
      <c r="C14" s="1"/>
      <c r="D14" s="7"/>
      <c r="E14" s="1"/>
      <c r="F14" s="1"/>
      <c r="G14" s="1"/>
      <c r="H14" s="1"/>
      <c r="I14" s="1"/>
      <c r="J14" s="508" t="s">
        <v>289</v>
      </c>
      <c r="K14" s="509"/>
      <c r="L14" s="955">
        <v>225.37</v>
      </c>
      <c r="M14" s="491"/>
      <c r="N14" s="492"/>
      <c r="O14" s="955">
        <v>225.74</v>
      </c>
      <c r="P14" s="491"/>
      <c r="Q14" s="491"/>
      <c r="R14" s="492"/>
      <c r="S14" s="510">
        <v>0.38</v>
      </c>
      <c r="T14" s="37"/>
      <c r="U14" s="37"/>
      <c r="V14" s="13"/>
      <c r="W14" s="13"/>
      <c r="X14" s="1"/>
      <c r="Y14" s="1"/>
    </row>
    <row r="15" spans="1:25" ht="12.95" customHeight="1">
      <c r="A15" s="1"/>
      <c r="B15" s="7"/>
      <c r="C15" s="1"/>
      <c r="D15" s="7"/>
      <c r="E15" s="1"/>
      <c r="F15" s="1"/>
      <c r="G15" s="1"/>
      <c r="H15" s="1"/>
      <c r="I15" s="1"/>
      <c r="J15" s="508" t="s">
        <v>290</v>
      </c>
      <c r="K15" s="509"/>
      <c r="L15" s="955">
        <v>211.6</v>
      </c>
      <c r="M15" s="491"/>
      <c r="N15" s="492"/>
      <c r="O15" s="955">
        <v>212.04</v>
      </c>
      <c r="P15" s="491"/>
      <c r="Q15" s="491"/>
      <c r="R15" s="492"/>
      <c r="S15" s="510">
        <v>0.44</v>
      </c>
      <c r="T15" s="37"/>
      <c r="U15" s="37"/>
      <c r="V15" s="13"/>
      <c r="W15" s="13"/>
      <c r="X15" s="1"/>
      <c r="Y15" s="1"/>
    </row>
    <row r="16" spans="1:25" ht="0.95" customHeight="1">
      <c r="A16" s="1"/>
      <c r="B16" s="7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13"/>
      <c r="X16" s="1"/>
      <c r="Y16" s="1"/>
    </row>
    <row r="17" spans="1:25" ht="2.1" customHeight="1">
      <c r="A17" s="1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9"/>
      <c r="X17" s="1"/>
      <c r="Y17" s="1"/>
    </row>
    <row r="18" spans="1:25" ht="24.9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9.5" customHeight="1">
      <c r="A19" s="1"/>
      <c r="B19" s="28" t="s">
        <v>291</v>
      </c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1"/>
      <c r="V19" s="1"/>
      <c r="W19" s="1"/>
      <c r="X19" s="1"/>
      <c r="Y19" s="1"/>
    </row>
    <row r="20" spans="1:25" ht="3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2.1" customHeight="1">
      <c r="A21" s="1"/>
      <c r="B21" s="4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6"/>
      <c r="X21" s="1"/>
      <c r="Y21" s="1"/>
    </row>
    <row r="22" spans="1:25" ht="32.1" customHeight="1">
      <c r="A22" s="1"/>
      <c r="B22" s="7"/>
      <c r="C22" s="1"/>
      <c r="D22" s="20" t="s">
        <v>292</v>
      </c>
      <c r="E22" s="507"/>
      <c r="F22" s="507"/>
      <c r="G22" s="507"/>
      <c r="H22" s="507"/>
      <c r="I22" s="507"/>
      <c r="J22" s="507"/>
      <c r="K22" s="21"/>
      <c r="L22" s="52"/>
      <c r="M22" s="477" t="s">
        <v>7</v>
      </c>
      <c r="N22" s="52"/>
      <c r="O22" s="478"/>
      <c r="P22" s="479" t="s">
        <v>8</v>
      </c>
      <c r="Q22" s="479"/>
      <c r="R22" s="52"/>
      <c r="S22" s="480" t="s">
        <v>9</v>
      </c>
      <c r="T22" s="481"/>
      <c r="U22" s="481"/>
      <c r="V22" s="11"/>
      <c r="W22" s="13"/>
      <c r="X22" s="1"/>
      <c r="Y22" s="1"/>
    </row>
    <row r="23" spans="1:25" ht="2.1" customHeight="1">
      <c r="A23" s="1"/>
      <c r="B23" s="7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3"/>
      <c r="X23" s="1"/>
      <c r="Y23" s="1"/>
    </row>
    <row r="24" spans="1:25" ht="12.95" customHeight="1">
      <c r="A24" s="1"/>
      <c r="B24" s="7"/>
      <c r="C24" s="1"/>
      <c r="D24" s="4"/>
      <c r="E24" s="5"/>
      <c r="F24" s="5"/>
      <c r="G24" s="5"/>
      <c r="H24" s="5"/>
      <c r="I24" s="511" t="s">
        <v>293</v>
      </c>
      <c r="J24" s="511"/>
      <c r="K24" s="512"/>
      <c r="L24" s="5"/>
      <c r="M24" s="5"/>
      <c r="N24" s="5"/>
      <c r="O24" s="4"/>
      <c r="P24" s="5"/>
      <c r="Q24" s="5"/>
      <c r="R24" s="6"/>
      <c r="S24" s="5"/>
      <c r="T24" s="5"/>
      <c r="U24" s="5"/>
      <c r="V24" s="6"/>
      <c r="W24" s="13"/>
      <c r="X24" s="1"/>
      <c r="Y24" s="1"/>
    </row>
    <row r="25" spans="1:25" ht="12.95" customHeight="1">
      <c r="A25" s="1"/>
      <c r="B25" s="7"/>
      <c r="C25" s="1"/>
      <c r="D25" s="7"/>
      <c r="E25" s="1"/>
      <c r="F25" s="1"/>
      <c r="G25" s="1"/>
      <c r="H25" s="1"/>
      <c r="I25" s="1"/>
      <c r="J25" s="1"/>
      <c r="K25" s="513" t="s">
        <v>294</v>
      </c>
      <c r="L25" s="955">
        <v>220</v>
      </c>
      <c r="M25" s="491"/>
      <c r="N25" s="492"/>
      <c r="O25" s="514">
        <v>171.67295490309095</v>
      </c>
      <c r="P25" s="514"/>
      <c r="Q25" s="514"/>
      <c r="R25" s="515"/>
      <c r="S25" s="516">
        <f>+O25-L25</f>
        <v>-48.327045096909046</v>
      </c>
      <c r="T25" s="517"/>
      <c r="U25" s="517"/>
      <c r="V25" s="13"/>
      <c r="W25" s="13"/>
      <c r="X25" s="1"/>
      <c r="Y25" s="1"/>
    </row>
    <row r="26" spans="1:25" ht="12.95" customHeight="1">
      <c r="A26" s="1"/>
      <c r="B26" s="7"/>
      <c r="C26" s="1"/>
      <c r="D26" s="7"/>
      <c r="E26" s="1"/>
      <c r="F26" s="1"/>
      <c r="G26" s="1"/>
      <c r="H26" s="1"/>
      <c r="I26" s="1"/>
      <c r="J26" s="1"/>
      <c r="K26" s="513" t="s">
        <v>295</v>
      </c>
      <c r="L26" s="518">
        <v>123.33</v>
      </c>
      <c r="M26" s="519"/>
      <c r="N26" s="520"/>
      <c r="O26" s="514">
        <v>119.70922618216812</v>
      </c>
      <c r="P26" s="514"/>
      <c r="Q26" s="514"/>
      <c r="R26" s="515"/>
      <c r="S26" s="516">
        <f>+O26-L26</f>
        <v>-3.6207738178318749</v>
      </c>
      <c r="T26" s="517"/>
      <c r="U26" s="517"/>
      <c r="V26" s="13"/>
      <c r="W26" s="13"/>
      <c r="X26" s="1"/>
      <c r="Y26" s="1"/>
    </row>
    <row r="27" spans="1:25" ht="12.95" customHeight="1">
      <c r="A27" s="1"/>
      <c r="B27" s="7"/>
      <c r="C27" s="1"/>
      <c r="D27" s="521" t="s">
        <v>296</v>
      </c>
      <c r="E27" s="522"/>
      <c r="F27" s="522"/>
      <c r="G27" s="522"/>
      <c r="H27" s="522"/>
      <c r="I27" s="522"/>
      <c r="J27" s="522"/>
      <c r="K27" s="523"/>
      <c r="L27" s="524">
        <f>+AVERAGE(L25:N26)</f>
        <v>171.66499999999999</v>
      </c>
      <c r="M27" s="524"/>
      <c r="N27" s="524"/>
      <c r="O27" s="525">
        <f>+AVERAGE(O25:R26)</f>
        <v>145.69109054262952</v>
      </c>
      <c r="P27" s="524"/>
      <c r="Q27" s="524"/>
      <c r="R27" s="526"/>
      <c r="S27" s="524">
        <f>+O27-L27</f>
        <v>-25.973909457370468</v>
      </c>
      <c r="T27" s="524"/>
      <c r="U27" s="524"/>
      <c r="V27" s="527"/>
      <c r="W27" s="13"/>
      <c r="X27" s="1"/>
      <c r="Y27" s="1"/>
    </row>
    <row r="28" spans="1:25" ht="12.95" customHeight="1">
      <c r="A28" s="1"/>
      <c r="B28" s="7"/>
      <c r="C28" s="1"/>
      <c r="D28" s="4"/>
      <c r="E28" s="5"/>
      <c r="F28" s="5"/>
      <c r="G28" s="5"/>
      <c r="H28" s="5"/>
      <c r="I28" s="511" t="s">
        <v>297</v>
      </c>
      <c r="J28" s="511"/>
      <c r="K28" s="512"/>
      <c r="L28" s="5"/>
      <c r="M28" s="5"/>
      <c r="N28" s="5"/>
      <c r="O28" s="4"/>
      <c r="P28" s="5"/>
      <c r="Q28" s="5"/>
      <c r="R28" s="6"/>
      <c r="S28" s="5"/>
      <c r="T28" s="5"/>
      <c r="U28" s="5"/>
      <c r="V28" s="6"/>
      <c r="W28" s="13"/>
      <c r="X28" s="1"/>
      <c r="Y28" s="1"/>
    </row>
    <row r="29" spans="1:25" ht="12.95" customHeight="1">
      <c r="A29" s="1"/>
      <c r="B29" s="7"/>
      <c r="C29" s="1"/>
      <c r="D29" s="521" t="s">
        <v>298</v>
      </c>
      <c r="E29" s="522"/>
      <c r="F29" s="522"/>
      <c r="G29" s="522"/>
      <c r="H29" s="522"/>
      <c r="I29" s="522"/>
      <c r="J29" s="522"/>
      <c r="K29" s="523"/>
      <c r="L29" s="528">
        <v>278.02999999999997</v>
      </c>
      <c r="M29" s="528"/>
      <c r="N29" s="528"/>
      <c r="O29" s="529">
        <v>275.81</v>
      </c>
      <c r="P29" s="528"/>
      <c r="Q29" s="528"/>
      <c r="R29" s="530"/>
      <c r="S29" s="528">
        <f>+O29-L29</f>
        <v>-2.2199999999999704</v>
      </c>
      <c r="T29" s="528"/>
      <c r="U29" s="528"/>
      <c r="V29" s="527"/>
      <c r="W29" s="13"/>
      <c r="X29" s="1"/>
      <c r="Y29" s="1"/>
    </row>
    <row r="30" spans="1:25" ht="3" customHeight="1">
      <c r="A30" s="1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9"/>
      <c r="X30" s="1"/>
      <c r="Y30" s="1"/>
    </row>
    <row r="31" spans="1:25" ht="21.9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2" customHeight="1">
      <c r="A32" s="1"/>
      <c r="B32" s="29" t="s">
        <v>299</v>
      </c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1"/>
      <c r="Y32" s="1"/>
    </row>
    <row r="33" spans="1:25" ht="3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9.5" customHeight="1">
      <c r="A34" s="1"/>
      <c r="B34" s="28" t="s">
        <v>300</v>
      </c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1"/>
      <c r="X34" s="1"/>
      <c r="Y34" s="1"/>
    </row>
    <row r="35" spans="1:25" ht="9.9499999999999993" customHeight="1">
      <c r="A35" s="1"/>
      <c r="B35" s="28" t="s">
        <v>301</v>
      </c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1"/>
      <c r="X35" s="1"/>
      <c r="Y35" s="1"/>
    </row>
    <row r="36" spans="1:25" ht="2.1" customHeight="1">
      <c r="A36" s="1"/>
      <c r="B36" s="4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6"/>
      <c r="X36" s="1"/>
      <c r="Y36" s="1"/>
    </row>
    <row r="37" spans="1:25" ht="32.1" customHeight="1">
      <c r="A37" s="1"/>
      <c r="B37" s="7"/>
      <c r="C37" s="1"/>
      <c r="D37" s="473"/>
      <c r="E37" s="507" t="s">
        <v>302</v>
      </c>
      <c r="F37" s="507"/>
      <c r="G37" s="507"/>
      <c r="H37" s="507"/>
      <c r="I37" s="507"/>
      <c r="J37" s="507"/>
      <c r="K37" s="21"/>
      <c r="L37" s="52"/>
      <c r="M37" s="477" t="s">
        <v>7</v>
      </c>
      <c r="N37" s="52"/>
      <c r="O37" s="478"/>
      <c r="P37" s="479" t="s">
        <v>8</v>
      </c>
      <c r="Q37" s="479"/>
      <c r="R37" s="52"/>
      <c r="S37" s="531" t="s">
        <v>9</v>
      </c>
      <c r="T37" s="532"/>
      <c r="U37" s="532"/>
      <c r="V37" s="11"/>
      <c r="W37" s="13"/>
      <c r="X37" s="1"/>
      <c r="Y37" s="1"/>
    </row>
    <row r="38" spans="1:25" ht="2.1" customHeight="1">
      <c r="A38" s="1"/>
      <c r="B38" s="7"/>
      <c r="C38" s="1"/>
      <c r="D38" s="1"/>
      <c r="E38" s="1"/>
      <c r="F38" s="1"/>
      <c r="G38" s="1"/>
      <c r="H38" s="1"/>
      <c r="I38" s="1"/>
      <c r="J38" s="1"/>
      <c r="K38" s="1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1"/>
      <c r="W38" s="13"/>
      <c r="X38" s="1"/>
      <c r="Y38" s="1"/>
    </row>
    <row r="39" spans="1:25" ht="12.95" customHeight="1">
      <c r="A39" s="1"/>
      <c r="B39" s="7"/>
      <c r="C39" s="1"/>
      <c r="D39" s="7"/>
      <c r="E39" s="1"/>
      <c r="F39" s="1"/>
      <c r="G39" s="1"/>
      <c r="H39" s="1"/>
      <c r="I39" s="1"/>
      <c r="J39" s="1"/>
      <c r="K39" s="513" t="s">
        <v>303</v>
      </c>
      <c r="L39" s="955">
        <v>589.27</v>
      </c>
      <c r="M39" s="491"/>
      <c r="N39" s="492"/>
      <c r="O39" s="955">
        <v>614.35</v>
      </c>
      <c r="P39" s="491"/>
      <c r="Q39" s="491"/>
      <c r="R39" s="492"/>
      <c r="S39" s="510">
        <v>25.08</v>
      </c>
      <c r="T39" s="37"/>
      <c r="U39" s="37"/>
      <c r="V39" s="13"/>
      <c r="W39" s="13"/>
      <c r="X39" s="1"/>
      <c r="Y39" s="1"/>
    </row>
    <row r="40" spans="1:25" ht="12.95" customHeight="1">
      <c r="A40" s="1"/>
      <c r="B40" s="7"/>
      <c r="C40" s="1"/>
      <c r="D40" s="7"/>
      <c r="E40" s="1"/>
      <c r="F40" s="1"/>
      <c r="G40" s="1"/>
      <c r="H40" s="1"/>
      <c r="I40" s="1"/>
      <c r="J40" s="1"/>
      <c r="K40" s="513" t="s">
        <v>304</v>
      </c>
      <c r="L40" s="955">
        <v>544.98</v>
      </c>
      <c r="M40" s="491"/>
      <c r="N40" s="492"/>
      <c r="O40" s="955">
        <v>567.66999999999996</v>
      </c>
      <c r="P40" s="491"/>
      <c r="Q40" s="491"/>
      <c r="R40" s="492"/>
      <c r="S40" s="510">
        <v>22.7</v>
      </c>
      <c r="T40" s="37"/>
      <c r="U40" s="37"/>
      <c r="V40" s="13"/>
      <c r="W40" s="13"/>
      <c r="X40" s="1"/>
      <c r="Y40" s="1"/>
    </row>
    <row r="41" spans="1:25" ht="12.95" customHeight="1">
      <c r="A41" s="1"/>
      <c r="B41" s="7"/>
      <c r="C41" s="1"/>
      <c r="D41" s="533"/>
      <c r="E41" s="534"/>
      <c r="F41" s="534"/>
      <c r="G41" s="534"/>
      <c r="H41" s="534"/>
      <c r="I41" s="534"/>
      <c r="J41" s="534"/>
      <c r="K41" s="535" t="s">
        <v>305</v>
      </c>
      <c r="L41" s="956">
        <v>567.12</v>
      </c>
      <c r="M41" s="495"/>
      <c r="N41" s="495"/>
      <c r="O41" s="957">
        <v>591.01</v>
      </c>
      <c r="P41" s="495"/>
      <c r="Q41" s="495"/>
      <c r="R41" s="496"/>
      <c r="S41" s="956">
        <v>23.89</v>
      </c>
      <c r="T41" s="495"/>
      <c r="U41" s="495"/>
      <c r="V41" s="527"/>
      <c r="W41" s="13"/>
      <c r="X41" s="1"/>
      <c r="Y41" s="1"/>
    </row>
    <row r="42" spans="1:25" ht="3" customHeight="1">
      <c r="A42" s="1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9"/>
      <c r="X42" s="1"/>
      <c r="Y42" s="1"/>
    </row>
    <row r="43" spans="1:25" ht="21.9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27" customHeight="1">
      <c r="A44" s="1"/>
      <c r="B44" s="1"/>
      <c r="C44" s="1"/>
      <c r="D44" s="1"/>
      <c r="E44" s="1"/>
      <c r="F44" s="1"/>
      <c r="G44" s="1"/>
      <c r="H44" s="28" t="s">
        <v>306</v>
      </c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1"/>
      <c r="U44" s="1"/>
      <c r="V44" s="1"/>
      <c r="W44" s="1"/>
      <c r="X44" s="1"/>
      <c r="Y44" s="1"/>
    </row>
    <row r="45" spans="1:25" ht="2.25" customHeight="1">
      <c r="A45" s="1"/>
      <c r="B45" s="4"/>
      <c r="C45" s="5"/>
      <c r="D45" s="5"/>
      <c r="E45" s="5"/>
      <c r="F45" s="5"/>
      <c r="G45" s="5"/>
      <c r="H45" s="5" t="s">
        <v>307</v>
      </c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6"/>
      <c r="X45" s="1"/>
      <c r="Y45" s="1"/>
    </row>
    <row r="46" spans="1:25" ht="32.1" customHeight="1">
      <c r="A46" s="1"/>
      <c r="B46" s="7"/>
      <c r="C46" s="1"/>
      <c r="D46" s="473"/>
      <c r="E46" s="9"/>
      <c r="F46" s="507" t="s">
        <v>308</v>
      </c>
      <c r="G46" s="507"/>
      <c r="H46" s="507"/>
      <c r="I46" s="507"/>
      <c r="J46" s="507"/>
      <c r="K46" s="21"/>
      <c r="L46" s="52"/>
      <c r="M46" s="477" t="s">
        <v>7</v>
      </c>
      <c r="N46" s="52"/>
      <c r="O46" s="478"/>
      <c r="P46" s="479" t="s">
        <v>8</v>
      </c>
      <c r="Q46" s="479"/>
      <c r="R46" s="52"/>
      <c r="S46" s="480" t="s">
        <v>9</v>
      </c>
      <c r="T46" s="481"/>
      <c r="U46" s="481"/>
      <c r="V46" s="11"/>
      <c r="W46" s="13"/>
      <c r="X46" s="1"/>
      <c r="Y46" s="1"/>
    </row>
    <row r="47" spans="1:25" ht="2.1" customHeight="1">
      <c r="A47" s="1"/>
      <c r="B47" s="7"/>
      <c r="C47" s="1"/>
      <c r="D47" s="1"/>
      <c r="E47" s="1"/>
      <c r="F47" s="1"/>
      <c r="G47" s="1"/>
      <c r="H47" s="1"/>
      <c r="I47" s="1"/>
      <c r="J47" s="1"/>
      <c r="K47" s="1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1"/>
      <c r="W47" s="13"/>
      <c r="X47" s="1"/>
      <c r="Y47" s="1"/>
    </row>
    <row r="48" spans="1:25" ht="12.95" customHeight="1">
      <c r="A48" s="1"/>
      <c r="B48" s="7"/>
      <c r="C48" s="1"/>
      <c r="D48" s="7"/>
      <c r="E48" s="1"/>
      <c r="F48" s="1"/>
      <c r="G48" s="1"/>
      <c r="H48" s="1"/>
      <c r="I48" s="1"/>
      <c r="J48" s="1"/>
      <c r="K48" s="513" t="s">
        <v>309</v>
      </c>
      <c r="L48" s="955">
        <v>669.12</v>
      </c>
      <c r="M48" s="491"/>
      <c r="N48" s="492"/>
      <c r="O48" s="955">
        <v>670.06</v>
      </c>
      <c r="P48" s="491"/>
      <c r="Q48" s="491"/>
      <c r="R48" s="492"/>
      <c r="S48" s="510">
        <v>0.94</v>
      </c>
      <c r="T48" s="37"/>
      <c r="U48" s="37"/>
      <c r="V48" s="13"/>
      <c r="W48" s="13"/>
      <c r="X48" s="1"/>
      <c r="Y48" s="1"/>
    </row>
    <row r="49" spans="1:25" ht="12.95" customHeight="1">
      <c r="A49" s="1"/>
      <c r="B49" s="7"/>
      <c r="C49" s="1"/>
      <c r="D49" s="7"/>
      <c r="E49" s="1"/>
      <c r="F49" s="1"/>
      <c r="G49" s="1"/>
      <c r="H49" s="1"/>
      <c r="I49" s="1"/>
      <c r="J49" s="1"/>
      <c r="K49" s="513" t="s">
        <v>310</v>
      </c>
      <c r="L49" s="955">
        <v>700.08</v>
      </c>
      <c r="M49" s="491"/>
      <c r="N49" s="492"/>
      <c r="O49" s="955">
        <v>700.08</v>
      </c>
      <c r="P49" s="491"/>
      <c r="Q49" s="491"/>
      <c r="R49" s="492"/>
      <c r="S49" s="510">
        <v>0</v>
      </c>
      <c r="T49" s="37"/>
      <c r="U49" s="37"/>
      <c r="V49" s="13"/>
      <c r="W49" s="13"/>
      <c r="X49" s="1"/>
      <c r="Y49" s="1"/>
    </row>
    <row r="50" spans="1:25" ht="12.95" customHeight="1">
      <c r="A50" s="1"/>
      <c r="B50" s="7"/>
      <c r="C50" s="1"/>
      <c r="D50" s="7"/>
      <c r="E50" s="1"/>
      <c r="F50" s="1"/>
      <c r="G50" s="1"/>
      <c r="H50" s="1"/>
      <c r="I50" s="1"/>
      <c r="J50" s="1"/>
      <c r="K50" s="513" t="s">
        <v>82</v>
      </c>
      <c r="L50" s="955">
        <v>678.37</v>
      </c>
      <c r="M50" s="491"/>
      <c r="N50" s="492"/>
      <c r="O50" s="955">
        <v>683.37</v>
      </c>
      <c r="P50" s="491"/>
      <c r="Q50" s="491"/>
      <c r="R50" s="492"/>
      <c r="S50" s="510">
        <v>5</v>
      </c>
      <c r="T50" s="37"/>
      <c r="U50" s="37"/>
      <c r="V50" s="13"/>
      <c r="W50" s="13"/>
      <c r="X50" s="1"/>
      <c r="Y50" s="1"/>
    </row>
    <row r="51" spans="1:25" ht="12.95" customHeight="1">
      <c r="A51" s="1"/>
      <c r="B51" s="7"/>
      <c r="C51" s="1"/>
      <c r="D51" s="7"/>
      <c r="E51" s="1"/>
      <c r="F51" s="1"/>
      <c r="G51" s="1"/>
      <c r="H51" s="1"/>
      <c r="I51" s="1"/>
      <c r="J51" s="1"/>
      <c r="K51" s="513" t="s">
        <v>74</v>
      </c>
      <c r="L51" s="955">
        <v>578.77</v>
      </c>
      <c r="M51" s="491"/>
      <c r="N51" s="492"/>
      <c r="O51" s="955">
        <v>596.77</v>
      </c>
      <c r="P51" s="491"/>
      <c r="Q51" s="491"/>
      <c r="R51" s="492"/>
      <c r="S51" s="510">
        <v>18</v>
      </c>
      <c r="T51" s="37"/>
      <c r="U51" s="37"/>
      <c r="V51" s="13"/>
      <c r="W51" s="13"/>
      <c r="X51" s="1"/>
      <c r="Y51" s="1"/>
    </row>
    <row r="52" spans="1:25" ht="12.95" customHeight="1">
      <c r="A52" s="1"/>
      <c r="B52" s="7"/>
      <c r="C52" s="1"/>
      <c r="D52" s="7"/>
      <c r="E52" s="1"/>
      <c r="F52" s="1"/>
      <c r="G52" s="1"/>
      <c r="H52" s="1"/>
      <c r="I52" s="1"/>
      <c r="J52" s="1"/>
      <c r="K52" s="513" t="s">
        <v>311</v>
      </c>
      <c r="L52" s="955">
        <v>586.63</v>
      </c>
      <c r="M52" s="491"/>
      <c r="N52" s="492"/>
      <c r="O52" s="955">
        <v>621.08000000000004</v>
      </c>
      <c r="P52" s="491"/>
      <c r="Q52" s="491"/>
      <c r="R52" s="492"/>
      <c r="S52" s="510">
        <v>34.450000000000003</v>
      </c>
      <c r="T52" s="37"/>
      <c r="U52" s="37"/>
      <c r="V52" s="13"/>
      <c r="W52" s="13"/>
      <c r="X52" s="1"/>
      <c r="Y52" s="1"/>
    </row>
    <row r="53" spans="1:25" ht="12.95" customHeight="1">
      <c r="A53" s="1"/>
      <c r="B53" s="7"/>
      <c r="C53" s="1"/>
      <c r="D53" s="7"/>
      <c r="E53" s="1"/>
      <c r="F53" s="1"/>
      <c r="G53" s="1"/>
      <c r="H53" s="1"/>
      <c r="I53" s="1"/>
      <c r="J53" s="1"/>
      <c r="K53" s="513" t="s">
        <v>312</v>
      </c>
      <c r="L53" s="955">
        <v>567.83000000000004</v>
      </c>
      <c r="M53" s="491"/>
      <c r="N53" s="492"/>
      <c r="O53" s="955">
        <v>597.83000000000004</v>
      </c>
      <c r="P53" s="491"/>
      <c r="Q53" s="491"/>
      <c r="R53" s="492"/>
      <c r="S53" s="510">
        <v>30</v>
      </c>
      <c r="T53" s="37"/>
      <c r="U53" s="37"/>
      <c r="V53" s="13"/>
      <c r="W53" s="13"/>
      <c r="X53" s="1"/>
      <c r="Y53" s="1"/>
    </row>
    <row r="54" spans="1:25" ht="12.95" customHeight="1">
      <c r="A54" s="1"/>
      <c r="B54" s="7"/>
      <c r="C54" s="1"/>
      <c r="D54" s="7"/>
      <c r="E54" s="1"/>
      <c r="F54" s="1"/>
      <c r="G54" s="1"/>
      <c r="H54" s="1"/>
      <c r="I54" s="1"/>
      <c r="J54" s="1"/>
      <c r="K54" s="513" t="s">
        <v>78</v>
      </c>
      <c r="L54" s="955">
        <v>593.79999999999995</v>
      </c>
      <c r="M54" s="491"/>
      <c r="N54" s="492"/>
      <c r="O54" s="955">
        <v>603.79999999999995</v>
      </c>
      <c r="P54" s="491"/>
      <c r="Q54" s="491"/>
      <c r="R54" s="492"/>
      <c r="S54" s="510">
        <v>10</v>
      </c>
      <c r="T54" s="37"/>
      <c r="U54" s="37"/>
      <c r="V54" s="13"/>
      <c r="W54" s="13"/>
      <c r="X54" s="1"/>
      <c r="Y54" s="1"/>
    </row>
    <row r="55" spans="1:25" ht="12.95" customHeight="1">
      <c r="A55" s="1"/>
      <c r="B55" s="7"/>
      <c r="C55" s="1"/>
      <c r="D55" s="7"/>
      <c r="E55" s="1"/>
      <c r="F55" s="1"/>
      <c r="G55" s="1"/>
      <c r="H55" s="1"/>
      <c r="I55" s="1"/>
      <c r="J55" s="1"/>
      <c r="K55" s="513" t="s">
        <v>143</v>
      </c>
      <c r="L55" s="955">
        <v>598.46</v>
      </c>
      <c r="M55" s="491"/>
      <c r="N55" s="492"/>
      <c r="O55" s="955">
        <v>624.46</v>
      </c>
      <c r="P55" s="491"/>
      <c r="Q55" s="491"/>
      <c r="R55" s="492"/>
      <c r="S55" s="510">
        <v>26</v>
      </c>
      <c r="T55" s="37"/>
      <c r="U55" s="37"/>
      <c r="V55" s="13"/>
      <c r="W55" s="13"/>
      <c r="X55" s="1"/>
      <c r="Y55" s="1"/>
    </row>
    <row r="56" spans="1:25" ht="12.95" customHeight="1">
      <c r="A56" s="1"/>
      <c r="B56" s="7"/>
      <c r="C56" s="1"/>
      <c r="D56" s="533"/>
      <c r="E56" s="534"/>
      <c r="F56" s="534"/>
      <c r="G56" s="534"/>
      <c r="H56" s="534"/>
      <c r="I56" s="534"/>
      <c r="J56" s="534"/>
      <c r="K56" s="535" t="s">
        <v>305</v>
      </c>
      <c r="L56" s="956">
        <v>590.9</v>
      </c>
      <c r="M56" s="495"/>
      <c r="N56" s="495"/>
      <c r="O56" s="957">
        <v>615.67999999999995</v>
      </c>
      <c r="P56" s="495"/>
      <c r="Q56" s="495"/>
      <c r="R56" s="496"/>
      <c r="S56" s="956">
        <v>24.79</v>
      </c>
      <c r="T56" s="495"/>
      <c r="U56" s="495"/>
      <c r="V56" s="527"/>
      <c r="W56" s="13"/>
      <c r="X56" s="1"/>
      <c r="Y56" s="1"/>
    </row>
    <row r="57" spans="1:25" ht="3" customHeight="1">
      <c r="A57" s="1"/>
      <c r="B57" s="17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9"/>
      <c r="X57" s="1"/>
      <c r="Y57" s="1"/>
    </row>
    <row r="58" spans="1:25" ht="53.1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20.100000000000001" customHeight="1">
      <c r="A59" s="1"/>
      <c r="B59" s="1"/>
      <c r="C59" s="1"/>
      <c r="D59" s="1"/>
      <c r="E59" s="1"/>
      <c r="F59" s="1"/>
      <c r="G59" s="33" t="s">
        <v>36</v>
      </c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1"/>
      <c r="X59" s="1"/>
      <c r="Y59" s="1"/>
    </row>
    <row r="60" spans="1:25" ht="20.100000000000001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</sheetData>
  <mergeCells count="94">
    <mergeCell ref="G59:V59"/>
    <mergeCell ref="L55:N55"/>
    <mergeCell ref="O55:R55"/>
    <mergeCell ref="S55:U55"/>
    <mergeCell ref="L56:N56"/>
    <mergeCell ref="O56:R56"/>
    <mergeCell ref="S56:U56"/>
    <mergeCell ref="L53:N53"/>
    <mergeCell ref="O53:R53"/>
    <mergeCell ref="S53:U53"/>
    <mergeCell ref="L54:N54"/>
    <mergeCell ref="O54:R54"/>
    <mergeCell ref="S54:U54"/>
    <mergeCell ref="L51:N51"/>
    <mergeCell ref="O51:R51"/>
    <mergeCell ref="S51:U51"/>
    <mergeCell ref="L52:N52"/>
    <mergeCell ref="O52:R52"/>
    <mergeCell ref="S52:U52"/>
    <mergeCell ref="L49:N49"/>
    <mergeCell ref="O49:R49"/>
    <mergeCell ref="S49:U49"/>
    <mergeCell ref="L50:N50"/>
    <mergeCell ref="O50:R50"/>
    <mergeCell ref="S50:U50"/>
    <mergeCell ref="H44:S44"/>
    <mergeCell ref="F46:K46"/>
    <mergeCell ref="P46:Q46"/>
    <mergeCell ref="S46:U46"/>
    <mergeCell ref="L48:N48"/>
    <mergeCell ref="O48:R48"/>
    <mergeCell ref="S48:U48"/>
    <mergeCell ref="L40:N40"/>
    <mergeCell ref="O40:R40"/>
    <mergeCell ref="S40:U40"/>
    <mergeCell ref="L41:N41"/>
    <mergeCell ref="O41:R41"/>
    <mergeCell ref="S41:U41"/>
    <mergeCell ref="B34:V34"/>
    <mergeCell ref="B35:V35"/>
    <mergeCell ref="E37:K37"/>
    <mergeCell ref="P37:Q37"/>
    <mergeCell ref="S37:U37"/>
    <mergeCell ref="L39:N39"/>
    <mergeCell ref="O39:R39"/>
    <mergeCell ref="S39:U39"/>
    <mergeCell ref="I28:K28"/>
    <mergeCell ref="D29:K29"/>
    <mergeCell ref="L29:N29"/>
    <mergeCell ref="O29:R29"/>
    <mergeCell ref="S29:U29"/>
    <mergeCell ref="B32:W32"/>
    <mergeCell ref="L26:N26"/>
    <mergeCell ref="O26:R26"/>
    <mergeCell ref="S26:U26"/>
    <mergeCell ref="D27:K27"/>
    <mergeCell ref="L27:N27"/>
    <mergeCell ref="O27:R27"/>
    <mergeCell ref="S27:U27"/>
    <mergeCell ref="D22:K22"/>
    <mergeCell ref="P22:Q22"/>
    <mergeCell ref="S22:U22"/>
    <mergeCell ref="I24:K24"/>
    <mergeCell ref="L25:N25"/>
    <mergeCell ref="O25:R25"/>
    <mergeCell ref="S25:U25"/>
    <mergeCell ref="J15:K15"/>
    <mergeCell ref="L15:N15"/>
    <mergeCell ref="O15:R15"/>
    <mergeCell ref="S15:U15"/>
    <mergeCell ref="C16:V16"/>
    <mergeCell ref="B19:T19"/>
    <mergeCell ref="J13:K13"/>
    <mergeCell ref="L13:N13"/>
    <mergeCell ref="O13:R13"/>
    <mergeCell ref="S13:U13"/>
    <mergeCell ref="J14:K14"/>
    <mergeCell ref="L14:N14"/>
    <mergeCell ref="O14:R14"/>
    <mergeCell ref="S14:U14"/>
    <mergeCell ref="J11:K11"/>
    <mergeCell ref="L11:N11"/>
    <mergeCell ref="O11:R11"/>
    <mergeCell ref="S11:U11"/>
    <mergeCell ref="J12:K12"/>
    <mergeCell ref="L12:N12"/>
    <mergeCell ref="O12:R12"/>
    <mergeCell ref="S12:U12"/>
    <mergeCell ref="Q2:X2"/>
    <mergeCell ref="B4:W4"/>
    <mergeCell ref="B6:T6"/>
    <mergeCell ref="D9:K9"/>
    <mergeCell ref="P9:Q9"/>
    <mergeCell ref="S9:U9"/>
  </mergeCells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6"/>
  <sheetViews>
    <sheetView zoomScale="145" zoomScaleNormal="145" workbookViewId="0"/>
  </sheetViews>
  <sheetFormatPr baseColWidth="10" defaultColWidth="9.140625" defaultRowHeight="12.75"/>
  <cols>
    <col min="1" max="1" width="7.5703125" style="3" bestFit="1" customWidth="1"/>
    <col min="2" max="2" width="0.5703125" style="3" bestFit="1" customWidth="1"/>
    <col min="3" max="3" width="0.28515625" style="3" bestFit="1" customWidth="1"/>
    <col min="4" max="4" width="0.5703125" style="3" bestFit="1" customWidth="1"/>
    <col min="5" max="5" width="10.140625" style="3" bestFit="1" customWidth="1"/>
    <col min="6" max="6" width="3.5703125" style="3" customWidth="1"/>
    <col min="7" max="7" width="4.7109375" style="3" bestFit="1" customWidth="1"/>
    <col min="8" max="8" width="3.7109375" style="3" bestFit="1" customWidth="1"/>
    <col min="9" max="9" width="3.85546875" style="3" bestFit="1" customWidth="1"/>
    <col min="10" max="10" width="4.5703125" style="3" bestFit="1" customWidth="1"/>
    <col min="11" max="11" width="2.5703125" style="3" bestFit="1" customWidth="1"/>
    <col min="12" max="12" width="4.140625" style="3" bestFit="1" customWidth="1"/>
    <col min="13" max="13" width="3.42578125" style="3" bestFit="1" customWidth="1"/>
    <col min="14" max="14" width="5" style="3" bestFit="1" customWidth="1"/>
    <col min="15" max="15" width="2.5703125" style="3" bestFit="1" customWidth="1"/>
    <col min="16" max="16" width="5.85546875" style="3" bestFit="1" customWidth="1"/>
    <col min="17" max="17" width="1.140625" style="3" bestFit="1" customWidth="1"/>
    <col min="18" max="18" width="5.5703125" style="3" bestFit="1" customWidth="1"/>
    <col min="19" max="19" width="2" style="3" bestFit="1" customWidth="1"/>
    <col min="20" max="20" width="6.42578125" style="3" bestFit="1" customWidth="1"/>
    <col min="21" max="21" width="0.5703125" style="3" bestFit="1" customWidth="1"/>
    <col min="22" max="22" width="0.7109375" style="3" bestFit="1" customWidth="1"/>
    <col min="23" max="23" width="7" style="3" bestFit="1" customWidth="1"/>
    <col min="24" max="25" width="0.140625" style="3" bestFit="1" customWidth="1"/>
    <col min="26" max="26" width="5.5703125" style="3" bestFit="1" customWidth="1"/>
    <col min="27" max="27" width="0.28515625" style="3" bestFit="1" customWidth="1"/>
    <col min="28" max="28" width="0.7109375" style="3" bestFit="1" customWidth="1"/>
    <col min="29" max="29" width="0.5703125" style="3" bestFit="1" customWidth="1"/>
    <col min="30" max="30" width="1.140625" style="3" bestFit="1" customWidth="1"/>
    <col min="31" max="31" width="5.85546875" style="3" bestFit="1" customWidth="1"/>
    <col min="32" max="256" width="9.140625" style="3"/>
    <col min="257" max="257" width="7.5703125" style="3" bestFit="1" customWidth="1"/>
    <col min="258" max="258" width="0.5703125" style="3" bestFit="1" customWidth="1"/>
    <col min="259" max="259" width="0.28515625" style="3" bestFit="1" customWidth="1"/>
    <col min="260" max="260" width="0.5703125" style="3" bestFit="1" customWidth="1"/>
    <col min="261" max="261" width="10.140625" style="3" bestFit="1" customWidth="1"/>
    <col min="262" max="262" width="3.5703125" style="3" customWidth="1"/>
    <col min="263" max="263" width="4.7109375" style="3" bestFit="1" customWidth="1"/>
    <col min="264" max="264" width="3.7109375" style="3" bestFit="1" customWidth="1"/>
    <col min="265" max="265" width="3.85546875" style="3" bestFit="1" customWidth="1"/>
    <col min="266" max="266" width="4.5703125" style="3" bestFit="1" customWidth="1"/>
    <col min="267" max="267" width="2.5703125" style="3" bestFit="1" customWidth="1"/>
    <col min="268" max="268" width="4.140625" style="3" bestFit="1" customWidth="1"/>
    <col min="269" max="269" width="3.42578125" style="3" bestFit="1" customWidth="1"/>
    <col min="270" max="270" width="5" style="3" bestFit="1" customWidth="1"/>
    <col min="271" max="271" width="2.5703125" style="3" bestFit="1" customWidth="1"/>
    <col min="272" max="272" width="5.85546875" style="3" bestFit="1" customWidth="1"/>
    <col min="273" max="273" width="1.140625" style="3" bestFit="1" customWidth="1"/>
    <col min="274" max="274" width="5.5703125" style="3" bestFit="1" customWidth="1"/>
    <col min="275" max="275" width="2" style="3" bestFit="1" customWidth="1"/>
    <col min="276" max="276" width="6.42578125" style="3" bestFit="1" customWidth="1"/>
    <col min="277" max="277" width="0.5703125" style="3" bestFit="1" customWidth="1"/>
    <col min="278" max="278" width="0.7109375" style="3" bestFit="1" customWidth="1"/>
    <col min="279" max="279" width="7" style="3" bestFit="1" customWidth="1"/>
    <col min="280" max="281" width="0.140625" style="3" bestFit="1" customWidth="1"/>
    <col min="282" max="282" width="5.5703125" style="3" bestFit="1" customWidth="1"/>
    <col min="283" max="283" width="0.28515625" style="3" bestFit="1" customWidth="1"/>
    <col min="284" max="284" width="0.7109375" style="3" bestFit="1" customWidth="1"/>
    <col min="285" max="285" width="0.5703125" style="3" bestFit="1" customWidth="1"/>
    <col min="286" max="286" width="1.140625" style="3" bestFit="1" customWidth="1"/>
    <col min="287" max="287" width="5.85546875" style="3" bestFit="1" customWidth="1"/>
    <col min="288" max="512" width="9.140625" style="3"/>
    <col min="513" max="513" width="7.5703125" style="3" bestFit="1" customWidth="1"/>
    <col min="514" max="514" width="0.5703125" style="3" bestFit="1" customWidth="1"/>
    <col min="515" max="515" width="0.28515625" style="3" bestFit="1" customWidth="1"/>
    <col min="516" max="516" width="0.5703125" style="3" bestFit="1" customWidth="1"/>
    <col min="517" max="517" width="10.140625" style="3" bestFit="1" customWidth="1"/>
    <col min="518" max="518" width="3.5703125" style="3" customWidth="1"/>
    <col min="519" max="519" width="4.7109375" style="3" bestFit="1" customWidth="1"/>
    <col min="520" max="520" width="3.7109375" style="3" bestFit="1" customWidth="1"/>
    <col min="521" max="521" width="3.85546875" style="3" bestFit="1" customWidth="1"/>
    <col min="522" max="522" width="4.5703125" style="3" bestFit="1" customWidth="1"/>
    <col min="523" max="523" width="2.5703125" style="3" bestFit="1" customWidth="1"/>
    <col min="524" max="524" width="4.140625" style="3" bestFit="1" customWidth="1"/>
    <col min="525" max="525" width="3.42578125" style="3" bestFit="1" customWidth="1"/>
    <col min="526" max="526" width="5" style="3" bestFit="1" customWidth="1"/>
    <col min="527" max="527" width="2.5703125" style="3" bestFit="1" customWidth="1"/>
    <col min="528" max="528" width="5.85546875" style="3" bestFit="1" customWidth="1"/>
    <col min="529" max="529" width="1.140625" style="3" bestFit="1" customWidth="1"/>
    <col min="530" max="530" width="5.5703125" style="3" bestFit="1" customWidth="1"/>
    <col min="531" max="531" width="2" style="3" bestFit="1" customWidth="1"/>
    <col min="532" max="532" width="6.42578125" style="3" bestFit="1" customWidth="1"/>
    <col min="533" max="533" width="0.5703125" style="3" bestFit="1" customWidth="1"/>
    <col min="534" max="534" width="0.7109375" style="3" bestFit="1" customWidth="1"/>
    <col min="535" max="535" width="7" style="3" bestFit="1" customWidth="1"/>
    <col min="536" max="537" width="0.140625" style="3" bestFit="1" customWidth="1"/>
    <col min="538" max="538" width="5.5703125" style="3" bestFit="1" customWidth="1"/>
    <col min="539" max="539" width="0.28515625" style="3" bestFit="1" customWidth="1"/>
    <col min="540" max="540" width="0.7109375" style="3" bestFit="1" customWidth="1"/>
    <col min="541" max="541" width="0.5703125" style="3" bestFit="1" customWidth="1"/>
    <col min="542" max="542" width="1.140625" style="3" bestFit="1" customWidth="1"/>
    <col min="543" max="543" width="5.85546875" style="3" bestFit="1" customWidth="1"/>
    <col min="544" max="768" width="9.140625" style="3"/>
    <col min="769" max="769" width="7.5703125" style="3" bestFit="1" customWidth="1"/>
    <col min="770" max="770" width="0.5703125" style="3" bestFit="1" customWidth="1"/>
    <col min="771" max="771" width="0.28515625" style="3" bestFit="1" customWidth="1"/>
    <col min="772" max="772" width="0.5703125" style="3" bestFit="1" customWidth="1"/>
    <col min="773" max="773" width="10.140625" style="3" bestFit="1" customWidth="1"/>
    <col min="774" max="774" width="3.5703125" style="3" customWidth="1"/>
    <col min="775" max="775" width="4.7109375" style="3" bestFit="1" customWidth="1"/>
    <col min="776" max="776" width="3.7109375" style="3" bestFit="1" customWidth="1"/>
    <col min="777" max="777" width="3.85546875" style="3" bestFit="1" customWidth="1"/>
    <col min="778" max="778" width="4.5703125" style="3" bestFit="1" customWidth="1"/>
    <col min="779" max="779" width="2.5703125" style="3" bestFit="1" customWidth="1"/>
    <col min="780" max="780" width="4.140625" style="3" bestFit="1" customWidth="1"/>
    <col min="781" max="781" width="3.42578125" style="3" bestFit="1" customWidth="1"/>
    <col min="782" max="782" width="5" style="3" bestFit="1" customWidth="1"/>
    <col min="783" max="783" width="2.5703125" style="3" bestFit="1" customWidth="1"/>
    <col min="784" max="784" width="5.85546875" style="3" bestFit="1" customWidth="1"/>
    <col min="785" max="785" width="1.140625" style="3" bestFit="1" customWidth="1"/>
    <col min="786" max="786" width="5.5703125" style="3" bestFit="1" customWidth="1"/>
    <col min="787" max="787" width="2" style="3" bestFit="1" customWidth="1"/>
    <col min="788" max="788" width="6.42578125" style="3" bestFit="1" customWidth="1"/>
    <col min="789" max="789" width="0.5703125" style="3" bestFit="1" customWidth="1"/>
    <col min="790" max="790" width="0.7109375" style="3" bestFit="1" customWidth="1"/>
    <col min="791" max="791" width="7" style="3" bestFit="1" customWidth="1"/>
    <col min="792" max="793" width="0.140625" style="3" bestFit="1" customWidth="1"/>
    <col min="794" max="794" width="5.5703125" style="3" bestFit="1" customWidth="1"/>
    <col min="795" max="795" width="0.28515625" style="3" bestFit="1" customWidth="1"/>
    <col min="796" max="796" width="0.7109375" style="3" bestFit="1" customWidth="1"/>
    <col min="797" max="797" width="0.5703125" style="3" bestFit="1" customWidth="1"/>
    <col min="798" max="798" width="1.140625" style="3" bestFit="1" customWidth="1"/>
    <col min="799" max="799" width="5.85546875" style="3" bestFit="1" customWidth="1"/>
    <col min="800" max="1024" width="9.140625" style="3"/>
    <col min="1025" max="1025" width="7.5703125" style="3" bestFit="1" customWidth="1"/>
    <col min="1026" max="1026" width="0.5703125" style="3" bestFit="1" customWidth="1"/>
    <col min="1027" max="1027" width="0.28515625" style="3" bestFit="1" customWidth="1"/>
    <col min="1028" max="1028" width="0.5703125" style="3" bestFit="1" customWidth="1"/>
    <col min="1029" max="1029" width="10.140625" style="3" bestFit="1" customWidth="1"/>
    <col min="1030" max="1030" width="3.5703125" style="3" customWidth="1"/>
    <col min="1031" max="1031" width="4.7109375" style="3" bestFit="1" customWidth="1"/>
    <col min="1032" max="1032" width="3.7109375" style="3" bestFit="1" customWidth="1"/>
    <col min="1033" max="1033" width="3.85546875" style="3" bestFit="1" customWidth="1"/>
    <col min="1034" max="1034" width="4.5703125" style="3" bestFit="1" customWidth="1"/>
    <col min="1035" max="1035" width="2.5703125" style="3" bestFit="1" customWidth="1"/>
    <col min="1036" max="1036" width="4.140625" style="3" bestFit="1" customWidth="1"/>
    <col min="1037" max="1037" width="3.42578125" style="3" bestFit="1" customWidth="1"/>
    <col min="1038" max="1038" width="5" style="3" bestFit="1" customWidth="1"/>
    <col min="1039" max="1039" width="2.5703125" style="3" bestFit="1" customWidth="1"/>
    <col min="1040" max="1040" width="5.85546875" style="3" bestFit="1" customWidth="1"/>
    <col min="1041" max="1041" width="1.140625" style="3" bestFit="1" customWidth="1"/>
    <col min="1042" max="1042" width="5.5703125" style="3" bestFit="1" customWidth="1"/>
    <col min="1043" max="1043" width="2" style="3" bestFit="1" customWidth="1"/>
    <col min="1044" max="1044" width="6.42578125" style="3" bestFit="1" customWidth="1"/>
    <col min="1045" max="1045" width="0.5703125" style="3" bestFit="1" customWidth="1"/>
    <col min="1046" max="1046" width="0.7109375" style="3" bestFit="1" customWidth="1"/>
    <col min="1047" max="1047" width="7" style="3" bestFit="1" customWidth="1"/>
    <col min="1048" max="1049" width="0.140625" style="3" bestFit="1" customWidth="1"/>
    <col min="1050" max="1050" width="5.5703125" style="3" bestFit="1" customWidth="1"/>
    <col min="1051" max="1051" width="0.28515625" style="3" bestFit="1" customWidth="1"/>
    <col min="1052" max="1052" width="0.7109375" style="3" bestFit="1" customWidth="1"/>
    <col min="1053" max="1053" width="0.5703125" style="3" bestFit="1" customWidth="1"/>
    <col min="1054" max="1054" width="1.140625" style="3" bestFit="1" customWidth="1"/>
    <col min="1055" max="1055" width="5.85546875" style="3" bestFit="1" customWidth="1"/>
    <col min="1056" max="1280" width="9.140625" style="3"/>
    <col min="1281" max="1281" width="7.5703125" style="3" bestFit="1" customWidth="1"/>
    <col min="1282" max="1282" width="0.5703125" style="3" bestFit="1" customWidth="1"/>
    <col min="1283" max="1283" width="0.28515625" style="3" bestFit="1" customWidth="1"/>
    <col min="1284" max="1284" width="0.5703125" style="3" bestFit="1" customWidth="1"/>
    <col min="1285" max="1285" width="10.140625" style="3" bestFit="1" customWidth="1"/>
    <col min="1286" max="1286" width="3.5703125" style="3" customWidth="1"/>
    <col min="1287" max="1287" width="4.7109375" style="3" bestFit="1" customWidth="1"/>
    <col min="1288" max="1288" width="3.7109375" style="3" bestFit="1" customWidth="1"/>
    <col min="1289" max="1289" width="3.85546875" style="3" bestFit="1" customWidth="1"/>
    <col min="1290" max="1290" width="4.5703125" style="3" bestFit="1" customWidth="1"/>
    <col min="1291" max="1291" width="2.5703125" style="3" bestFit="1" customWidth="1"/>
    <col min="1292" max="1292" width="4.140625" style="3" bestFit="1" customWidth="1"/>
    <col min="1293" max="1293" width="3.42578125" style="3" bestFit="1" customWidth="1"/>
    <col min="1294" max="1294" width="5" style="3" bestFit="1" customWidth="1"/>
    <col min="1295" max="1295" width="2.5703125" style="3" bestFit="1" customWidth="1"/>
    <col min="1296" max="1296" width="5.85546875" style="3" bestFit="1" customWidth="1"/>
    <col min="1297" max="1297" width="1.140625" style="3" bestFit="1" customWidth="1"/>
    <col min="1298" max="1298" width="5.5703125" style="3" bestFit="1" customWidth="1"/>
    <col min="1299" max="1299" width="2" style="3" bestFit="1" customWidth="1"/>
    <col min="1300" max="1300" width="6.42578125" style="3" bestFit="1" customWidth="1"/>
    <col min="1301" max="1301" width="0.5703125" style="3" bestFit="1" customWidth="1"/>
    <col min="1302" max="1302" width="0.7109375" style="3" bestFit="1" customWidth="1"/>
    <col min="1303" max="1303" width="7" style="3" bestFit="1" customWidth="1"/>
    <col min="1304" max="1305" width="0.140625" style="3" bestFit="1" customWidth="1"/>
    <col min="1306" max="1306" width="5.5703125" style="3" bestFit="1" customWidth="1"/>
    <col min="1307" max="1307" width="0.28515625" style="3" bestFit="1" customWidth="1"/>
    <col min="1308" max="1308" width="0.7109375" style="3" bestFit="1" customWidth="1"/>
    <col min="1309" max="1309" width="0.5703125" style="3" bestFit="1" customWidth="1"/>
    <col min="1310" max="1310" width="1.140625" style="3" bestFit="1" customWidth="1"/>
    <col min="1311" max="1311" width="5.85546875" style="3" bestFit="1" customWidth="1"/>
    <col min="1312" max="1536" width="9.140625" style="3"/>
    <col min="1537" max="1537" width="7.5703125" style="3" bestFit="1" customWidth="1"/>
    <col min="1538" max="1538" width="0.5703125" style="3" bestFit="1" customWidth="1"/>
    <col min="1539" max="1539" width="0.28515625" style="3" bestFit="1" customWidth="1"/>
    <col min="1540" max="1540" width="0.5703125" style="3" bestFit="1" customWidth="1"/>
    <col min="1541" max="1541" width="10.140625" style="3" bestFit="1" customWidth="1"/>
    <col min="1542" max="1542" width="3.5703125" style="3" customWidth="1"/>
    <col min="1543" max="1543" width="4.7109375" style="3" bestFit="1" customWidth="1"/>
    <col min="1544" max="1544" width="3.7109375" style="3" bestFit="1" customWidth="1"/>
    <col min="1545" max="1545" width="3.85546875" style="3" bestFit="1" customWidth="1"/>
    <col min="1546" max="1546" width="4.5703125" style="3" bestFit="1" customWidth="1"/>
    <col min="1547" max="1547" width="2.5703125" style="3" bestFit="1" customWidth="1"/>
    <col min="1548" max="1548" width="4.140625" style="3" bestFit="1" customWidth="1"/>
    <col min="1549" max="1549" width="3.42578125" style="3" bestFit="1" customWidth="1"/>
    <col min="1550" max="1550" width="5" style="3" bestFit="1" customWidth="1"/>
    <col min="1551" max="1551" width="2.5703125" style="3" bestFit="1" customWidth="1"/>
    <col min="1552" max="1552" width="5.85546875" style="3" bestFit="1" customWidth="1"/>
    <col min="1553" max="1553" width="1.140625" style="3" bestFit="1" customWidth="1"/>
    <col min="1554" max="1554" width="5.5703125" style="3" bestFit="1" customWidth="1"/>
    <col min="1555" max="1555" width="2" style="3" bestFit="1" customWidth="1"/>
    <col min="1556" max="1556" width="6.42578125" style="3" bestFit="1" customWidth="1"/>
    <col min="1557" max="1557" width="0.5703125" style="3" bestFit="1" customWidth="1"/>
    <col min="1558" max="1558" width="0.7109375" style="3" bestFit="1" customWidth="1"/>
    <col min="1559" max="1559" width="7" style="3" bestFit="1" customWidth="1"/>
    <col min="1560" max="1561" width="0.140625" style="3" bestFit="1" customWidth="1"/>
    <col min="1562" max="1562" width="5.5703125" style="3" bestFit="1" customWidth="1"/>
    <col min="1563" max="1563" width="0.28515625" style="3" bestFit="1" customWidth="1"/>
    <col min="1564" max="1564" width="0.7109375" style="3" bestFit="1" customWidth="1"/>
    <col min="1565" max="1565" width="0.5703125" style="3" bestFit="1" customWidth="1"/>
    <col min="1566" max="1566" width="1.140625" style="3" bestFit="1" customWidth="1"/>
    <col min="1567" max="1567" width="5.85546875" style="3" bestFit="1" customWidth="1"/>
    <col min="1568" max="1792" width="9.140625" style="3"/>
    <col min="1793" max="1793" width="7.5703125" style="3" bestFit="1" customWidth="1"/>
    <col min="1794" max="1794" width="0.5703125" style="3" bestFit="1" customWidth="1"/>
    <col min="1795" max="1795" width="0.28515625" style="3" bestFit="1" customWidth="1"/>
    <col min="1796" max="1796" width="0.5703125" style="3" bestFit="1" customWidth="1"/>
    <col min="1797" max="1797" width="10.140625" style="3" bestFit="1" customWidth="1"/>
    <col min="1798" max="1798" width="3.5703125" style="3" customWidth="1"/>
    <col min="1799" max="1799" width="4.7109375" style="3" bestFit="1" customWidth="1"/>
    <col min="1800" max="1800" width="3.7109375" style="3" bestFit="1" customWidth="1"/>
    <col min="1801" max="1801" width="3.85546875" style="3" bestFit="1" customWidth="1"/>
    <col min="1802" max="1802" width="4.5703125" style="3" bestFit="1" customWidth="1"/>
    <col min="1803" max="1803" width="2.5703125" style="3" bestFit="1" customWidth="1"/>
    <col min="1804" max="1804" width="4.140625" style="3" bestFit="1" customWidth="1"/>
    <col min="1805" max="1805" width="3.42578125" style="3" bestFit="1" customWidth="1"/>
    <col min="1806" max="1806" width="5" style="3" bestFit="1" customWidth="1"/>
    <col min="1807" max="1807" width="2.5703125" style="3" bestFit="1" customWidth="1"/>
    <col min="1808" max="1808" width="5.85546875" style="3" bestFit="1" customWidth="1"/>
    <col min="1809" max="1809" width="1.140625" style="3" bestFit="1" customWidth="1"/>
    <col min="1810" max="1810" width="5.5703125" style="3" bestFit="1" customWidth="1"/>
    <col min="1811" max="1811" width="2" style="3" bestFit="1" customWidth="1"/>
    <col min="1812" max="1812" width="6.42578125" style="3" bestFit="1" customWidth="1"/>
    <col min="1813" max="1813" width="0.5703125" style="3" bestFit="1" customWidth="1"/>
    <col min="1814" max="1814" width="0.7109375" style="3" bestFit="1" customWidth="1"/>
    <col min="1815" max="1815" width="7" style="3" bestFit="1" customWidth="1"/>
    <col min="1816" max="1817" width="0.140625" style="3" bestFit="1" customWidth="1"/>
    <col min="1818" max="1818" width="5.5703125" style="3" bestFit="1" customWidth="1"/>
    <col min="1819" max="1819" width="0.28515625" style="3" bestFit="1" customWidth="1"/>
    <col min="1820" max="1820" width="0.7109375" style="3" bestFit="1" customWidth="1"/>
    <col min="1821" max="1821" width="0.5703125" style="3" bestFit="1" customWidth="1"/>
    <col min="1822" max="1822" width="1.140625" style="3" bestFit="1" customWidth="1"/>
    <col min="1823" max="1823" width="5.85546875" style="3" bestFit="1" customWidth="1"/>
    <col min="1824" max="2048" width="9.140625" style="3"/>
    <col min="2049" max="2049" width="7.5703125" style="3" bestFit="1" customWidth="1"/>
    <col min="2050" max="2050" width="0.5703125" style="3" bestFit="1" customWidth="1"/>
    <col min="2051" max="2051" width="0.28515625" style="3" bestFit="1" customWidth="1"/>
    <col min="2052" max="2052" width="0.5703125" style="3" bestFit="1" customWidth="1"/>
    <col min="2053" max="2053" width="10.140625" style="3" bestFit="1" customWidth="1"/>
    <col min="2054" max="2054" width="3.5703125" style="3" customWidth="1"/>
    <col min="2055" max="2055" width="4.7109375" style="3" bestFit="1" customWidth="1"/>
    <col min="2056" max="2056" width="3.7109375" style="3" bestFit="1" customWidth="1"/>
    <col min="2057" max="2057" width="3.85546875" style="3" bestFit="1" customWidth="1"/>
    <col min="2058" max="2058" width="4.5703125" style="3" bestFit="1" customWidth="1"/>
    <col min="2059" max="2059" width="2.5703125" style="3" bestFit="1" customWidth="1"/>
    <col min="2060" max="2060" width="4.140625" style="3" bestFit="1" customWidth="1"/>
    <col min="2061" max="2061" width="3.42578125" style="3" bestFit="1" customWidth="1"/>
    <col min="2062" max="2062" width="5" style="3" bestFit="1" customWidth="1"/>
    <col min="2063" max="2063" width="2.5703125" style="3" bestFit="1" customWidth="1"/>
    <col min="2064" max="2064" width="5.85546875" style="3" bestFit="1" customWidth="1"/>
    <col min="2065" max="2065" width="1.140625" style="3" bestFit="1" customWidth="1"/>
    <col min="2066" max="2066" width="5.5703125" style="3" bestFit="1" customWidth="1"/>
    <col min="2067" max="2067" width="2" style="3" bestFit="1" customWidth="1"/>
    <col min="2068" max="2068" width="6.42578125" style="3" bestFit="1" customWidth="1"/>
    <col min="2069" max="2069" width="0.5703125" style="3" bestFit="1" customWidth="1"/>
    <col min="2070" max="2070" width="0.7109375" style="3" bestFit="1" customWidth="1"/>
    <col min="2071" max="2071" width="7" style="3" bestFit="1" customWidth="1"/>
    <col min="2072" max="2073" width="0.140625" style="3" bestFit="1" customWidth="1"/>
    <col min="2074" max="2074" width="5.5703125" style="3" bestFit="1" customWidth="1"/>
    <col min="2075" max="2075" width="0.28515625" style="3" bestFit="1" customWidth="1"/>
    <col min="2076" max="2076" width="0.7109375" style="3" bestFit="1" customWidth="1"/>
    <col min="2077" max="2077" width="0.5703125" style="3" bestFit="1" customWidth="1"/>
    <col min="2078" max="2078" width="1.140625" style="3" bestFit="1" customWidth="1"/>
    <col min="2079" max="2079" width="5.85546875" style="3" bestFit="1" customWidth="1"/>
    <col min="2080" max="2304" width="9.140625" style="3"/>
    <col min="2305" max="2305" width="7.5703125" style="3" bestFit="1" customWidth="1"/>
    <col min="2306" max="2306" width="0.5703125" style="3" bestFit="1" customWidth="1"/>
    <col min="2307" max="2307" width="0.28515625" style="3" bestFit="1" customWidth="1"/>
    <col min="2308" max="2308" width="0.5703125" style="3" bestFit="1" customWidth="1"/>
    <col min="2309" max="2309" width="10.140625" style="3" bestFit="1" customWidth="1"/>
    <col min="2310" max="2310" width="3.5703125" style="3" customWidth="1"/>
    <col min="2311" max="2311" width="4.7109375" style="3" bestFit="1" customWidth="1"/>
    <col min="2312" max="2312" width="3.7109375" style="3" bestFit="1" customWidth="1"/>
    <col min="2313" max="2313" width="3.85546875" style="3" bestFit="1" customWidth="1"/>
    <col min="2314" max="2314" width="4.5703125" style="3" bestFit="1" customWidth="1"/>
    <col min="2315" max="2315" width="2.5703125" style="3" bestFit="1" customWidth="1"/>
    <col min="2316" max="2316" width="4.140625" style="3" bestFit="1" customWidth="1"/>
    <col min="2317" max="2317" width="3.42578125" style="3" bestFit="1" customWidth="1"/>
    <col min="2318" max="2318" width="5" style="3" bestFit="1" customWidth="1"/>
    <col min="2319" max="2319" width="2.5703125" style="3" bestFit="1" customWidth="1"/>
    <col min="2320" max="2320" width="5.85546875" style="3" bestFit="1" customWidth="1"/>
    <col min="2321" max="2321" width="1.140625" style="3" bestFit="1" customWidth="1"/>
    <col min="2322" max="2322" width="5.5703125" style="3" bestFit="1" customWidth="1"/>
    <col min="2323" max="2323" width="2" style="3" bestFit="1" customWidth="1"/>
    <col min="2324" max="2324" width="6.42578125" style="3" bestFit="1" customWidth="1"/>
    <col min="2325" max="2325" width="0.5703125" style="3" bestFit="1" customWidth="1"/>
    <col min="2326" max="2326" width="0.7109375" style="3" bestFit="1" customWidth="1"/>
    <col min="2327" max="2327" width="7" style="3" bestFit="1" customWidth="1"/>
    <col min="2328" max="2329" width="0.140625" style="3" bestFit="1" customWidth="1"/>
    <col min="2330" max="2330" width="5.5703125" style="3" bestFit="1" customWidth="1"/>
    <col min="2331" max="2331" width="0.28515625" style="3" bestFit="1" customWidth="1"/>
    <col min="2332" max="2332" width="0.7109375" style="3" bestFit="1" customWidth="1"/>
    <col min="2333" max="2333" width="0.5703125" style="3" bestFit="1" customWidth="1"/>
    <col min="2334" max="2334" width="1.140625" style="3" bestFit="1" customWidth="1"/>
    <col min="2335" max="2335" width="5.85546875" style="3" bestFit="1" customWidth="1"/>
    <col min="2336" max="2560" width="9.140625" style="3"/>
    <col min="2561" max="2561" width="7.5703125" style="3" bestFit="1" customWidth="1"/>
    <col min="2562" max="2562" width="0.5703125" style="3" bestFit="1" customWidth="1"/>
    <col min="2563" max="2563" width="0.28515625" style="3" bestFit="1" customWidth="1"/>
    <col min="2564" max="2564" width="0.5703125" style="3" bestFit="1" customWidth="1"/>
    <col min="2565" max="2565" width="10.140625" style="3" bestFit="1" customWidth="1"/>
    <col min="2566" max="2566" width="3.5703125" style="3" customWidth="1"/>
    <col min="2567" max="2567" width="4.7109375" style="3" bestFit="1" customWidth="1"/>
    <col min="2568" max="2568" width="3.7109375" style="3" bestFit="1" customWidth="1"/>
    <col min="2569" max="2569" width="3.85546875" style="3" bestFit="1" customWidth="1"/>
    <col min="2570" max="2570" width="4.5703125" style="3" bestFit="1" customWidth="1"/>
    <col min="2571" max="2571" width="2.5703125" style="3" bestFit="1" customWidth="1"/>
    <col min="2572" max="2572" width="4.140625" style="3" bestFit="1" customWidth="1"/>
    <col min="2573" max="2573" width="3.42578125" style="3" bestFit="1" customWidth="1"/>
    <col min="2574" max="2574" width="5" style="3" bestFit="1" customWidth="1"/>
    <col min="2575" max="2575" width="2.5703125" style="3" bestFit="1" customWidth="1"/>
    <col min="2576" max="2576" width="5.85546875" style="3" bestFit="1" customWidth="1"/>
    <col min="2577" max="2577" width="1.140625" style="3" bestFit="1" customWidth="1"/>
    <col min="2578" max="2578" width="5.5703125" style="3" bestFit="1" customWidth="1"/>
    <col min="2579" max="2579" width="2" style="3" bestFit="1" customWidth="1"/>
    <col min="2580" max="2580" width="6.42578125" style="3" bestFit="1" customWidth="1"/>
    <col min="2581" max="2581" width="0.5703125" style="3" bestFit="1" customWidth="1"/>
    <col min="2582" max="2582" width="0.7109375" style="3" bestFit="1" customWidth="1"/>
    <col min="2583" max="2583" width="7" style="3" bestFit="1" customWidth="1"/>
    <col min="2584" max="2585" width="0.140625" style="3" bestFit="1" customWidth="1"/>
    <col min="2586" max="2586" width="5.5703125" style="3" bestFit="1" customWidth="1"/>
    <col min="2587" max="2587" width="0.28515625" style="3" bestFit="1" customWidth="1"/>
    <col min="2588" max="2588" width="0.7109375" style="3" bestFit="1" customWidth="1"/>
    <col min="2589" max="2589" width="0.5703125" style="3" bestFit="1" customWidth="1"/>
    <col min="2590" max="2590" width="1.140625" style="3" bestFit="1" customWidth="1"/>
    <col min="2591" max="2591" width="5.85546875" style="3" bestFit="1" customWidth="1"/>
    <col min="2592" max="2816" width="9.140625" style="3"/>
    <col min="2817" max="2817" width="7.5703125" style="3" bestFit="1" customWidth="1"/>
    <col min="2818" max="2818" width="0.5703125" style="3" bestFit="1" customWidth="1"/>
    <col min="2819" max="2819" width="0.28515625" style="3" bestFit="1" customWidth="1"/>
    <col min="2820" max="2820" width="0.5703125" style="3" bestFit="1" customWidth="1"/>
    <col min="2821" max="2821" width="10.140625" style="3" bestFit="1" customWidth="1"/>
    <col min="2822" max="2822" width="3.5703125" style="3" customWidth="1"/>
    <col min="2823" max="2823" width="4.7109375" style="3" bestFit="1" customWidth="1"/>
    <col min="2824" max="2824" width="3.7109375" style="3" bestFit="1" customWidth="1"/>
    <col min="2825" max="2825" width="3.85546875" style="3" bestFit="1" customWidth="1"/>
    <col min="2826" max="2826" width="4.5703125" style="3" bestFit="1" customWidth="1"/>
    <col min="2827" max="2827" width="2.5703125" style="3" bestFit="1" customWidth="1"/>
    <col min="2828" max="2828" width="4.140625" style="3" bestFit="1" customWidth="1"/>
    <col min="2829" max="2829" width="3.42578125" style="3" bestFit="1" customWidth="1"/>
    <col min="2830" max="2830" width="5" style="3" bestFit="1" customWidth="1"/>
    <col min="2831" max="2831" width="2.5703125" style="3" bestFit="1" customWidth="1"/>
    <col min="2832" max="2832" width="5.85546875" style="3" bestFit="1" customWidth="1"/>
    <col min="2833" max="2833" width="1.140625" style="3" bestFit="1" customWidth="1"/>
    <col min="2834" max="2834" width="5.5703125" style="3" bestFit="1" customWidth="1"/>
    <col min="2835" max="2835" width="2" style="3" bestFit="1" customWidth="1"/>
    <col min="2836" max="2836" width="6.42578125" style="3" bestFit="1" customWidth="1"/>
    <col min="2837" max="2837" width="0.5703125" style="3" bestFit="1" customWidth="1"/>
    <col min="2838" max="2838" width="0.7109375" style="3" bestFit="1" customWidth="1"/>
    <col min="2839" max="2839" width="7" style="3" bestFit="1" customWidth="1"/>
    <col min="2840" max="2841" width="0.140625" style="3" bestFit="1" customWidth="1"/>
    <col min="2842" max="2842" width="5.5703125" style="3" bestFit="1" customWidth="1"/>
    <col min="2843" max="2843" width="0.28515625" style="3" bestFit="1" customWidth="1"/>
    <col min="2844" max="2844" width="0.7109375" style="3" bestFit="1" customWidth="1"/>
    <col min="2845" max="2845" width="0.5703125" style="3" bestFit="1" customWidth="1"/>
    <col min="2846" max="2846" width="1.140625" style="3" bestFit="1" customWidth="1"/>
    <col min="2847" max="2847" width="5.85546875" style="3" bestFit="1" customWidth="1"/>
    <col min="2848" max="3072" width="9.140625" style="3"/>
    <col min="3073" max="3073" width="7.5703125" style="3" bestFit="1" customWidth="1"/>
    <col min="3074" max="3074" width="0.5703125" style="3" bestFit="1" customWidth="1"/>
    <col min="3075" max="3075" width="0.28515625" style="3" bestFit="1" customWidth="1"/>
    <col min="3076" max="3076" width="0.5703125" style="3" bestFit="1" customWidth="1"/>
    <col min="3077" max="3077" width="10.140625" style="3" bestFit="1" customWidth="1"/>
    <col min="3078" max="3078" width="3.5703125" style="3" customWidth="1"/>
    <col min="3079" max="3079" width="4.7109375" style="3" bestFit="1" customWidth="1"/>
    <col min="3080" max="3080" width="3.7109375" style="3" bestFit="1" customWidth="1"/>
    <col min="3081" max="3081" width="3.85546875" style="3" bestFit="1" customWidth="1"/>
    <col min="3082" max="3082" width="4.5703125" style="3" bestFit="1" customWidth="1"/>
    <col min="3083" max="3083" width="2.5703125" style="3" bestFit="1" customWidth="1"/>
    <col min="3084" max="3084" width="4.140625" style="3" bestFit="1" customWidth="1"/>
    <col min="3085" max="3085" width="3.42578125" style="3" bestFit="1" customWidth="1"/>
    <col min="3086" max="3086" width="5" style="3" bestFit="1" customWidth="1"/>
    <col min="3087" max="3087" width="2.5703125" style="3" bestFit="1" customWidth="1"/>
    <col min="3088" max="3088" width="5.85546875" style="3" bestFit="1" customWidth="1"/>
    <col min="3089" max="3089" width="1.140625" style="3" bestFit="1" customWidth="1"/>
    <col min="3090" max="3090" width="5.5703125" style="3" bestFit="1" customWidth="1"/>
    <col min="3091" max="3091" width="2" style="3" bestFit="1" customWidth="1"/>
    <col min="3092" max="3092" width="6.42578125" style="3" bestFit="1" customWidth="1"/>
    <col min="3093" max="3093" width="0.5703125" style="3" bestFit="1" customWidth="1"/>
    <col min="3094" max="3094" width="0.7109375" style="3" bestFit="1" customWidth="1"/>
    <col min="3095" max="3095" width="7" style="3" bestFit="1" customWidth="1"/>
    <col min="3096" max="3097" width="0.140625" style="3" bestFit="1" customWidth="1"/>
    <col min="3098" max="3098" width="5.5703125" style="3" bestFit="1" customWidth="1"/>
    <col min="3099" max="3099" width="0.28515625" style="3" bestFit="1" customWidth="1"/>
    <col min="3100" max="3100" width="0.7109375" style="3" bestFit="1" customWidth="1"/>
    <col min="3101" max="3101" width="0.5703125" style="3" bestFit="1" customWidth="1"/>
    <col min="3102" max="3102" width="1.140625" style="3" bestFit="1" customWidth="1"/>
    <col min="3103" max="3103" width="5.85546875" style="3" bestFit="1" customWidth="1"/>
    <col min="3104" max="3328" width="9.140625" style="3"/>
    <col min="3329" max="3329" width="7.5703125" style="3" bestFit="1" customWidth="1"/>
    <col min="3330" max="3330" width="0.5703125" style="3" bestFit="1" customWidth="1"/>
    <col min="3331" max="3331" width="0.28515625" style="3" bestFit="1" customWidth="1"/>
    <col min="3332" max="3332" width="0.5703125" style="3" bestFit="1" customWidth="1"/>
    <col min="3333" max="3333" width="10.140625" style="3" bestFit="1" customWidth="1"/>
    <col min="3334" max="3334" width="3.5703125" style="3" customWidth="1"/>
    <col min="3335" max="3335" width="4.7109375" style="3" bestFit="1" customWidth="1"/>
    <col min="3336" max="3336" width="3.7109375" style="3" bestFit="1" customWidth="1"/>
    <col min="3337" max="3337" width="3.85546875" style="3" bestFit="1" customWidth="1"/>
    <col min="3338" max="3338" width="4.5703125" style="3" bestFit="1" customWidth="1"/>
    <col min="3339" max="3339" width="2.5703125" style="3" bestFit="1" customWidth="1"/>
    <col min="3340" max="3340" width="4.140625" style="3" bestFit="1" customWidth="1"/>
    <col min="3341" max="3341" width="3.42578125" style="3" bestFit="1" customWidth="1"/>
    <col min="3342" max="3342" width="5" style="3" bestFit="1" customWidth="1"/>
    <col min="3343" max="3343" width="2.5703125" style="3" bestFit="1" customWidth="1"/>
    <col min="3344" max="3344" width="5.85546875" style="3" bestFit="1" customWidth="1"/>
    <col min="3345" max="3345" width="1.140625" style="3" bestFit="1" customWidth="1"/>
    <col min="3346" max="3346" width="5.5703125" style="3" bestFit="1" customWidth="1"/>
    <col min="3347" max="3347" width="2" style="3" bestFit="1" customWidth="1"/>
    <col min="3348" max="3348" width="6.42578125" style="3" bestFit="1" customWidth="1"/>
    <col min="3349" max="3349" width="0.5703125" style="3" bestFit="1" customWidth="1"/>
    <col min="3350" max="3350" width="0.7109375" style="3" bestFit="1" customWidth="1"/>
    <col min="3351" max="3351" width="7" style="3" bestFit="1" customWidth="1"/>
    <col min="3352" max="3353" width="0.140625" style="3" bestFit="1" customWidth="1"/>
    <col min="3354" max="3354" width="5.5703125" style="3" bestFit="1" customWidth="1"/>
    <col min="3355" max="3355" width="0.28515625" style="3" bestFit="1" customWidth="1"/>
    <col min="3356" max="3356" width="0.7109375" style="3" bestFit="1" customWidth="1"/>
    <col min="3357" max="3357" width="0.5703125" style="3" bestFit="1" customWidth="1"/>
    <col min="3358" max="3358" width="1.140625" style="3" bestFit="1" customWidth="1"/>
    <col min="3359" max="3359" width="5.85546875" style="3" bestFit="1" customWidth="1"/>
    <col min="3360" max="3584" width="9.140625" style="3"/>
    <col min="3585" max="3585" width="7.5703125" style="3" bestFit="1" customWidth="1"/>
    <col min="3586" max="3586" width="0.5703125" style="3" bestFit="1" customWidth="1"/>
    <col min="3587" max="3587" width="0.28515625" style="3" bestFit="1" customWidth="1"/>
    <col min="3588" max="3588" width="0.5703125" style="3" bestFit="1" customWidth="1"/>
    <col min="3589" max="3589" width="10.140625" style="3" bestFit="1" customWidth="1"/>
    <col min="3590" max="3590" width="3.5703125" style="3" customWidth="1"/>
    <col min="3591" max="3591" width="4.7109375" style="3" bestFit="1" customWidth="1"/>
    <col min="3592" max="3592" width="3.7109375" style="3" bestFit="1" customWidth="1"/>
    <col min="3593" max="3593" width="3.85546875" style="3" bestFit="1" customWidth="1"/>
    <col min="3594" max="3594" width="4.5703125" style="3" bestFit="1" customWidth="1"/>
    <col min="3595" max="3595" width="2.5703125" style="3" bestFit="1" customWidth="1"/>
    <col min="3596" max="3596" width="4.140625" style="3" bestFit="1" customWidth="1"/>
    <col min="3597" max="3597" width="3.42578125" style="3" bestFit="1" customWidth="1"/>
    <col min="3598" max="3598" width="5" style="3" bestFit="1" customWidth="1"/>
    <col min="3599" max="3599" width="2.5703125" style="3" bestFit="1" customWidth="1"/>
    <col min="3600" max="3600" width="5.85546875" style="3" bestFit="1" customWidth="1"/>
    <col min="3601" max="3601" width="1.140625" style="3" bestFit="1" customWidth="1"/>
    <col min="3602" max="3602" width="5.5703125" style="3" bestFit="1" customWidth="1"/>
    <col min="3603" max="3603" width="2" style="3" bestFit="1" customWidth="1"/>
    <col min="3604" max="3604" width="6.42578125" style="3" bestFit="1" customWidth="1"/>
    <col min="3605" max="3605" width="0.5703125" style="3" bestFit="1" customWidth="1"/>
    <col min="3606" max="3606" width="0.7109375" style="3" bestFit="1" customWidth="1"/>
    <col min="3607" max="3607" width="7" style="3" bestFit="1" customWidth="1"/>
    <col min="3608" max="3609" width="0.140625" style="3" bestFit="1" customWidth="1"/>
    <col min="3610" max="3610" width="5.5703125" style="3" bestFit="1" customWidth="1"/>
    <col min="3611" max="3611" width="0.28515625" style="3" bestFit="1" customWidth="1"/>
    <col min="3612" max="3612" width="0.7109375" style="3" bestFit="1" customWidth="1"/>
    <col min="3613" max="3613" width="0.5703125" style="3" bestFit="1" customWidth="1"/>
    <col min="3614" max="3614" width="1.140625" style="3" bestFit="1" customWidth="1"/>
    <col min="3615" max="3615" width="5.85546875" style="3" bestFit="1" customWidth="1"/>
    <col min="3616" max="3840" width="9.140625" style="3"/>
    <col min="3841" max="3841" width="7.5703125" style="3" bestFit="1" customWidth="1"/>
    <col min="3842" max="3842" width="0.5703125" style="3" bestFit="1" customWidth="1"/>
    <col min="3843" max="3843" width="0.28515625" style="3" bestFit="1" customWidth="1"/>
    <col min="3844" max="3844" width="0.5703125" style="3" bestFit="1" customWidth="1"/>
    <col min="3845" max="3845" width="10.140625" style="3" bestFit="1" customWidth="1"/>
    <col min="3846" max="3846" width="3.5703125" style="3" customWidth="1"/>
    <col min="3847" max="3847" width="4.7109375" style="3" bestFit="1" customWidth="1"/>
    <col min="3848" max="3848" width="3.7109375" style="3" bestFit="1" customWidth="1"/>
    <col min="3849" max="3849" width="3.85546875" style="3" bestFit="1" customWidth="1"/>
    <col min="3850" max="3850" width="4.5703125" style="3" bestFit="1" customWidth="1"/>
    <col min="3851" max="3851" width="2.5703125" style="3" bestFit="1" customWidth="1"/>
    <col min="3852" max="3852" width="4.140625" style="3" bestFit="1" customWidth="1"/>
    <col min="3853" max="3853" width="3.42578125" style="3" bestFit="1" customWidth="1"/>
    <col min="3854" max="3854" width="5" style="3" bestFit="1" customWidth="1"/>
    <col min="3855" max="3855" width="2.5703125" style="3" bestFit="1" customWidth="1"/>
    <col min="3856" max="3856" width="5.85546875" style="3" bestFit="1" customWidth="1"/>
    <col min="3857" max="3857" width="1.140625" style="3" bestFit="1" customWidth="1"/>
    <col min="3858" max="3858" width="5.5703125" style="3" bestFit="1" customWidth="1"/>
    <col min="3859" max="3859" width="2" style="3" bestFit="1" customWidth="1"/>
    <col min="3860" max="3860" width="6.42578125" style="3" bestFit="1" customWidth="1"/>
    <col min="3861" max="3861" width="0.5703125" style="3" bestFit="1" customWidth="1"/>
    <col min="3862" max="3862" width="0.7109375" style="3" bestFit="1" customWidth="1"/>
    <col min="3863" max="3863" width="7" style="3" bestFit="1" customWidth="1"/>
    <col min="3864" max="3865" width="0.140625" style="3" bestFit="1" customWidth="1"/>
    <col min="3866" max="3866" width="5.5703125" style="3" bestFit="1" customWidth="1"/>
    <col min="3867" max="3867" width="0.28515625" style="3" bestFit="1" customWidth="1"/>
    <col min="3868" max="3868" width="0.7109375" style="3" bestFit="1" customWidth="1"/>
    <col min="3869" max="3869" width="0.5703125" style="3" bestFit="1" customWidth="1"/>
    <col min="3870" max="3870" width="1.140625" style="3" bestFit="1" customWidth="1"/>
    <col min="3871" max="3871" width="5.85546875" style="3" bestFit="1" customWidth="1"/>
    <col min="3872" max="4096" width="9.140625" style="3"/>
    <col min="4097" max="4097" width="7.5703125" style="3" bestFit="1" customWidth="1"/>
    <col min="4098" max="4098" width="0.5703125" style="3" bestFit="1" customWidth="1"/>
    <col min="4099" max="4099" width="0.28515625" style="3" bestFit="1" customWidth="1"/>
    <col min="4100" max="4100" width="0.5703125" style="3" bestFit="1" customWidth="1"/>
    <col min="4101" max="4101" width="10.140625" style="3" bestFit="1" customWidth="1"/>
    <col min="4102" max="4102" width="3.5703125" style="3" customWidth="1"/>
    <col min="4103" max="4103" width="4.7109375" style="3" bestFit="1" customWidth="1"/>
    <col min="4104" max="4104" width="3.7109375" style="3" bestFit="1" customWidth="1"/>
    <col min="4105" max="4105" width="3.85546875" style="3" bestFit="1" customWidth="1"/>
    <col min="4106" max="4106" width="4.5703125" style="3" bestFit="1" customWidth="1"/>
    <col min="4107" max="4107" width="2.5703125" style="3" bestFit="1" customWidth="1"/>
    <col min="4108" max="4108" width="4.140625" style="3" bestFit="1" customWidth="1"/>
    <col min="4109" max="4109" width="3.42578125" style="3" bestFit="1" customWidth="1"/>
    <col min="4110" max="4110" width="5" style="3" bestFit="1" customWidth="1"/>
    <col min="4111" max="4111" width="2.5703125" style="3" bestFit="1" customWidth="1"/>
    <col min="4112" max="4112" width="5.85546875" style="3" bestFit="1" customWidth="1"/>
    <col min="4113" max="4113" width="1.140625" style="3" bestFit="1" customWidth="1"/>
    <col min="4114" max="4114" width="5.5703125" style="3" bestFit="1" customWidth="1"/>
    <col min="4115" max="4115" width="2" style="3" bestFit="1" customWidth="1"/>
    <col min="4116" max="4116" width="6.42578125" style="3" bestFit="1" customWidth="1"/>
    <col min="4117" max="4117" width="0.5703125" style="3" bestFit="1" customWidth="1"/>
    <col min="4118" max="4118" width="0.7109375" style="3" bestFit="1" customWidth="1"/>
    <col min="4119" max="4119" width="7" style="3" bestFit="1" customWidth="1"/>
    <col min="4120" max="4121" width="0.140625" style="3" bestFit="1" customWidth="1"/>
    <col min="4122" max="4122" width="5.5703125" style="3" bestFit="1" customWidth="1"/>
    <col min="4123" max="4123" width="0.28515625" style="3" bestFit="1" customWidth="1"/>
    <col min="4124" max="4124" width="0.7109375" style="3" bestFit="1" customWidth="1"/>
    <col min="4125" max="4125" width="0.5703125" style="3" bestFit="1" customWidth="1"/>
    <col min="4126" max="4126" width="1.140625" style="3" bestFit="1" customWidth="1"/>
    <col min="4127" max="4127" width="5.85546875" style="3" bestFit="1" customWidth="1"/>
    <col min="4128" max="4352" width="9.140625" style="3"/>
    <col min="4353" max="4353" width="7.5703125" style="3" bestFit="1" customWidth="1"/>
    <col min="4354" max="4354" width="0.5703125" style="3" bestFit="1" customWidth="1"/>
    <col min="4355" max="4355" width="0.28515625" style="3" bestFit="1" customWidth="1"/>
    <col min="4356" max="4356" width="0.5703125" style="3" bestFit="1" customWidth="1"/>
    <col min="4357" max="4357" width="10.140625" style="3" bestFit="1" customWidth="1"/>
    <col min="4358" max="4358" width="3.5703125" style="3" customWidth="1"/>
    <col min="4359" max="4359" width="4.7109375" style="3" bestFit="1" customWidth="1"/>
    <col min="4360" max="4360" width="3.7109375" style="3" bestFit="1" customWidth="1"/>
    <col min="4361" max="4361" width="3.85546875" style="3" bestFit="1" customWidth="1"/>
    <col min="4362" max="4362" width="4.5703125" style="3" bestFit="1" customWidth="1"/>
    <col min="4363" max="4363" width="2.5703125" style="3" bestFit="1" customWidth="1"/>
    <col min="4364" max="4364" width="4.140625" style="3" bestFit="1" customWidth="1"/>
    <col min="4365" max="4365" width="3.42578125" style="3" bestFit="1" customWidth="1"/>
    <col min="4366" max="4366" width="5" style="3" bestFit="1" customWidth="1"/>
    <col min="4367" max="4367" width="2.5703125" style="3" bestFit="1" customWidth="1"/>
    <col min="4368" max="4368" width="5.85546875" style="3" bestFit="1" customWidth="1"/>
    <col min="4369" max="4369" width="1.140625" style="3" bestFit="1" customWidth="1"/>
    <col min="4370" max="4370" width="5.5703125" style="3" bestFit="1" customWidth="1"/>
    <col min="4371" max="4371" width="2" style="3" bestFit="1" customWidth="1"/>
    <col min="4372" max="4372" width="6.42578125" style="3" bestFit="1" customWidth="1"/>
    <col min="4373" max="4373" width="0.5703125" style="3" bestFit="1" customWidth="1"/>
    <col min="4374" max="4374" width="0.7109375" style="3" bestFit="1" customWidth="1"/>
    <col min="4375" max="4375" width="7" style="3" bestFit="1" customWidth="1"/>
    <col min="4376" max="4377" width="0.140625" style="3" bestFit="1" customWidth="1"/>
    <col min="4378" max="4378" width="5.5703125" style="3" bestFit="1" customWidth="1"/>
    <col min="4379" max="4379" width="0.28515625" style="3" bestFit="1" customWidth="1"/>
    <col min="4380" max="4380" width="0.7109375" style="3" bestFit="1" customWidth="1"/>
    <col min="4381" max="4381" width="0.5703125" style="3" bestFit="1" customWidth="1"/>
    <col min="4382" max="4382" width="1.140625" style="3" bestFit="1" customWidth="1"/>
    <col min="4383" max="4383" width="5.85546875" style="3" bestFit="1" customWidth="1"/>
    <col min="4384" max="4608" width="9.140625" style="3"/>
    <col min="4609" max="4609" width="7.5703125" style="3" bestFit="1" customWidth="1"/>
    <col min="4610" max="4610" width="0.5703125" style="3" bestFit="1" customWidth="1"/>
    <col min="4611" max="4611" width="0.28515625" style="3" bestFit="1" customWidth="1"/>
    <col min="4612" max="4612" width="0.5703125" style="3" bestFit="1" customWidth="1"/>
    <col min="4613" max="4613" width="10.140625" style="3" bestFit="1" customWidth="1"/>
    <col min="4614" max="4614" width="3.5703125" style="3" customWidth="1"/>
    <col min="4615" max="4615" width="4.7109375" style="3" bestFit="1" customWidth="1"/>
    <col min="4616" max="4616" width="3.7109375" style="3" bestFit="1" customWidth="1"/>
    <col min="4617" max="4617" width="3.85546875" style="3" bestFit="1" customWidth="1"/>
    <col min="4618" max="4618" width="4.5703125" style="3" bestFit="1" customWidth="1"/>
    <col min="4619" max="4619" width="2.5703125" style="3" bestFit="1" customWidth="1"/>
    <col min="4620" max="4620" width="4.140625" style="3" bestFit="1" customWidth="1"/>
    <col min="4621" max="4621" width="3.42578125" style="3" bestFit="1" customWidth="1"/>
    <col min="4622" max="4622" width="5" style="3" bestFit="1" customWidth="1"/>
    <col min="4623" max="4623" width="2.5703125" style="3" bestFit="1" customWidth="1"/>
    <col min="4624" max="4624" width="5.85546875" style="3" bestFit="1" customWidth="1"/>
    <col min="4625" max="4625" width="1.140625" style="3" bestFit="1" customWidth="1"/>
    <col min="4626" max="4626" width="5.5703125" style="3" bestFit="1" customWidth="1"/>
    <col min="4627" max="4627" width="2" style="3" bestFit="1" customWidth="1"/>
    <col min="4628" max="4628" width="6.42578125" style="3" bestFit="1" customWidth="1"/>
    <col min="4629" max="4629" width="0.5703125" style="3" bestFit="1" customWidth="1"/>
    <col min="4630" max="4630" width="0.7109375" style="3" bestFit="1" customWidth="1"/>
    <col min="4631" max="4631" width="7" style="3" bestFit="1" customWidth="1"/>
    <col min="4632" max="4633" width="0.140625" style="3" bestFit="1" customWidth="1"/>
    <col min="4634" max="4634" width="5.5703125" style="3" bestFit="1" customWidth="1"/>
    <col min="4635" max="4635" width="0.28515625" style="3" bestFit="1" customWidth="1"/>
    <col min="4636" max="4636" width="0.7109375" style="3" bestFit="1" customWidth="1"/>
    <col min="4637" max="4637" width="0.5703125" style="3" bestFit="1" customWidth="1"/>
    <col min="4638" max="4638" width="1.140625" style="3" bestFit="1" customWidth="1"/>
    <col min="4639" max="4639" width="5.85546875" style="3" bestFit="1" customWidth="1"/>
    <col min="4640" max="4864" width="9.140625" style="3"/>
    <col min="4865" max="4865" width="7.5703125" style="3" bestFit="1" customWidth="1"/>
    <col min="4866" max="4866" width="0.5703125" style="3" bestFit="1" customWidth="1"/>
    <col min="4867" max="4867" width="0.28515625" style="3" bestFit="1" customWidth="1"/>
    <col min="4868" max="4868" width="0.5703125" style="3" bestFit="1" customWidth="1"/>
    <col min="4869" max="4869" width="10.140625" style="3" bestFit="1" customWidth="1"/>
    <col min="4870" max="4870" width="3.5703125" style="3" customWidth="1"/>
    <col min="4871" max="4871" width="4.7109375" style="3" bestFit="1" customWidth="1"/>
    <col min="4872" max="4872" width="3.7109375" style="3" bestFit="1" customWidth="1"/>
    <col min="4873" max="4873" width="3.85546875" style="3" bestFit="1" customWidth="1"/>
    <col min="4874" max="4874" width="4.5703125" style="3" bestFit="1" customWidth="1"/>
    <col min="4875" max="4875" width="2.5703125" style="3" bestFit="1" customWidth="1"/>
    <col min="4876" max="4876" width="4.140625" style="3" bestFit="1" customWidth="1"/>
    <col min="4877" max="4877" width="3.42578125" style="3" bestFit="1" customWidth="1"/>
    <col min="4878" max="4878" width="5" style="3" bestFit="1" customWidth="1"/>
    <col min="4879" max="4879" width="2.5703125" style="3" bestFit="1" customWidth="1"/>
    <col min="4880" max="4880" width="5.85546875" style="3" bestFit="1" customWidth="1"/>
    <col min="4881" max="4881" width="1.140625" style="3" bestFit="1" customWidth="1"/>
    <col min="4882" max="4882" width="5.5703125" style="3" bestFit="1" customWidth="1"/>
    <col min="4883" max="4883" width="2" style="3" bestFit="1" customWidth="1"/>
    <col min="4884" max="4884" width="6.42578125" style="3" bestFit="1" customWidth="1"/>
    <col min="4885" max="4885" width="0.5703125" style="3" bestFit="1" customWidth="1"/>
    <col min="4886" max="4886" width="0.7109375" style="3" bestFit="1" customWidth="1"/>
    <col min="4887" max="4887" width="7" style="3" bestFit="1" customWidth="1"/>
    <col min="4888" max="4889" width="0.140625" style="3" bestFit="1" customWidth="1"/>
    <col min="4890" max="4890" width="5.5703125" style="3" bestFit="1" customWidth="1"/>
    <col min="4891" max="4891" width="0.28515625" style="3" bestFit="1" customWidth="1"/>
    <col min="4892" max="4892" width="0.7109375" style="3" bestFit="1" customWidth="1"/>
    <col min="4893" max="4893" width="0.5703125" style="3" bestFit="1" customWidth="1"/>
    <col min="4894" max="4894" width="1.140625" style="3" bestFit="1" customWidth="1"/>
    <col min="4895" max="4895" width="5.85546875" style="3" bestFit="1" customWidth="1"/>
    <col min="4896" max="5120" width="9.140625" style="3"/>
    <col min="5121" max="5121" width="7.5703125" style="3" bestFit="1" customWidth="1"/>
    <col min="5122" max="5122" width="0.5703125" style="3" bestFit="1" customWidth="1"/>
    <col min="5123" max="5123" width="0.28515625" style="3" bestFit="1" customWidth="1"/>
    <col min="5124" max="5124" width="0.5703125" style="3" bestFit="1" customWidth="1"/>
    <col min="5125" max="5125" width="10.140625" style="3" bestFit="1" customWidth="1"/>
    <col min="5126" max="5126" width="3.5703125" style="3" customWidth="1"/>
    <col min="5127" max="5127" width="4.7109375" style="3" bestFit="1" customWidth="1"/>
    <col min="5128" max="5128" width="3.7109375" style="3" bestFit="1" customWidth="1"/>
    <col min="5129" max="5129" width="3.85546875" style="3" bestFit="1" customWidth="1"/>
    <col min="5130" max="5130" width="4.5703125" style="3" bestFit="1" customWidth="1"/>
    <col min="5131" max="5131" width="2.5703125" style="3" bestFit="1" customWidth="1"/>
    <col min="5132" max="5132" width="4.140625" style="3" bestFit="1" customWidth="1"/>
    <col min="5133" max="5133" width="3.42578125" style="3" bestFit="1" customWidth="1"/>
    <col min="5134" max="5134" width="5" style="3" bestFit="1" customWidth="1"/>
    <col min="5135" max="5135" width="2.5703125" style="3" bestFit="1" customWidth="1"/>
    <col min="5136" max="5136" width="5.85546875" style="3" bestFit="1" customWidth="1"/>
    <col min="5137" max="5137" width="1.140625" style="3" bestFit="1" customWidth="1"/>
    <col min="5138" max="5138" width="5.5703125" style="3" bestFit="1" customWidth="1"/>
    <col min="5139" max="5139" width="2" style="3" bestFit="1" customWidth="1"/>
    <col min="5140" max="5140" width="6.42578125" style="3" bestFit="1" customWidth="1"/>
    <col min="5141" max="5141" width="0.5703125" style="3" bestFit="1" customWidth="1"/>
    <col min="5142" max="5142" width="0.7109375" style="3" bestFit="1" customWidth="1"/>
    <col min="5143" max="5143" width="7" style="3" bestFit="1" customWidth="1"/>
    <col min="5144" max="5145" width="0.140625" style="3" bestFit="1" customWidth="1"/>
    <col min="5146" max="5146" width="5.5703125" style="3" bestFit="1" customWidth="1"/>
    <col min="5147" max="5147" width="0.28515625" style="3" bestFit="1" customWidth="1"/>
    <col min="5148" max="5148" width="0.7109375" style="3" bestFit="1" customWidth="1"/>
    <col min="5149" max="5149" width="0.5703125" style="3" bestFit="1" customWidth="1"/>
    <col min="5150" max="5150" width="1.140625" style="3" bestFit="1" customWidth="1"/>
    <col min="5151" max="5151" width="5.85546875" style="3" bestFit="1" customWidth="1"/>
    <col min="5152" max="5376" width="9.140625" style="3"/>
    <col min="5377" max="5377" width="7.5703125" style="3" bestFit="1" customWidth="1"/>
    <col min="5378" max="5378" width="0.5703125" style="3" bestFit="1" customWidth="1"/>
    <col min="5379" max="5379" width="0.28515625" style="3" bestFit="1" customWidth="1"/>
    <col min="5380" max="5380" width="0.5703125" style="3" bestFit="1" customWidth="1"/>
    <col min="5381" max="5381" width="10.140625" style="3" bestFit="1" customWidth="1"/>
    <col min="5382" max="5382" width="3.5703125" style="3" customWidth="1"/>
    <col min="5383" max="5383" width="4.7109375" style="3" bestFit="1" customWidth="1"/>
    <col min="5384" max="5384" width="3.7109375" style="3" bestFit="1" customWidth="1"/>
    <col min="5385" max="5385" width="3.85546875" style="3" bestFit="1" customWidth="1"/>
    <col min="5386" max="5386" width="4.5703125" style="3" bestFit="1" customWidth="1"/>
    <col min="5387" max="5387" width="2.5703125" style="3" bestFit="1" customWidth="1"/>
    <col min="5388" max="5388" width="4.140625" style="3" bestFit="1" customWidth="1"/>
    <col min="5389" max="5389" width="3.42578125" style="3" bestFit="1" customWidth="1"/>
    <col min="5390" max="5390" width="5" style="3" bestFit="1" customWidth="1"/>
    <col min="5391" max="5391" width="2.5703125" style="3" bestFit="1" customWidth="1"/>
    <col min="5392" max="5392" width="5.85546875" style="3" bestFit="1" customWidth="1"/>
    <col min="5393" max="5393" width="1.140625" style="3" bestFit="1" customWidth="1"/>
    <col min="5394" max="5394" width="5.5703125" style="3" bestFit="1" customWidth="1"/>
    <col min="5395" max="5395" width="2" style="3" bestFit="1" customWidth="1"/>
    <col min="5396" max="5396" width="6.42578125" style="3" bestFit="1" customWidth="1"/>
    <col min="5397" max="5397" width="0.5703125" style="3" bestFit="1" customWidth="1"/>
    <col min="5398" max="5398" width="0.7109375" style="3" bestFit="1" customWidth="1"/>
    <col min="5399" max="5399" width="7" style="3" bestFit="1" customWidth="1"/>
    <col min="5400" max="5401" width="0.140625" style="3" bestFit="1" customWidth="1"/>
    <col min="5402" max="5402" width="5.5703125" style="3" bestFit="1" customWidth="1"/>
    <col min="5403" max="5403" width="0.28515625" style="3" bestFit="1" customWidth="1"/>
    <col min="5404" max="5404" width="0.7109375" style="3" bestFit="1" customWidth="1"/>
    <col min="5405" max="5405" width="0.5703125" style="3" bestFit="1" customWidth="1"/>
    <col min="5406" max="5406" width="1.140625" style="3" bestFit="1" customWidth="1"/>
    <col min="5407" max="5407" width="5.85546875" style="3" bestFit="1" customWidth="1"/>
    <col min="5408" max="5632" width="9.140625" style="3"/>
    <col min="5633" max="5633" width="7.5703125" style="3" bestFit="1" customWidth="1"/>
    <col min="5634" max="5634" width="0.5703125" style="3" bestFit="1" customWidth="1"/>
    <col min="5635" max="5635" width="0.28515625" style="3" bestFit="1" customWidth="1"/>
    <col min="5636" max="5636" width="0.5703125" style="3" bestFit="1" customWidth="1"/>
    <col min="5637" max="5637" width="10.140625" style="3" bestFit="1" customWidth="1"/>
    <col min="5638" max="5638" width="3.5703125" style="3" customWidth="1"/>
    <col min="5639" max="5639" width="4.7109375" style="3" bestFit="1" customWidth="1"/>
    <col min="5640" max="5640" width="3.7109375" style="3" bestFit="1" customWidth="1"/>
    <col min="5641" max="5641" width="3.85546875" style="3" bestFit="1" customWidth="1"/>
    <col min="5642" max="5642" width="4.5703125" style="3" bestFit="1" customWidth="1"/>
    <col min="5643" max="5643" width="2.5703125" style="3" bestFit="1" customWidth="1"/>
    <col min="5644" max="5644" width="4.140625" style="3" bestFit="1" customWidth="1"/>
    <col min="5645" max="5645" width="3.42578125" style="3" bestFit="1" customWidth="1"/>
    <col min="5646" max="5646" width="5" style="3" bestFit="1" customWidth="1"/>
    <col min="5647" max="5647" width="2.5703125" style="3" bestFit="1" customWidth="1"/>
    <col min="5648" max="5648" width="5.85546875" style="3" bestFit="1" customWidth="1"/>
    <col min="5649" max="5649" width="1.140625" style="3" bestFit="1" customWidth="1"/>
    <col min="5650" max="5650" width="5.5703125" style="3" bestFit="1" customWidth="1"/>
    <col min="5651" max="5651" width="2" style="3" bestFit="1" customWidth="1"/>
    <col min="5652" max="5652" width="6.42578125" style="3" bestFit="1" customWidth="1"/>
    <col min="5653" max="5653" width="0.5703125" style="3" bestFit="1" customWidth="1"/>
    <col min="5654" max="5654" width="0.7109375" style="3" bestFit="1" customWidth="1"/>
    <col min="5655" max="5655" width="7" style="3" bestFit="1" customWidth="1"/>
    <col min="5656" max="5657" width="0.140625" style="3" bestFit="1" customWidth="1"/>
    <col min="5658" max="5658" width="5.5703125" style="3" bestFit="1" customWidth="1"/>
    <col min="5659" max="5659" width="0.28515625" style="3" bestFit="1" customWidth="1"/>
    <col min="5660" max="5660" width="0.7109375" style="3" bestFit="1" customWidth="1"/>
    <col min="5661" max="5661" width="0.5703125" style="3" bestFit="1" customWidth="1"/>
    <col min="5662" max="5662" width="1.140625" style="3" bestFit="1" customWidth="1"/>
    <col min="5663" max="5663" width="5.85546875" style="3" bestFit="1" customWidth="1"/>
    <col min="5664" max="5888" width="9.140625" style="3"/>
    <col min="5889" max="5889" width="7.5703125" style="3" bestFit="1" customWidth="1"/>
    <col min="5890" max="5890" width="0.5703125" style="3" bestFit="1" customWidth="1"/>
    <col min="5891" max="5891" width="0.28515625" style="3" bestFit="1" customWidth="1"/>
    <col min="5892" max="5892" width="0.5703125" style="3" bestFit="1" customWidth="1"/>
    <col min="5893" max="5893" width="10.140625" style="3" bestFit="1" customWidth="1"/>
    <col min="5894" max="5894" width="3.5703125" style="3" customWidth="1"/>
    <col min="5895" max="5895" width="4.7109375" style="3" bestFit="1" customWidth="1"/>
    <col min="5896" max="5896" width="3.7109375" style="3" bestFit="1" customWidth="1"/>
    <col min="5897" max="5897" width="3.85546875" style="3" bestFit="1" customWidth="1"/>
    <col min="5898" max="5898" width="4.5703125" style="3" bestFit="1" customWidth="1"/>
    <col min="5899" max="5899" width="2.5703125" style="3" bestFit="1" customWidth="1"/>
    <col min="5900" max="5900" width="4.140625" style="3" bestFit="1" customWidth="1"/>
    <col min="5901" max="5901" width="3.42578125" style="3" bestFit="1" customWidth="1"/>
    <col min="5902" max="5902" width="5" style="3" bestFit="1" customWidth="1"/>
    <col min="5903" max="5903" width="2.5703125" style="3" bestFit="1" customWidth="1"/>
    <col min="5904" max="5904" width="5.85546875" style="3" bestFit="1" customWidth="1"/>
    <col min="5905" max="5905" width="1.140625" style="3" bestFit="1" customWidth="1"/>
    <col min="5906" max="5906" width="5.5703125" style="3" bestFit="1" customWidth="1"/>
    <col min="5907" max="5907" width="2" style="3" bestFit="1" customWidth="1"/>
    <col min="5908" max="5908" width="6.42578125" style="3" bestFit="1" customWidth="1"/>
    <col min="5909" max="5909" width="0.5703125" style="3" bestFit="1" customWidth="1"/>
    <col min="5910" max="5910" width="0.7109375" style="3" bestFit="1" customWidth="1"/>
    <col min="5911" max="5911" width="7" style="3" bestFit="1" customWidth="1"/>
    <col min="5912" max="5913" width="0.140625" style="3" bestFit="1" customWidth="1"/>
    <col min="5914" max="5914" width="5.5703125" style="3" bestFit="1" customWidth="1"/>
    <col min="5915" max="5915" width="0.28515625" style="3" bestFit="1" customWidth="1"/>
    <col min="5916" max="5916" width="0.7109375" style="3" bestFit="1" customWidth="1"/>
    <col min="5917" max="5917" width="0.5703125" style="3" bestFit="1" customWidth="1"/>
    <col min="5918" max="5918" width="1.140625" style="3" bestFit="1" customWidth="1"/>
    <col min="5919" max="5919" width="5.85546875" style="3" bestFit="1" customWidth="1"/>
    <col min="5920" max="6144" width="9.140625" style="3"/>
    <col min="6145" max="6145" width="7.5703125" style="3" bestFit="1" customWidth="1"/>
    <col min="6146" max="6146" width="0.5703125" style="3" bestFit="1" customWidth="1"/>
    <col min="6147" max="6147" width="0.28515625" style="3" bestFit="1" customWidth="1"/>
    <col min="6148" max="6148" width="0.5703125" style="3" bestFit="1" customWidth="1"/>
    <col min="6149" max="6149" width="10.140625" style="3" bestFit="1" customWidth="1"/>
    <col min="6150" max="6150" width="3.5703125" style="3" customWidth="1"/>
    <col min="6151" max="6151" width="4.7109375" style="3" bestFit="1" customWidth="1"/>
    <col min="6152" max="6152" width="3.7109375" style="3" bestFit="1" customWidth="1"/>
    <col min="6153" max="6153" width="3.85546875" style="3" bestFit="1" customWidth="1"/>
    <col min="6154" max="6154" width="4.5703125" style="3" bestFit="1" customWidth="1"/>
    <col min="6155" max="6155" width="2.5703125" style="3" bestFit="1" customWidth="1"/>
    <col min="6156" max="6156" width="4.140625" style="3" bestFit="1" customWidth="1"/>
    <col min="6157" max="6157" width="3.42578125" style="3" bestFit="1" customWidth="1"/>
    <col min="6158" max="6158" width="5" style="3" bestFit="1" customWidth="1"/>
    <col min="6159" max="6159" width="2.5703125" style="3" bestFit="1" customWidth="1"/>
    <col min="6160" max="6160" width="5.85546875" style="3" bestFit="1" customWidth="1"/>
    <col min="6161" max="6161" width="1.140625" style="3" bestFit="1" customWidth="1"/>
    <col min="6162" max="6162" width="5.5703125" style="3" bestFit="1" customWidth="1"/>
    <col min="6163" max="6163" width="2" style="3" bestFit="1" customWidth="1"/>
    <col min="6164" max="6164" width="6.42578125" style="3" bestFit="1" customWidth="1"/>
    <col min="6165" max="6165" width="0.5703125" style="3" bestFit="1" customWidth="1"/>
    <col min="6166" max="6166" width="0.7109375" style="3" bestFit="1" customWidth="1"/>
    <col min="6167" max="6167" width="7" style="3" bestFit="1" customWidth="1"/>
    <col min="6168" max="6169" width="0.140625" style="3" bestFit="1" customWidth="1"/>
    <col min="6170" max="6170" width="5.5703125" style="3" bestFit="1" customWidth="1"/>
    <col min="6171" max="6171" width="0.28515625" style="3" bestFit="1" customWidth="1"/>
    <col min="6172" max="6172" width="0.7109375" style="3" bestFit="1" customWidth="1"/>
    <col min="6173" max="6173" width="0.5703125" style="3" bestFit="1" customWidth="1"/>
    <col min="6174" max="6174" width="1.140625" style="3" bestFit="1" customWidth="1"/>
    <col min="6175" max="6175" width="5.85546875" style="3" bestFit="1" customWidth="1"/>
    <col min="6176" max="6400" width="9.140625" style="3"/>
    <col min="6401" max="6401" width="7.5703125" style="3" bestFit="1" customWidth="1"/>
    <col min="6402" max="6402" width="0.5703125" style="3" bestFit="1" customWidth="1"/>
    <col min="6403" max="6403" width="0.28515625" style="3" bestFit="1" customWidth="1"/>
    <col min="6404" max="6404" width="0.5703125" style="3" bestFit="1" customWidth="1"/>
    <col min="6405" max="6405" width="10.140625" style="3" bestFit="1" customWidth="1"/>
    <col min="6406" max="6406" width="3.5703125" style="3" customWidth="1"/>
    <col min="6407" max="6407" width="4.7109375" style="3" bestFit="1" customWidth="1"/>
    <col min="6408" max="6408" width="3.7109375" style="3" bestFit="1" customWidth="1"/>
    <col min="6409" max="6409" width="3.85546875" style="3" bestFit="1" customWidth="1"/>
    <col min="6410" max="6410" width="4.5703125" style="3" bestFit="1" customWidth="1"/>
    <col min="6411" max="6411" width="2.5703125" style="3" bestFit="1" customWidth="1"/>
    <col min="6412" max="6412" width="4.140625" style="3" bestFit="1" customWidth="1"/>
    <col min="6413" max="6413" width="3.42578125" style="3" bestFit="1" customWidth="1"/>
    <col min="6414" max="6414" width="5" style="3" bestFit="1" customWidth="1"/>
    <col min="6415" max="6415" width="2.5703125" style="3" bestFit="1" customWidth="1"/>
    <col min="6416" max="6416" width="5.85546875" style="3" bestFit="1" customWidth="1"/>
    <col min="6417" max="6417" width="1.140625" style="3" bestFit="1" customWidth="1"/>
    <col min="6418" max="6418" width="5.5703125" style="3" bestFit="1" customWidth="1"/>
    <col min="6419" max="6419" width="2" style="3" bestFit="1" customWidth="1"/>
    <col min="6420" max="6420" width="6.42578125" style="3" bestFit="1" customWidth="1"/>
    <col min="6421" max="6421" width="0.5703125" style="3" bestFit="1" customWidth="1"/>
    <col min="6422" max="6422" width="0.7109375" style="3" bestFit="1" customWidth="1"/>
    <col min="6423" max="6423" width="7" style="3" bestFit="1" customWidth="1"/>
    <col min="6424" max="6425" width="0.140625" style="3" bestFit="1" customWidth="1"/>
    <col min="6426" max="6426" width="5.5703125" style="3" bestFit="1" customWidth="1"/>
    <col min="6427" max="6427" width="0.28515625" style="3" bestFit="1" customWidth="1"/>
    <col min="6428" max="6428" width="0.7109375" style="3" bestFit="1" customWidth="1"/>
    <col min="6429" max="6429" width="0.5703125" style="3" bestFit="1" customWidth="1"/>
    <col min="6430" max="6430" width="1.140625" style="3" bestFit="1" customWidth="1"/>
    <col min="6431" max="6431" width="5.85546875" style="3" bestFit="1" customWidth="1"/>
    <col min="6432" max="6656" width="9.140625" style="3"/>
    <col min="6657" max="6657" width="7.5703125" style="3" bestFit="1" customWidth="1"/>
    <col min="6658" max="6658" width="0.5703125" style="3" bestFit="1" customWidth="1"/>
    <col min="6659" max="6659" width="0.28515625" style="3" bestFit="1" customWidth="1"/>
    <col min="6660" max="6660" width="0.5703125" style="3" bestFit="1" customWidth="1"/>
    <col min="6661" max="6661" width="10.140625" style="3" bestFit="1" customWidth="1"/>
    <col min="6662" max="6662" width="3.5703125" style="3" customWidth="1"/>
    <col min="6663" max="6663" width="4.7109375" style="3" bestFit="1" customWidth="1"/>
    <col min="6664" max="6664" width="3.7109375" style="3" bestFit="1" customWidth="1"/>
    <col min="6665" max="6665" width="3.85546875" style="3" bestFit="1" customWidth="1"/>
    <col min="6666" max="6666" width="4.5703125" style="3" bestFit="1" customWidth="1"/>
    <col min="6667" max="6667" width="2.5703125" style="3" bestFit="1" customWidth="1"/>
    <col min="6668" max="6668" width="4.140625" style="3" bestFit="1" customWidth="1"/>
    <col min="6669" max="6669" width="3.42578125" style="3" bestFit="1" customWidth="1"/>
    <col min="6670" max="6670" width="5" style="3" bestFit="1" customWidth="1"/>
    <col min="6671" max="6671" width="2.5703125" style="3" bestFit="1" customWidth="1"/>
    <col min="6672" max="6672" width="5.85546875" style="3" bestFit="1" customWidth="1"/>
    <col min="6673" max="6673" width="1.140625" style="3" bestFit="1" customWidth="1"/>
    <col min="6674" max="6674" width="5.5703125" style="3" bestFit="1" customWidth="1"/>
    <col min="6675" max="6675" width="2" style="3" bestFit="1" customWidth="1"/>
    <col min="6676" max="6676" width="6.42578125" style="3" bestFit="1" customWidth="1"/>
    <col min="6677" max="6677" width="0.5703125" style="3" bestFit="1" customWidth="1"/>
    <col min="6678" max="6678" width="0.7109375" style="3" bestFit="1" customWidth="1"/>
    <col min="6679" max="6679" width="7" style="3" bestFit="1" customWidth="1"/>
    <col min="6680" max="6681" width="0.140625" style="3" bestFit="1" customWidth="1"/>
    <col min="6682" max="6682" width="5.5703125" style="3" bestFit="1" customWidth="1"/>
    <col min="6683" max="6683" width="0.28515625" style="3" bestFit="1" customWidth="1"/>
    <col min="6684" max="6684" width="0.7109375" style="3" bestFit="1" customWidth="1"/>
    <col min="6685" max="6685" width="0.5703125" style="3" bestFit="1" customWidth="1"/>
    <col min="6686" max="6686" width="1.140625" style="3" bestFit="1" customWidth="1"/>
    <col min="6687" max="6687" width="5.85546875" style="3" bestFit="1" customWidth="1"/>
    <col min="6688" max="6912" width="9.140625" style="3"/>
    <col min="6913" max="6913" width="7.5703125" style="3" bestFit="1" customWidth="1"/>
    <col min="6914" max="6914" width="0.5703125" style="3" bestFit="1" customWidth="1"/>
    <col min="6915" max="6915" width="0.28515625" style="3" bestFit="1" customWidth="1"/>
    <col min="6916" max="6916" width="0.5703125" style="3" bestFit="1" customWidth="1"/>
    <col min="6917" max="6917" width="10.140625" style="3" bestFit="1" customWidth="1"/>
    <col min="6918" max="6918" width="3.5703125" style="3" customWidth="1"/>
    <col min="6919" max="6919" width="4.7109375" style="3" bestFit="1" customWidth="1"/>
    <col min="6920" max="6920" width="3.7109375" style="3" bestFit="1" customWidth="1"/>
    <col min="6921" max="6921" width="3.85546875" style="3" bestFit="1" customWidth="1"/>
    <col min="6922" max="6922" width="4.5703125" style="3" bestFit="1" customWidth="1"/>
    <col min="6923" max="6923" width="2.5703125" style="3" bestFit="1" customWidth="1"/>
    <col min="6924" max="6924" width="4.140625" style="3" bestFit="1" customWidth="1"/>
    <col min="6925" max="6925" width="3.42578125" style="3" bestFit="1" customWidth="1"/>
    <col min="6926" max="6926" width="5" style="3" bestFit="1" customWidth="1"/>
    <col min="6927" max="6927" width="2.5703125" style="3" bestFit="1" customWidth="1"/>
    <col min="6928" max="6928" width="5.85546875" style="3" bestFit="1" customWidth="1"/>
    <col min="6929" max="6929" width="1.140625" style="3" bestFit="1" customWidth="1"/>
    <col min="6930" max="6930" width="5.5703125" style="3" bestFit="1" customWidth="1"/>
    <col min="6931" max="6931" width="2" style="3" bestFit="1" customWidth="1"/>
    <col min="6932" max="6932" width="6.42578125" style="3" bestFit="1" customWidth="1"/>
    <col min="6933" max="6933" width="0.5703125" style="3" bestFit="1" customWidth="1"/>
    <col min="6934" max="6934" width="0.7109375" style="3" bestFit="1" customWidth="1"/>
    <col min="6935" max="6935" width="7" style="3" bestFit="1" customWidth="1"/>
    <col min="6936" max="6937" width="0.140625" style="3" bestFit="1" customWidth="1"/>
    <col min="6938" max="6938" width="5.5703125" style="3" bestFit="1" customWidth="1"/>
    <col min="6939" max="6939" width="0.28515625" style="3" bestFit="1" customWidth="1"/>
    <col min="6940" max="6940" width="0.7109375" style="3" bestFit="1" customWidth="1"/>
    <col min="6941" max="6941" width="0.5703125" style="3" bestFit="1" customWidth="1"/>
    <col min="6942" max="6942" width="1.140625" style="3" bestFit="1" customWidth="1"/>
    <col min="6943" max="6943" width="5.85546875" style="3" bestFit="1" customWidth="1"/>
    <col min="6944" max="7168" width="9.140625" style="3"/>
    <col min="7169" max="7169" width="7.5703125" style="3" bestFit="1" customWidth="1"/>
    <col min="7170" max="7170" width="0.5703125" style="3" bestFit="1" customWidth="1"/>
    <col min="7171" max="7171" width="0.28515625" style="3" bestFit="1" customWidth="1"/>
    <col min="7172" max="7172" width="0.5703125" style="3" bestFit="1" customWidth="1"/>
    <col min="7173" max="7173" width="10.140625" style="3" bestFit="1" customWidth="1"/>
    <col min="7174" max="7174" width="3.5703125" style="3" customWidth="1"/>
    <col min="7175" max="7175" width="4.7109375" style="3" bestFit="1" customWidth="1"/>
    <col min="7176" max="7176" width="3.7109375" style="3" bestFit="1" customWidth="1"/>
    <col min="7177" max="7177" width="3.85546875" style="3" bestFit="1" customWidth="1"/>
    <col min="7178" max="7178" width="4.5703125" style="3" bestFit="1" customWidth="1"/>
    <col min="7179" max="7179" width="2.5703125" style="3" bestFit="1" customWidth="1"/>
    <col min="7180" max="7180" width="4.140625" style="3" bestFit="1" customWidth="1"/>
    <col min="7181" max="7181" width="3.42578125" style="3" bestFit="1" customWidth="1"/>
    <col min="7182" max="7182" width="5" style="3" bestFit="1" customWidth="1"/>
    <col min="7183" max="7183" width="2.5703125" style="3" bestFit="1" customWidth="1"/>
    <col min="7184" max="7184" width="5.85546875" style="3" bestFit="1" customWidth="1"/>
    <col min="7185" max="7185" width="1.140625" style="3" bestFit="1" customWidth="1"/>
    <col min="7186" max="7186" width="5.5703125" style="3" bestFit="1" customWidth="1"/>
    <col min="7187" max="7187" width="2" style="3" bestFit="1" customWidth="1"/>
    <col min="7188" max="7188" width="6.42578125" style="3" bestFit="1" customWidth="1"/>
    <col min="7189" max="7189" width="0.5703125" style="3" bestFit="1" customWidth="1"/>
    <col min="7190" max="7190" width="0.7109375" style="3" bestFit="1" customWidth="1"/>
    <col min="7191" max="7191" width="7" style="3" bestFit="1" customWidth="1"/>
    <col min="7192" max="7193" width="0.140625" style="3" bestFit="1" customWidth="1"/>
    <col min="7194" max="7194" width="5.5703125" style="3" bestFit="1" customWidth="1"/>
    <col min="7195" max="7195" width="0.28515625" style="3" bestFit="1" customWidth="1"/>
    <col min="7196" max="7196" width="0.7109375" style="3" bestFit="1" customWidth="1"/>
    <col min="7197" max="7197" width="0.5703125" style="3" bestFit="1" customWidth="1"/>
    <col min="7198" max="7198" width="1.140625" style="3" bestFit="1" customWidth="1"/>
    <col min="7199" max="7199" width="5.85546875" style="3" bestFit="1" customWidth="1"/>
    <col min="7200" max="7424" width="9.140625" style="3"/>
    <col min="7425" max="7425" width="7.5703125" style="3" bestFit="1" customWidth="1"/>
    <col min="7426" max="7426" width="0.5703125" style="3" bestFit="1" customWidth="1"/>
    <col min="7427" max="7427" width="0.28515625" style="3" bestFit="1" customWidth="1"/>
    <col min="7428" max="7428" width="0.5703125" style="3" bestFit="1" customWidth="1"/>
    <col min="7429" max="7429" width="10.140625" style="3" bestFit="1" customWidth="1"/>
    <col min="7430" max="7430" width="3.5703125" style="3" customWidth="1"/>
    <col min="7431" max="7431" width="4.7109375" style="3" bestFit="1" customWidth="1"/>
    <col min="7432" max="7432" width="3.7109375" style="3" bestFit="1" customWidth="1"/>
    <col min="7433" max="7433" width="3.85546875" style="3" bestFit="1" customWidth="1"/>
    <col min="7434" max="7434" width="4.5703125" style="3" bestFit="1" customWidth="1"/>
    <col min="7435" max="7435" width="2.5703125" style="3" bestFit="1" customWidth="1"/>
    <col min="7436" max="7436" width="4.140625" style="3" bestFit="1" customWidth="1"/>
    <col min="7437" max="7437" width="3.42578125" style="3" bestFit="1" customWidth="1"/>
    <col min="7438" max="7438" width="5" style="3" bestFit="1" customWidth="1"/>
    <col min="7439" max="7439" width="2.5703125" style="3" bestFit="1" customWidth="1"/>
    <col min="7440" max="7440" width="5.85546875" style="3" bestFit="1" customWidth="1"/>
    <col min="7441" max="7441" width="1.140625" style="3" bestFit="1" customWidth="1"/>
    <col min="7442" max="7442" width="5.5703125" style="3" bestFit="1" customWidth="1"/>
    <col min="7443" max="7443" width="2" style="3" bestFit="1" customWidth="1"/>
    <col min="7444" max="7444" width="6.42578125" style="3" bestFit="1" customWidth="1"/>
    <col min="7445" max="7445" width="0.5703125" style="3" bestFit="1" customWidth="1"/>
    <col min="7446" max="7446" width="0.7109375" style="3" bestFit="1" customWidth="1"/>
    <col min="7447" max="7447" width="7" style="3" bestFit="1" customWidth="1"/>
    <col min="7448" max="7449" width="0.140625" style="3" bestFit="1" customWidth="1"/>
    <col min="7450" max="7450" width="5.5703125" style="3" bestFit="1" customWidth="1"/>
    <col min="7451" max="7451" width="0.28515625" style="3" bestFit="1" customWidth="1"/>
    <col min="7452" max="7452" width="0.7109375" style="3" bestFit="1" customWidth="1"/>
    <col min="7453" max="7453" width="0.5703125" style="3" bestFit="1" customWidth="1"/>
    <col min="7454" max="7454" width="1.140625" style="3" bestFit="1" customWidth="1"/>
    <col min="7455" max="7455" width="5.85546875" style="3" bestFit="1" customWidth="1"/>
    <col min="7456" max="7680" width="9.140625" style="3"/>
    <col min="7681" max="7681" width="7.5703125" style="3" bestFit="1" customWidth="1"/>
    <col min="7682" max="7682" width="0.5703125" style="3" bestFit="1" customWidth="1"/>
    <col min="7683" max="7683" width="0.28515625" style="3" bestFit="1" customWidth="1"/>
    <col min="7684" max="7684" width="0.5703125" style="3" bestFit="1" customWidth="1"/>
    <col min="7685" max="7685" width="10.140625" style="3" bestFit="1" customWidth="1"/>
    <col min="7686" max="7686" width="3.5703125" style="3" customWidth="1"/>
    <col min="7687" max="7687" width="4.7109375" style="3" bestFit="1" customWidth="1"/>
    <col min="7688" max="7688" width="3.7109375" style="3" bestFit="1" customWidth="1"/>
    <col min="7689" max="7689" width="3.85546875" style="3" bestFit="1" customWidth="1"/>
    <col min="7690" max="7690" width="4.5703125" style="3" bestFit="1" customWidth="1"/>
    <col min="7691" max="7691" width="2.5703125" style="3" bestFit="1" customWidth="1"/>
    <col min="7692" max="7692" width="4.140625" style="3" bestFit="1" customWidth="1"/>
    <col min="7693" max="7693" width="3.42578125" style="3" bestFit="1" customWidth="1"/>
    <col min="7694" max="7694" width="5" style="3" bestFit="1" customWidth="1"/>
    <col min="7695" max="7695" width="2.5703125" style="3" bestFit="1" customWidth="1"/>
    <col min="7696" max="7696" width="5.85546875" style="3" bestFit="1" customWidth="1"/>
    <col min="7697" max="7697" width="1.140625" style="3" bestFit="1" customWidth="1"/>
    <col min="7698" max="7698" width="5.5703125" style="3" bestFit="1" customWidth="1"/>
    <col min="7699" max="7699" width="2" style="3" bestFit="1" customWidth="1"/>
    <col min="7700" max="7700" width="6.42578125" style="3" bestFit="1" customWidth="1"/>
    <col min="7701" max="7701" width="0.5703125" style="3" bestFit="1" customWidth="1"/>
    <col min="7702" max="7702" width="0.7109375" style="3" bestFit="1" customWidth="1"/>
    <col min="7703" max="7703" width="7" style="3" bestFit="1" customWidth="1"/>
    <col min="7704" max="7705" width="0.140625" style="3" bestFit="1" customWidth="1"/>
    <col min="7706" max="7706" width="5.5703125" style="3" bestFit="1" customWidth="1"/>
    <col min="7707" max="7707" width="0.28515625" style="3" bestFit="1" customWidth="1"/>
    <col min="7708" max="7708" width="0.7109375" style="3" bestFit="1" customWidth="1"/>
    <col min="7709" max="7709" width="0.5703125" style="3" bestFit="1" customWidth="1"/>
    <col min="7710" max="7710" width="1.140625" style="3" bestFit="1" customWidth="1"/>
    <col min="7711" max="7711" width="5.85546875" style="3" bestFit="1" customWidth="1"/>
    <col min="7712" max="7936" width="9.140625" style="3"/>
    <col min="7937" max="7937" width="7.5703125" style="3" bestFit="1" customWidth="1"/>
    <col min="7938" max="7938" width="0.5703125" style="3" bestFit="1" customWidth="1"/>
    <col min="7939" max="7939" width="0.28515625" style="3" bestFit="1" customWidth="1"/>
    <col min="7940" max="7940" width="0.5703125" style="3" bestFit="1" customWidth="1"/>
    <col min="7941" max="7941" width="10.140625" style="3" bestFit="1" customWidth="1"/>
    <col min="7942" max="7942" width="3.5703125" style="3" customWidth="1"/>
    <col min="7943" max="7943" width="4.7109375" style="3" bestFit="1" customWidth="1"/>
    <col min="7944" max="7944" width="3.7109375" style="3" bestFit="1" customWidth="1"/>
    <col min="7945" max="7945" width="3.85546875" style="3" bestFit="1" customWidth="1"/>
    <col min="7946" max="7946" width="4.5703125" style="3" bestFit="1" customWidth="1"/>
    <col min="7947" max="7947" width="2.5703125" style="3" bestFit="1" customWidth="1"/>
    <col min="7948" max="7948" width="4.140625" style="3" bestFit="1" customWidth="1"/>
    <col min="7949" max="7949" width="3.42578125" style="3" bestFit="1" customWidth="1"/>
    <col min="7950" max="7950" width="5" style="3" bestFit="1" customWidth="1"/>
    <col min="7951" max="7951" width="2.5703125" style="3" bestFit="1" customWidth="1"/>
    <col min="7952" max="7952" width="5.85546875" style="3" bestFit="1" customWidth="1"/>
    <col min="7953" max="7953" width="1.140625" style="3" bestFit="1" customWidth="1"/>
    <col min="7954" max="7954" width="5.5703125" style="3" bestFit="1" customWidth="1"/>
    <col min="7955" max="7955" width="2" style="3" bestFit="1" customWidth="1"/>
    <col min="7956" max="7956" width="6.42578125" style="3" bestFit="1" customWidth="1"/>
    <col min="7957" max="7957" width="0.5703125" style="3" bestFit="1" customWidth="1"/>
    <col min="7958" max="7958" width="0.7109375" style="3" bestFit="1" customWidth="1"/>
    <col min="7959" max="7959" width="7" style="3" bestFit="1" customWidth="1"/>
    <col min="7960" max="7961" width="0.140625" style="3" bestFit="1" customWidth="1"/>
    <col min="7962" max="7962" width="5.5703125" style="3" bestFit="1" customWidth="1"/>
    <col min="7963" max="7963" width="0.28515625" style="3" bestFit="1" customWidth="1"/>
    <col min="7964" max="7964" width="0.7109375" style="3" bestFit="1" customWidth="1"/>
    <col min="7965" max="7965" width="0.5703125" style="3" bestFit="1" customWidth="1"/>
    <col min="7966" max="7966" width="1.140625" style="3" bestFit="1" customWidth="1"/>
    <col min="7967" max="7967" width="5.85546875" style="3" bestFit="1" customWidth="1"/>
    <col min="7968" max="8192" width="9.140625" style="3"/>
    <col min="8193" max="8193" width="7.5703125" style="3" bestFit="1" customWidth="1"/>
    <col min="8194" max="8194" width="0.5703125" style="3" bestFit="1" customWidth="1"/>
    <col min="8195" max="8195" width="0.28515625" style="3" bestFit="1" customWidth="1"/>
    <col min="8196" max="8196" width="0.5703125" style="3" bestFit="1" customWidth="1"/>
    <col min="8197" max="8197" width="10.140625" style="3" bestFit="1" customWidth="1"/>
    <col min="8198" max="8198" width="3.5703125" style="3" customWidth="1"/>
    <col min="8199" max="8199" width="4.7109375" style="3" bestFit="1" customWidth="1"/>
    <col min="8200" max="8200" width="3.7109375" style="3" bestFit="1" customWidth="1"/>
    <col min="8201" max="8201" width="3.85546875" style="3" bestFit="1" customWidth="1"/>
    <col min="8202" max="8202" width="4.5703125" style="3" bestFit="1" customWidth="1"/>
    <col min="8203" max="8203" width="2.5703125" style="3" bestFit="1" customWidth="1"/>
    <col min="8204" max="8204" width="4.140625" style="3" bestFit="1" customWidth="1"/>
    <col min="8205" max="8205" width="3.42578125" style="3" bestFit="1" customWidth="1"/>
    <col min="8206" max="8206" width="5" style="3" bestFit="1" customWidth="1"/>
    <col min="8207" max="8207" width="2.5703125" style="3" bestFit="1" customWidth="1"/>
    <col min="8208" max="8208" width="5.85546875" style="3" bestFit="1" customWidth="1"/>
    <col min="8209" max="8209" width="1.140625" style="3" bestFit="1" customWidth="1"/>
    <col min="8210" max="8210" width="5.5703125" style="3" bestFit="1" customWidth="1"/>
    <col min="8211" max="8211" width="2" style="3" bestFit="1" customWidth="1"/>
    <col min="8212" max="8212" width="6.42578125" style="3" bestFit="1" customWidth="1"/>
    <col min="8213" max="8213" width="0.5703125" style="3" bestFit="1" customWidth="1"/>
    <col min="8214" max="8214" width="0.7109375" style="3" bestFit="1" customWidth="1"/>
    <col min="8215" max="8215" width="7" style="3" bestFit="1" customWidth="1"/>
    <col min="8216" max="8217" width="0.140625" style="3" bestFit="1" customWidth="1"/>
    <col min="8218" max="8218" width="5.5703125" style="3" bestFit="1" customWidth="1"/>
    <col min="8219" max="8219" width="0.28515625" style="3" bestFit="1" customWidth="1"/>
    <col min="8220" max="8220" width="0.7109375" style="3" bestFit="1" customWidth="1"/>
    <col min="8221" max="8221" width="0.5703125" style="3" bestFit="1" customWidth="1"/>
    <col min="8222" max="8222" width="1.140625" style="3" bestFit="1" customWidth="1"/>
    <col min="8223" max="8223" width="5.85546875" style="3" bestFit="1" customWidth="1"/>
    <col min="8224" max="8448" width="9.140625" style="3"/>
    <col min="8449" max="8449" width="7.5703125" style="3" bestFit="1" customWidth="1"/>
    <col min="8450" max="8450" width="0.5703125" style="3" bestFit="1" customWidth="1"/>
    <col min="8451" max="8451" width="0.28515625" style="3" bestFit="1" customWidth="1"/>
    <col min="8452" max="8452" width="0.5703125" style="3" bestFit="1" customWidth="1"/>
    <col min="8453" max="8453" width="10.140625" style="3" bestFit="1" customWidth="1"/>
    <col min="8454" max="8454" width="3.5703125" style="3" customWidth="1"/>
    <col min="8455" max="8455" width="4.7109375" style="3" bestFit="1" customWidth="1"/>
    <col min="8456" max="8456" width="3.7109375" style="3" bestFit="1" customWidth="1"/>
    <col min="8457" max="8457" width="3.85546875" style="3" bestFit="1" customWidth="1"/>
    <col min="8458" max="8458" width="4.5703125" style="3" bestFit="1" customWidth="1"/>
    <col min="8459" max="8459" width="2.5703125" style="3" bestFit="1" customWidth="1"/>
    <col min="8460" max="8460" width="4.140625" style="3" bestFit="1" customWidth="1"/>
    <col min="8461" max="8461" width="3.42578125" style="3" bestFit="1" customWidth="1"/>
    <col min="8462" max="8462" width="5" style="3" bestFit="1" customWidth="1"/>
    <col min="8463" max="8463" width="2.5703125" style="3" bestFit="1" customWidth="1"/>
    <col min="8464" max="8464" width="5.85546875" style="3" bestFit="1" customWidth="1"/>
    <col min="8465" max="8465" width="1.140625" style="3" bestFit="1" customWidth="1"/>
    <col min="8466" max="8466" width="5.5703125" style="3" bestFit="1" customWidth="1"/>
    <col min="8467" max="8467" width="2" style="3" bestFit="1" customWidth="1"/>
    <col min="8468" max="8468" width="6.42578125" style="3" bestFit="1" customWidth="1"/>
    <col min="8469" max="8469" width="0.5703125" style="3" bestFit="1" customWidth="1"/>
    <col min="8470" max="8470" width="0.7109375" style="3" bestFit="1" customWidth="1"/>
    <col min="8471" max="8471" width="7" style="3" bestFit="1" customWidth="1"/>
    <col min="8472" max="8473" width="0.140625" style="3" bestFit="1" customWidth="1"/>
    <col min="8474" max="8474" width="5.5703125" style="3" bestFit="1" customWidth="1"/>
    <col min="8475" max="8475" width="0.28515625" style="3" bestFit="1" customWidth="1"/>
    <col min="8476" max="8476" width="0.7109375" style="3" bestFit="1" customWidth="1"/>
    <col min="8477" max="8477" width="0.5703125" style="3" bestFit="1" customWidth="1"/>
    <col min="8478" max="8478" width="1.140625" style="3" bestFit="1" customWidth="1"/>
    <col min="8479" max="8479" width="5.85546875" style="3" bestFit="1" customWidth="1"/>
    <col min="8480" max="8704" width="9.140625" style="3"/>
    <col min="8705" max="8705" width="7.5703125" style="3" bestFit="1" customWidth="1"/>
    <col min="8706" max="8706" width="0.5703125" style="3" bestFit="1" customWidth="1"/>
    <col min="8707" max="8707" width="0.28515625" style="3" bestFit="1" customWidth="1"/>
    <col min="8708" max="8708" width="0.5703125" style="3" bestFit="1" customWidth="1"/>
    <col min="8709" max="8709" width="10.140625" style="3" bestFit="1" customWidth="1"/>
    <col min="8710" max="8710" width="3.5703125" style="3" customWidth="1"/>
    <col min="8711" max="8711" width="4.7109375" style="3" bestFit="1" customWidth="1"/>
    <col min="8712" max="8712" width="3.7109375" style="3" bestFit="1" customWidth="1"/>
    <col min="8713" max="8713" width="3.85546875" style="3" bestFit="1" customWidth="1"/>
    <col min="8714" max="8714" width="4.5703125" style="3" bestFit="1" customWidth="1"/>
    <col min="8715" max="8715" width="2.5703125" style="3" bestFit="1" customWidth="1"/>
    <col min="8716" max="8716" width="4.140625" style="3" bestFit="1" customWidth="1"/>
    <col min="8717" max="8717" width="3.42578125" style="3" bestFit="1" customWidth="1"/>
    <col min="8718" max="8718" width="5" style="3" bestFit="1" customWidth="1"/>
    <col min="8719" max="8719" width="2.5703125" style="3" bestFit="1" customWidth="1"/>
    <col min="8720" max="8720" width="5.85546875" style="3" bestFit="1" customWidth="1"/>
    <col min="8721" max="8721" width="1.140625" style="3" bestFit="1" customWidth="1"/>
    <col min="8722" max="8722" width="5.5703125" style="3" bestFit="1" customWidth="1"/>
    <col min="8723" max="8723" width="2" style="3" bestFit="1" customWidth="1"/>
    <col min="8724" max="8724" width="6.42578125" style="3" bestFit="1" customWidth="1"/>
    <col min="8725" max="8725" width="0.5703125" style="3" bestFit="1" customWidth="1"/>
    <col min="8726" max="8726" width="0.7109375" style="3" bestFit="1" customWidth="1"/>
    <col min="8727" max="8727" width="7" style="3" bestFit="1" customWidth="1"/>
    <col min="8728" max="8729" width="0.140625" style="3" bestFit="1" customWidth="1"/>
    <col min="8730" max="8730" width="5.5703125" style="3" bestFit="1" customWidth="1"/>
    <col min="8731" max="8731" width="0.28515625" style="3" bestFit="1" customWidth="1"/>
    <col min="8732" max="8732" width="0.7109375" style="3" bestFit="1" customWidth="1"/>
    <col min="8733" max="8733" width="0.5703125" style="3" bestFit="1" customWidth="1"/>
    <col min="8734" max="8734" width="1.140625" style="3" bestFit="1" customWidth="1"/>
    <col min="8735" max="8735" width="5.85546875" style="3" bestFit="1" customWidth="1"/>
    <col min="8736" max="8960" width="9.140625" style="3"/>
    <col min="8961" max="8961" width="7.5703125" style="3" bestFit="1" customWidth="1"/>
    <col min="8962" max="8962" width="0.5703125" style="3" bestFit="1" customWidth="1"/>
    <col min="8963" max="8963" width="0.28515625" style="3" bestFit="1" customWidth="1"/>
    <col min="8964" max="8964" width="0.5703125" style="3" bestFit="1" customWidth="1"/>
    <col min="8965" max="8965" width="10.140625" style="3" bestFit="1" customWidth="1"/>
    <col min="8966" max="8966" width="3.5703125" style="3" customWidth="1"/>
    <col min="8967" max="8967" width="4.7109375" style="3" bestFit="1" customWidth="1"/>
    <col min="8968" max="8968" width="3.7109375" style="3" bestFit="1" customWidth="1"/>
    <col min="8969" max="8969" width="3.85546875" style="3" bestFit="1" customWidth="1"/>
    <col min="8970" max="8970" width="4.5703125" style="3" bestFit="1" customWidth="1"/>
    <col min="8971" max="8971" width="2.5703125" style="3" bestFit="1" customWidth="1"/>
    <col min="8972" max="8972" width="4.140625" style="3" bestFit="1" customWidth="1"/>
    <col min="8973" max="8973" width="3.42578125" style="3" bestFit="1" customWidth="1"/>
    <col min="8974" max="8974" width="5" style="3" bestFit="1" customWidth="1"/>
    <col min="8975" max="8975" width="2.5703125" style="3" bestFit="1" customWidth="1"/>
    <col min="8976" max="8976" width="5.85546875" style="3" bestFit="1" customWidth="1"/>
    <col min="8977" max="8977" width="1.140625" style="3" bestFit="1" customWidth="1"/>
    <col min="8978" max="8978" width="5.5703125" style="3" bestFit="1" customWidth="1"/>
    <col min="8979" max="8979" width="2" style="3" bestFit="1" customWidth="1"/>
    <col min="8980" max="8980" width="6.42578125" style="3" bestFit="1" customWidth="1"/>
    <col min="8981" max="8981" width="0.5703125" style="3" bestFit="1" customWidth="1"/>
    <col min="8982" max="8982" width="0.7109375" style="3" bestFit="1" customWidth="1"/>
    <col min="8983" max="8983" width="7" style="3" bestFit="1" customWidth="1"/>
    <col min="8984" max="8985" width="0.140625" style="3" bestFit="1" customWidth="1"/>
    <col min="8986" max="8986" width="5.5703125" style="3" bestFit="1" customWidth="1"/>
    <col min="8987" max="8987" width="0.28515625" style="3" bestFit="1" customWidth="1"/>
    <col min="8988" max="8988" width="0.7109375" style="3" bestFit="1" customWidth="1"/>
    <col min="8989" max="8989" width="0.5703125" style="3" bestFit="1" customWidth="1"/>
    <col min="8990" max="8990" width="1.140625" style="3" bestFit="1" customWidth="1"/>
    <col min="8991" max="8991" width="5.85546875" style="3" bestFit="1" customWidth="1"/>
    <col min="8992" max="9216" width="9.140625" style="3"/>
    <col min="9217" max="9217" width="7.5703125" style="3" bestFit="1" customWidth="1"/>
    <col min="9218" max="9218" width="0.5703125" style="3" bestFit="1" customWidth="1"/>
    <col min="9219" max="9219" width="0.28515625" style="3" bestFit="1" customWidth="1"/>
    <col min="9220" max="9220" width="0.5703125" style="3" bestFit="1" customWidth="1"/>
    <col min="9221" max="9221" width="10.140625" style="3" bestFit="1" customWidth="1"/>
    <col min="9222" max="9222" width="3.5703125" style="3" customWidth="1"/>
    <col min="9223" max="9223" width="4.7109375" style="3" bestFit="1" customWidth="1"/>
    <col min="9224" max="9224" width="3.7109375" style="3" bestFit="1" customWidth="1"/>
    <col min="9225" max="9225" width="3.85546875" style="3" bestFit="1" customWidth="1"/>
    <col min="9226" max="9226" width="4.5703125" style="3" bestFit="1" customWidth="1"/>
    <col min="9227" max="9227" width="2.5703125" style="3" bestFit="1" customWidth="1"/>
    <col min="9228" max="9228" width="4.140625" style="3" bestFit="1" customWidth="1"/>
    <col min="9229" max="9229" width="3.42578125" style="3" bestFit="1" customWidth="1"/>
    <col min="9230" max="9230" width="5" style="3" bestFit="1" customWidth="1"/>
    <col min="9231" max="9231" width="2.5703125" style="3" bestFit="1" customWidth="1"/>
    <col min="9232" max="9232" width="5.85546875" style="3" bestFit="1" customWidth="1"/>
    <col min="9233" max="9233" width="1.140625" style="3" bestFit="1" customWidth="1"/>
    <col min="9234" max="9234" width="5.5703125" style="3" bestFit="1" customWidth="1"/>
    <col min="9235" max="9235" width="2" style="3" bestFit="1" customWidth="1"/>
    <col min="9236" max="9236" width="6.42578125" style="3" bestFit="1" customWidth="1"/>
    <col min="9237" max="9237" width="0.5703125" style="3" bestFit="1" customWidth="1"/>
    <col min="9238" max="9238" width="0.7109375" style="3" bestFit="1" customWidth="1"/>
    <col min="9239" max="9239" width="7" style="3" bestFit="1" customWidth="1"/>
    <col min="9240" max="9241" width="0.140625" style="3" bestFit="1" customWidth="1"/>
    <col min="9242" max="9242" width="5.5703125" style="3" bestFit="1" customWidth="1"/>
    <col min="9243" max="9243" width="0.28515625" style="3" bestFit="1" customWidth="1"/>
    <col min="9244" max="9244" width="0.7109375" style="3" bestFit="1" customWidth="1"/>
    <col min="9245" max="9245" width="0.5703125" style="3" bestFit="1" customWidth="1"/>
    <col min="9246" max="9246" width="1.140625" style="3" bestFit="1" customWidth="1"/>
    <col min="9247" max="9247" width="5.85546875" style="3" bestFit="1" customWidth="1"/>
    <col min="9248" max="9472" width="9.140625" style="3"/>
    <col min="9473" max="9473" width="7.5703125" style="3" bestFit="1" customWidth="1"/>
    <col min="9474" max="9474" width="0.5703125" style="3" bestFit="1" customWidth="1"/>
    <col min="9475" max="9475" width="0.28515625" style="3" bestFit="1" customWidth="1"/>
    <col min="9476" max="9476" width="0.5703125" style="3" bestFit="1" customWidth="1"/>
    <col min="9477" max="9477" width="10.140625" style="3" bestFit="1" customWidth="1"/>
    <col min="9478" max="9478" width="3.5703125" style="3" customWidth="1"/>
    <col min="9479" max="9479" width="4.7109375" style="3" bestFit="1" customWidth="1"/>
    <col min="9480" max="9480" width="3.7109375" style="3" bestFit="1" customWidth="1"/>
    <col min="9481" max="9481" width="3.85546875" style="3" bestFit="1" customWidth="1"/>
    <col min="9482" max="9482" width="4.5703125" style="3" bestFit="1" customWidth="1"/>
    <col min="9483" max="9483" width="2.5703125" style="3" bestFit="1" customWidth="1"/>
    <col min="9484" max="9484" width="4.140625" style="3" bestFit="1" customWidth="1"/>
    <col min="9485" max="9485" width="3.42578125" style="3" bestFit="1" customWidth="1"/>
    <col min="9486" max="9486" width="5" style="3" bestFit="1" customWidth="1"/>
    <col min="9487" max="9487" width="2.5703125" style="3" bestFit="1" customWidth="1"/>
    <col min="9488" max="9488" width="5.85546875" style="3" bestFit="1" customWidth="1"/>
    <col min="9489" max="9489" width="1.140625" style="3" bestFit="1" customWidth="1"/>
    <col min="9490" max="9490" width="5.5703125" style="3" bestFit="1" customWidth="1"/>
    <col min="9491" max="9491" width="2" style="3" bestFit="1" customWidth="1"/>
    <col min="9492" max="9492" width="6.42578125" style="3" bestFit="1" customWidth="1"/>
    <col min="9493" max="9493" width="0.5703125" style="3" bestFit="1" customWidth="1"/>
    <col min="9494" max="9494" width="0.7109375" style="3" bestFit="1" customWidth="1"/>
    <col min="9495" max="9495" width="7" style="3" bestFit="1" customWidth="1"/>
    <col min="9496" max="9497" width="0.140625" style="3" bestFit="1" customWidth="1"/>
    <col min="9498" max="9498" width="5.5703125" style="3" bestFit="1" customWidth="1"/>
    <col min="9499" max="9499" width="0.28515625" style="3" bestFit="1" customWidth="1"/>
    <col min="9500" max="9500" width="0.7109375" style="3" bestFit="1" customWidth="1"/>
    <col min="9501" max="9501" width="0.5703125" style="3" bestFit="1" customWidth="1"/>
    <col min="9502" max="9502" width="1.140625" style="3" bestFit="1" customWidth="1"/>
    <col min="9503" max="9503" width="5.85546875" style="3" bestFit="1" customWidth="1"/>
    <col min="9504" max="9728" width="9.140625" style="3"/>
    <col min="9729" max="9729" width="7.5703125" style="3" bestFit="1" customWidth="1"/>
    <col min="9730" max="9730" width="0.5703125" style="3" bestFit="1" customWidth="1"/>
    <col min="9731" max="9731" width="0.28515625" style="3" bestFit="1" customWidth="1"/>
    <col min="9732" max="9732" width="0.5703125" style="3" bestFit="1" customWidth="1"/>
    <col min="9733" max="9733" width="10.140625" style="3" bestFit="1" customWidth="1"/>
    <col min="9734" max="9734" width="3.5703125" style="3" customWidth="1"/>
    <col min="9735" max="9735" width="4.7109375" style="3" bestFit="1" customWidth="1"/>
    <col min="9736" max="9736" width="3.7109375" style="3" bestFit="1" customWidth="1"/>
    <col min="9737" max="9737" width="3.85546875" style="3" bestFit="1" customWidth="1"/>
    <col min="9738" max="9738" width="4.5703125" style="3" bestFit="1" customWidth="1"/>
    <col min="9739" max="9739" width="2.5703125" style="3" bestFit="1" customWidth="1"/>
    <col min="9740" max="9740" width="4.140625" style="3" bestFit="1" customWidth="1"/>
    <col min="9741" max="9741" width="3.42578125" style="3" bestFit="1" customWidth="1"/>
    <col min="9742" max="9742" width="5" style="3" bestFit="1" customWidth="1"/>
    <col min="9743" max="9743" width="2.5703125" style="3" bestFit="1" customWidth="1"/>
    <col min="9744" max="9744" width="5.85546875" style="3" bestFit="1" customWidth="1"/>
    <col min="9745" max="9745" width="1.140625" style="3" bestFit="1" customWidth="1"/>
    <col min="9746" max="9746" width="5.5703125" style="3" bestFit="1" customWidth="1"/>
    <col min="9747" max="9747" width="2" style="3" bestFit="1" customWidth="1"/>
    <col min="9748" max="9748" width="6.42578125" style="3" bestFit="1" customWidth="1"/>
    <col min="9749" max="9749" width="0.5703125" style="3" bestFit="1" customWidth="1"/>
    <col min="9750" max="9750" width="0.7109375" style="3" bestFit="1" customWidth="1"/>
    <col min="9751" max="9751" width="7" style="3" bestFit="1" customWidth="1"/>
    <col min="9752" max="9753" width="0.140625" style="3" bestFit="1" customWidth="1"/>
    <col min="9754" max="9754" width="5.5703125" style="3" bestFit="1" customWidth="1"/>
    <col min="9755" max="9755" width="0.28515625" style="3" bestFit="1" customWidth="1"/>
    <col min="9756" max="9756" width="0.7109375" style="3" bestFit="1" customWidth="1"/>
    <col min="9757" max="9757" width="0.5703125" style="3" bestFit="1" customWidth="1"/>
    <col min="9758" max="9758" width="1.140625" style="3" bestFit="1" customWidth="1"/>
    <col min="9759" max="9759" width="5.85546875" style="3" bestFit="1" customWidth="1"/>
    <col min="9760" max="9984" width="9.140625" style="3"/>
    <col min="9985" max="9985" width="7.5703125" style="3" bestFit="1" customWidth="1"/>
    <col min="9986" max="9986" width="0.5703125" style="3" bestFit="1" customWidth="1"/>
    <col min="9987" max="9987" width="0.28515625" style="3" bestFit="1" customWidth="1"/>
    <col min="9988" max="9988" width="0.5703125" style="3" bestFit="1" customWidth="1"/>
    <col min="9989" max="9989" width="10.140625" style="3" bestFit="1" customWidth="1"/>
    <col min="9990" max="9990" width="3.5703125" style="3" customWidth="1"/>
    <col min="9991" max="9991" width="4.7109375" style="3" bestFit="1" customWidth="1"/>
    <col min="9992" max="9992" width="3.7109375" style="3" bestFit="1" customWidth="1"/>
    <col min="9993" max="9993" width="3.85546875" style="3" bestFit="1" customWidth="1"/>
    <col min="9994" max="9994" width="4.5703125" style="3" bestFit="1" customWidth="1"/>
    <col min="9995" max="9995" width="2.5703125" style="3" bestFit="1" customWidth="1"/>
    <col min="9996" max="9996" width="4.140625" style="3" bestFit="1" customWidth="1"/>
    <col min="9997" max="9997" width="3.42578125" style="3" bestFit="1" customWidth="1"/>
    <col min="9998" max="9998" width="5" style="3" bestFit="1" customWidth="1"/>
    <col min="9999" max="9999" width="2.5703125" style="3" bestFit="1" customWidth="1"/>
    <col min="10000" max="10000" width="5.85546875" style="3" bestFit="1" customWidth="1"/>
    <col min="10001" max="10001" width="1.140625" style="3" bestFit="1" customWidth="1"/>
    <col min="10002" max="10002" width="5.5703125" style="3" bestFit="1" customWidth="1"/>
    <col min="10003" max="10003" width="2" style="3" bestFit="1" customWidth="1"/>
    <col min="10004" max="10004" width="6.42578125" style="3" bestFit="1" customWidth="1"/>
    <col min="10005" max="10005" width="0.5703125" style="3" bestFit="1" customWidth="1"/>
    <col min="10006" max="10006" width="0.7109375" style="3" bestFit="1" customWidth="1"/>
    <col min="10007" max="10007" width="7" style="3" bestFit="1" customWidth="1"/>
    <col min="10008" max="10009" width="0.140625" style="3" bestFit="1" customWidth="1"/>
    <col min="10010" max="10010" width="5.5703125" style="3" bestFit="1" customWidth="1"/>
    <col min="10011" max="10011" width="0.28515625" style="3" bestFit="1" customWidth="1"/>
    <col min="10012" max="10012" width="0.7109375" style="3" bestFit="1" customWidth="1"/>
    <col min="10013" max="10013" width="0.5703125" style="3" bestFit="1" customWidth="1"/>
    <col min="10014" max="10014" width="1.140625" style="3" bestFit="1" customWidth="1"/>
    <col min="10015" max="10015" width="5.85546875" style="3" bestFit="1" customWidth="1"/>
    <col min="10016" max="10240" width="9.140625" style="3"/>
    <col min="10241" max="10241" width="7.5703125" style="3" bestFit="1" customWidth="1"/>
    <col min="10242" max="10242" width="0.5703125" style="3" bestFit="1" customWidth="1"/>
    <col min="10243" max="10243" width="0.28515625" style="3" bestFit="1" customWidth="1"/>
    <col min="10244" max="10244" width="0.5703125" style="3" bestFit="1" customWidth="1"/>
    <col min="10245" max="10245" width="10.140625" style="3" bestFit="1" customWidth="1"/>
    <col min="10246" max="10246" width="3.5703125" style="3" customWidth="1"/>
    <col min="10247" max="10247" width="4.7109375" style="3" bestFit="1" customWidth="1"/>
    <col min="10248" max="10248" width="3.7109375" style="3" bestFit="1" customWidth="1"/>
    <col min="10249" max="10249" width="3.85546875" style="3" bestFit="1" customWidth="1"/>
    <col min="10250" max="10250" width="4.5703125" style="3" bestFit="1" customWidth="1"/>
    <col min="10251" max="10251" width="2.5703125" style="3" bestFit="1" customWidth="1"/>
    <col min="10252" max="10252" width="4.140625" style="3" bestFit="1" customWidth="1"/>
    <col min="10253" max="10253" width="3.42578125" style="3" bestFit="1" customWidth="1"/>
    <col min="10254" max="10254" width="5" style="3" bestFit="1" customWidth="1"/>
    <col min="10255" max="10255" width="2.5703125" style="3" bestFit="1" customWidth="1"/>
    <col min="10256" max="10256" width="5.85546875" style="3" bestFit="1" customWidth="1"/>
    <col min="10257" max="10257" width="1.140625" style="3" bestFit="1" customWidth="1"/>
    <col min="10258" max="10258" width="5.5703125" style="3" bestFit="1" customWidth="1"/>
    <col min="10259" max="10259" width="2" style="3" bestFit="1" customWidth="1"/>
    <col min="10260" max="10260" width="6.42578125" style="3" bestFit="1" customWidth="1"/>
    <col min="10261" max="10261" width="0.5703125" style="3" bestFit="1" customWidth="1"/>
    <col min="10262" max="10262" width="0.7109375" style="3" bestFit="1" customWidth="1"/>
    <col min="10263" max="10263" width="7" style="3" bestFit="1" customWidth="1"/>
    <col min="10264" max="10265" width="0.140625" style="3" bestFit="1" customWidth="1"/>
    <col min="10266" max="10266" width="5.5703125" style="3" bestFit="1" customWidth="1"/>
    <col min="10267" max="10267" width="0.28515625" style="3" bestFit="1" customWidth="1"/>
    <col min="10268" max="10268" width="0.7109375" style="3" bestFit="1" customWidth="1"/>
    <col min="10269" max="10269" width="0.5703125" style="3" bestFit="1" customWidth="1"/>
    <col min="10270" max="10270" width="1.140625" style="3" bestFit="1" customWidth="1"/>
    <col min="10271" max="10271" width="5.85546875" style="3" bestFit="1" customWidth="1"/>
    <col min="10272" max="10496" width="9.140625" style="3"/>
    <col min="10497" max="10497" width="7.5703125" style="3" bestFit="1" customWidth="1"/>
    <col min="10498" max="10498" width="0.5703125" style="3" bestFit="1" customWidth="1"/>
    <col min="10499" max="10499" width="0.28515625" style="3" bestFit="1" customWidth="1"/>
    <col min="10500" max="10500" width="0.5703125" style="3" bestFit="1" customWidth="1"/>
    <col min="10501" max="10501" width="10.140625" style="3" bestFit="1" customWidth="1"/>
    <col min="10502" max="10502" width="3.5703125" style="3" customWidth="1"/>
    <col min="10503" max="10503" width="4.7109375" style="3" bestFit="1" customWidth="1"/>
    <col min="10504" max="10504" width="3.7109375" style="3" bestFit="1" customWidth="1"/>
    <col min="10505" max="10505" width="3.85546875" style="3" bestFit="1" customWidth="1"/>
    <col min="10506" max="10506" width="4.5703125" style="3" bestFit="1" customWidth="1"/>
    <col min="10507" max="10507" width="2.5703125" style="3" bestFit="1" customWidth="1"/>
    <col min="10508" max="10508" width="4.140625" style="3" bestFit="1" customWidth="1"/>
    <col min="10509" max="10509" width="3.42578125" style="3" bestFit="1" customWidth="1"/>
    <col min="10510" max="10510" width="5" style="3" bestFit="1" customWidth="1"/>
    <col min="10511" max="10511" width="2.5703125" style="3" bestFit="1" customWidth="1"/>
    <col min="10512" max="10512" width="5.85546875" style="3" bestFit="1" customWidth="1"/>
    <col min="10513" max="10513" width="1.140625" style="3" bestFit="1" customWidth="1"/>
    <col min="10514" max="10514" width="5.5703125" style="3" bestFit="1" customWidth="1"/>
    <col min="10515" max="10515" width="2" style="3" bestFit="1" customWidth="1"/>
    <col min="10516" max="10516" width="6.42578125" style="3" bestFit="1" customWidth="1"/>
    <col min="10517" max="10517" width="0.5703125" style="3" bestFit="1" customWidth="1"/>
    <col min="10518" max="10518" width="0.7109375" style="3" bestFit="1" customWidth="1"/>
    <col min="10519" max="10519" width="7" style="3" bestFit="1" customWidth="1"/>
    <col min="10520" max="10521" width="0.140625" style="3" bestFit="1" customWidth="1"/>
    <col min="10522" max="10522" width="5.5703125" style="3" bestFit="1" customWidth="1"/>
    <col min="10523" max="10523" width="0.28515625" style="3" bestFit="1" customWidth="1"/>
    <col min="10524" max="10524" width="0.7109375" style="3" bestFit="1" customWidth="1"/>
    <col min="10525" max="10525" width="0.5703125" style="3" bestFit="1" customWidth="1"/>
    <col min="10526" max="10526" width="1.140625" style="3" bestFit="1" customWidth="1"/>
    <col min="10527" max="10527" width="5.85546875" style="3" bestFit="1" customWidth="1"/>
    <col min="10528" max="10752" width="9.140625" style="3"/>
    <col min="10753" max="10753" width="7.5703125" style="3" bestFit="1" customWidth="1"/>
    <col min="10754" max="10754" width="0.5703125" style="3" bestFit="1" customWidth="1"/>
    <col min="10755" max="10755" width="0.28515625" style="3" bestFit="1" customWidth="1"/>
    <col min="10756" max="10756" width="0.5703125" style="3" bestFit="1" customWidth="1"/>
    <col min="10757" max="10757" width="10.140625" style="3" bestFit="1" customWidth="1"/>
    <col min="10758" max="10758" width="3.5703125" style="3" customWidth="1"/>
    <col min="10759" max="10759" width="4.7109375" style="3" bestFit="1" customWidth="1"/>
    <col min="10760" max="10760" width="3.7109375" style="3" bestFit="1" customWidth="1"/>
    <col min="10761" max="10761" width="3.85546875" style="3" bestFit="1" customWidth="1"/>
    <col min="10762" max="10762" width="4.5703125" style="3" bestFit="1" customWidth="1"/>
    <col min="10763" max="10763" width="2.5703125" style="3" bestFit="1" customWidth="1"/>
    <col min="10764" max="10764" width="4.140625" style="3" bestFit="1" customWidth="1"/>
    <col min="10765" max="10765" width="3.42578125" style="3" bestFit="1" customWidth="1"/>
    <col min="10766" max="10766" width="5" style="3" bestFit="1" customWidth="1"/>
    <col min="10767" max="10767" width="2.5703125" style="3" bestFit="1" customWidth="1"/>
    <col min="10768" max="10768" width="5.85546875" style="3" bestFit="1" customWidth="1"/>
    <col min="10769" max="10769" width="1.140625" style="3" bestFit="1" customWidth="1"/>
    <col min="10770" max="10770" width="5.5703125" style="3" bestFit="1" customWidth="1"/>
    <col min="10771" max="10771" width="2" style="3" bestFit="1" customWidth="1"/>
    <col min="10772" max="10772" width="6.42578125" style="3" bestFit="1" customWidth="1"/>
    <col min="10773" max="10773" width="0.5703125" style="3" bestFit="1" customWidth="1"/>
    <col min="10774" max="10774" width="0.7109375" style="3" bestFit="1" customWidth="1"/>
    <col min="10775" max="10775" width="7" style="3" bestFit="1" customWidth="1"/>
    <col min="10776" max="10777" width="0.140625" style="3" bestFit="1" customWidth="1"/>
    <col min="10778" max="10778" width="5.5703125" style="3" bestFit="1" customWidth="1"/>
    <col min="10779" max="10779" width="0.28515625" style="3" bestFit="1" customWidth="1"/>
    <col min="10780" max="10780" width="0.7109375" style="3" bestFit="1" customWidth="1"/>
    <col min="10781" max="10781" width="0.5703125" style="3" bestFit="1" customWidth="1"/>
    <col min="10782" max="10782" width="1.140625" style="3" bestFit="1" customWidth="1"/>
    <col min="10783" max="10783" width="5.85546875" style="3" bestFit="1" customWidth="1"/>
    <col min="10784" max="11008" width="9.140625" style="3"/>
    <col min="11009" max="11009" width="7.5703125" style="3" bestFit="1" customWidth="1"/>
    <col min="11010" max="11010" width="0.5703125" style="3" bestFit="1" customWidth="1"/>
    <col min="11011" max="11011" width="0.28515625" style="3" bestFit="1" customWidth="1"/>
    <col min="11012" max="11012" width="0.5703125" style="3" bestFit="1" customWidth="1"/>
    <col min="11013" max="11013" width="10.140625" style="3" bestFit="1" customWidth="1"/>
    <col min="11014" max="11014" width="3.5703125" style="3" customWidth="1"/>
    <col min="11015" max="11015" width="4.7109375" style="3" bestFit="1" customWidth="1"/>
    <col min="11016" max="11016" width="3.7109375" style="3" bestFit="1" customWidth="1"/>
    <col min="11017" max="11017" width="3.85546875" style="3" bestFit="1" customWidth="1"/>
    <col min="11018" max="11018" width="4.5703125" style="3" bestFit="1" customWidth="1"/>
    <col min="11019" max="11019" width="2.5703125" style="3" bestFit="1" customWidth="1"/>
    <col min="11020" max="11020" width="4.140625" style="3" bestFit="1" customWidth="1"/>
    <col min="11021" max="11021" width="3.42578125" style="3" bestFit="1" customWidth="1"/>
    <col min="11022" max="11022" width="5" style="3" bestFit="1" customWidth="1"/>
    <col min="11023" max="11023" width="2.5703125" style="3" bestFit="1" customWidth="1"/>
    <col min="11024" max="11024" width="5.85546875" style="3" bestFit="1" customWidth="1"/>
    <col min="11025" max="11025" width="1.140625" style="3" bestFit="1" customWidth="1"/>
    <col min="11026" max="11026" width="5.5703125" style="3" bestFit="1" customWidth="1"/>
    <col min="11027" max="11027" width="2" style="3" bestFit="1" customWidth="1"/>
    <col min="11028" max="11028" width="6.42578125" style="3" bestFit="1" customWidth="1"/>
    <col min="11029" max="11029" width="0.5703125" style="3" bestFit="1" customWidth="1"/>
    <col min="11030" max="11030" width="0.7109375" style="3" bestFit="1" customWidth="1"/>
    <col min="11031" max="11031" width="7" style="3" bestFit="1" customWidth="1"/>
    <col min="11032" max="11033" width="0.140625" style="3" bestFit="1" customWidth="1"/>
    <col min="11034" max="11034" width="5.5703125" style="3" bestFit="1" customWidth="1"/>
    <col min="11035" max="11035" width="0.28515625" style="3" bestFit="1" customWidth="1"/>
    <col min="11036" max="11036" width="0.7109375" style="3" bestFit="1" customWidth="1"/>
    <col min="11037" max="11037" width="0.5703125" style="3" bestFit="1" customWidth="1"/>
    <col min="11038" max="11038" width="1.140625" style="3" bestFit="1" customWidth="1"/>
    <col min="11039" max="11039" width="5.85546875" style="3" bestFit="1" customWidth="1"/>
    <col min="11040" max="11264" width="9.140625" style="3"/>
    <col min="11265" max="11265" width="7.5703125" style="3" bestFit="1" customWidth="1"/>
    <col min="11266" max="11266" width="0.5703125" style="3" bestFit="1" customWidth="1"/>
    <col min="11267" max="11267" width="0.28515625" style="3" bestFit="1" customWidth="1"/>
    <col min="11268" max="11268" width="0.5703125" style="3" bestFit="1" customWidth="1"/>
    <col min="11269" max="11269" width="10.140625" style="3" bestFit="1" customWidth="1"/>
    <col min="11270" max="11270" width="3.5703125" style="3" customWidth="1"/>
    <col min="11271" max="11271" width="4.7109375" style="3" bestFit="1" customWidth="1"/>
    <col min="11272" max="11272" width="3.7109375" style="3" bestFit="1" customWidth="1"/>
    <col min="11273" max="11273" width="3.85546875" style="3" bestFit="1" customWidth="1"/>
    <col min="11274" max="11274" width="4.5703125" style="3" bestFit="1" customWidth="1"/>
    <col min="11275" max="11275" width="2.5703125" style="3" bestFit="1" customWidth="1"/>
    <col min="11276" max="11276" width="4.140625" style="3" bestFit="1" customWidth="1"/>
    <col min="11277" max="11277" width="3.42578125" style="3" bestFit="1" customWidth="1"/>
    <col min="11278" max="11278" width="5" style="3" bestFit="1" customWidth="1"/>
    <col min="11279" max="11279" width="2.5703125" style="3" bestFit="1" customWidth="1"/>
    <col min="11280" max="11280" width="5.85546875" style="3" bestFit="1" customWidth="1"/>
    <col min="11281" max="11281" width="1.140625" style="3" bestFit="1" customWidth="1"/>
    <col min="11282" max="11282" width="5.5703125" style="3" bestFit="1" customWidth="1"/>
    <col min="11283" max="11283" width="2" style="3" bestFit="1" customWidth="1"/>
    <col min="11284" max="11284" width="6.42578125" style="3" bestFit="1" customWidth="1"/>
    <col min="11285" max="11285" width="0.5703125" style="3" bestFit="1" customWidth="1"/>
    <col min="11286" max="11286" width="0.7109375" style="3" bestFit="1" customWidth="1"/>
    <col min="11287" max="11287" width="7" style="3" bestFit="1" customWidth="1"/>
    <col min="11288" max="11289" width="0.140625" style="3" bestFit="1" customWidth="1"/>
    <col min="11290" max="11290" width="5.5703125" style="3" bestFit="1" customWidth="1"/>
    <col min="11291" max="11291" width="0.28515625" style="3" bestFit="1" customWidth="1"/>
    <col min="11292" max="11292" width="0.7109375" style="3" bestFit="1" customWidth="1"/>
    <col min="11293" max="11293" width="0.5703125" style="3" bestFit="1" customWidth="1"/>
    <col min="11294" max="11294" width="1.140625" style="3" bestFit="1" customWidth="1"/>
    <col min="11295" max="11295" width="5.85546875" style="3" bestFit="1" customWidth="1"/>
    <col min="11296" max="11520" width="9.140625" style="3"/>
    <col min="11521" max="11521" width="7.5703125" style="3" bestFit="1" customWidth="1"/>
    <col min="11522" max="11522" width="0.5703125" style="3" bestFit="1" customWidth="1"/>
    <col min="11523" max="11523" width="0.28515625" style="3" bestFit="1" customWidth="1"/>
    <col min="11524" max="11524" width="0.5703125" style="3" bestFit="1" customWidth="1"/>
    <col min="11525" max="11525" width="10.140625" style="3" bestFit="1" customWidth="1"/>
    <col min="11526" max="11526" width="3.5703125" style="3" customWidth="1"/>
    <col min="11527" max="11527" width="4.7109375" style="3" bestFit="1" customWidth="1"/>
    <col min="11528" max="11528" width="3.7109375" style="3" bestFit="1" customWidth="1"/>
    <col min="11529" max="11529" width="3.85546875" style="3" bestFit="1" customWidth="1"/>
    <col min="11530" max="11530" width="4.5703125" style="3" bestFit="1" customWidth="1"/>
    <col min="11531" max="11531" width="2.5703125" style="3" bestFit="1" customWidth="1"/>
    <col min="11532" max="11532" width="4.140625" style="3" bestFit="1" customWidth="1"/>
    <col min="11533" max="11533" width="3.42578125" style="3" bestFit="1" customWidth="1"/>
    <col min="11534" max="11534" width="5" style="3" bestFit="1" customWidth="1"/>
    <col min="11535" max="11535" width="2.5703125" style="3" bestFit="1" customWidth="1"/>
    <col min="11536" max="11536" width="5.85546875" style="3" bestFit="1" customWidth="1"/>
    <col min="11537" max="11537" width="1.140625" style="3" bestFit="1" customWidth="1"/>
    <col min="11538" max="11538" width="5.5703125" style="3" bestFit="1" customWidth="1"/>
    <col min="11539" max="11539" width="2" style="3" bestFit="1" customWidth="1"/>
    <col min="11540" max="11540" width="6.42578125" style="3" bestFit="1" customWidth="1"/>
    <col min="11541" max="11541" width="0.5703125" style="3" bestFit="1" customWidth="1"/>
    <col min="11542" max="11542" width="0.7109375" style="3" bestFit="1" customWidth="1"/>
    <col min="11543" max="11543" width="7" style="3" bestFit="1" customWidth="1"/>
    <col min="11544" max="11545" width="0.140625" style="3" bestFit="1" customWidth="1"/>
    <col min="11546" max="11546" width="5.5703125" style="3" bestFit="1" customWidth="1"/>
    <col min="11547" max="11547" width="0.28515625" style="3" bestFit="1" customWidth="1"/>
    <col min="11548" max="11548" width="0.7109375" style="3" bestFit="1" customWidth="1"/>
    <col min="11549" max="11549" width="0.5703125" style="3" bestFit="1" customWidth="1"/>
    <col min="11550" max="11550" width="1.140625" style="3" bestFit="1" customWidth="1"/>
    <col min="11551" max="11551" width="5.85546875" style="3" bestFit="1" customWidth="1"/>
    <col min="11552" max="11776" width="9.140625" style="3"/>
    <col min="11777" max="11777" width="7.5703125" style="3" bestFit="1" customWidth="1"/>
    <col min="11778" max="11778" width="0.5703125" style="3" bestFit="1" customWidth="1"/>
    <col min="11779" max="11779" width="0.28515625" style="3" bestFit="1" customWidth="1"/>
    <col min="11780" max="11780" width="0.5703125" style="3" bestFit="1" customWidth="1"/>
    <col min="11781" max="11781" width="10.140625" style="3" bestFit="1" customWidth="1"/>
    <col min="11782" max="11782" width="3.5703125" style="3" customWidth="1"/>
    <col min="11783" max="11783" width="4.7109375" style="3" bestFit="1" customWidth="1"/>
    <col min="11784" max="11784" width="3.7109375" style="3" bestFit="1" customWidth="1"/>
    <col min="11785" max="11785" width="3.85546875" style="3" bestFit="1" customWidth="1"/>
    <col min="11786" max="11786" width="4.5703125" style="3" bestFit="1" customWidth="1"/>
    <col min="11787" max="11787" width="2.5703125" style="3" bestFit="1" customWidth="1"/>
    <col min="11788" max="11788" width="4.140625" style="3" bestFit="1" customWidth="1"/>
    <col min="11789" max="11789" width="3.42578125" style="3" bestFit="1" customWidth="1"/>
    <col min="11790" max="11790" width="5" style="3" bestFit="1" customWidth="1"/>
    <col min="11791" max="11791" width="2.5703125" style="3" bestFit="1" customWidth="1"/>
    <col min="11792" max="11792" width="5.85546875" style="3" bestFit="1" customWidth="1"/>
    <col min="11793" max="11793" width="1.140625" style="3" bestFit="1" customWidth="1"/>
    <col min="11794" max="11794" width="5.5703125" style="3" bestFit="1" customWidth="1"/>
    <col min="11795" max="11795" width="2" style="3" bestFit="1" customWidth="1"/>
    <col min="11796" max="11796" width="6.42578125" style="3" bestFit="1" customWidth="1"/>
    <col min="11797" max="11797" width="0.5703125" style="3" bestFit="1" customWidth="1"/>
    <col min="11798" max="11798" width="0.7109375" style="3" bestFit="1" customWidth="1"/>
    <col min="11799" max="11799" width="7" style="3" bestFit="1" customWidth="1"/>
    <col min="11800" max="11801" width="0.140625" style="3" bestFit="1" customWidth="1"/>
    <col min="11802" max="11802" width="5.5703125" style="3" bestFit="1" customWidth="1"/>
    <col min="11803" max="11803" width="0.28515625" style="3" bestFit="1" customWidth="1"/>
    <col min="11804" max="11804" width="0.7109375" style="3" bestFit="1" customWidth="1"/>
    <col min="11805" max="11805" width="0.5703125" style="3" bestFit="1" customWidth="1"/>
    <col min="11806" max="11806" width="1.140625" style="3" bestFit="1" customWidth="1"/>
    <col min="11807" max="11807" width="5.85546875" style="3" bestFit="1" customWidth="1"/>
    <col min="11808" max="12032" width="9.140625" style="3"/>
    <col min="12033" max="12033" width="7.5703125" style="3" bestFit="1" customWidth="1"/>
    <col min="12034" max="12034" width="0.5703125" style="3" bestFit="1" customWidth="1"/>
    <col min="12035" max="12035" width="0.28515625" style="3" bestFit="1" customWidth="1"/>
    <col min="12036" max="12036" width="0.5703125" style="3" bestFit="1" customWidth="1"/>
    <col min="12037" max="12037" width="10.140625" style="3" bestFit="1" customWidth="1"/>
    <col min="12038" max="12038" width="3.5703125" style="3" customWidth="1"/>
    <col min="12039" max="12039" width="4.7109375" style="3" bestFit="1" customWidth="1"/>
    <col min="12040" max="12040" width="3.7109375" style="3" bestFit="1" customWidth="1"/>
    <col min="12041" max="12041" width="3.85546875" style="3" bestFit="1" customWidth="1"/>
    <col min="12042" max="12042" width="4.5703125" style="3" bestFit="1" customWidth="1"/>
    <col min="12043" max="12043" width="2.5703125" style="3" bestFit="1" customWidth="1"/>
    <col min="12044" max="12044" width="4.140625" style="3" bestFit="1" customWidth="1"/>
    <col min="12045" max="12045" width="3.42578125" style="3" bestFit="1" customWidth="1"/>
    <col min="12046" max="12046" width="5" style="3" bestFit="1" customWidth="1"/>
    <col min="12047" max="12047" width="2.5703125" style="3" bestFit="1" customWidth="1"/>
    <col min="12048" max="12048" width="5.85546875" style="3" bestFit="1" customWidth="1"/>
    <col min="12049" max="12049" width="1.140625" style="3" bestFit="1" customWidth="1"/>
    <col min="12050" max="12050" width="5.5703125" style="3" bestFit="1" customWidth="1"/>
    <col min="12051" max="12051" width="2" style="3" bestFit="1" customWidth="1"/>
    <col min="12052" max="12052" width="6.42578125" style="3" bestFit="1" customWidth="1"/>
    <col min="12053" max="12053" width="0.5703125" style="3" bestFit="1" customWidth="1"/>
    <col min="12054" max="12054" width="0.7109375" style="3" bestFit="1" customWidth="1"/>
    <col min="12055" max="12055" width="7" style="3" bestFit="1" customWidth="1"/>
    <col min="12056" max="12057" width="0.140625" style="3" bestFit="1" customWidth="1"/>
    <col min="12058" max="12058" width="5.5703125" style="3" bestFit="1" customWidth="1"/>
    <col min="12059" max="12059" width="0.28515625" style="3" bestFit="1" customWidth="1"/>
    <col min="12060" max="12060" width="0.7109375" style="3" bestFit="1" customWidth="1"/>
    <col min="12061" max="12061" width="0.5703125" style="3" bestFit="1" customWidth="1"/>
    <col min="12062" max="12062" width="1.140625" style="3" bestFit="1" customWidth="1"/>
    <col min="12063" max="12063" width="5.85546875" style="3" bestFit="1" customWidth="1"/>
    <col min="12064" max="12288" width="9.140625" style="3"/>
    <col min="12289" max="12289" width="7.5703125" style="3" bestFit="1" customWidth="1"/>
    <col min="12290" max="12290" width="0.5703125" style="3" bestFit="1" customWidth="1"/>
    <col min="12291" max="12291" width="0.28515625" style="3" bestFit="1" customWidth="1"/>
    <col min="12292" max="12292" width="0.5703125" style="3" bestFit="1" customWidth="1"/>
    <col min="12293" max="12293" width="10.140625" style="3" bestFit="1" customWidth="1"/>
    <col min="12294" max="12294" width="3.5703125" style="3" customWidth="1"/>
    <col min="12295" max="12295" width="4.7109375" style="3" bestFit="1" customWidth="1"/>
    <col min="12296" max="12296" width="3.7109375" style="3" bestFit="1" customWidth="1"/>
    <col min="12297" max="12297" width="3.85546875" style="3" bestFit="1" customWidth="1"/>
    <col min="12298" max="12298" width="4.5703125" style="3" bestFit="1" customWidth="1"/>
    <col min="12299" max="12299" width="2.5703125" style="3" bestFit="1" customWidth="1"/>
    <col min="12300" max="12300" width="4.140625" style="3" bestFit="1" customWidth="1"/>
    <col min="12301" max="12301" width="3.42578125" style="3" bestFit="1" customWidth="1"/>
    <col min="12302" max="12302" width="5" style="3" bestFit="1" customWidth="1"/>
    <col min="12303" max="12303" width="2.5703125" style="3" bestFit="1" customWidth="1"/>
    <col min="12304" max="12304" width="5.85546875" style="3" bestFit="1" customWidth="1"/>
    <col min="12305" max="12305" width="1.140625" style="3" bestFit="1" customWidth="1"/>
    <col min="12306" max="12306" width="5.5703125" style="3" bestFit="1" customWidth="1"/>
    <col min="12307" max="12307" width="2" style="3" bestFit="1" customWidth="1"/>
    <col min="12308" max="12308" width="6.42578125" style="3" bestFit="1" customWidth="1"/>
    <col min="12309" max="12309" width="0.5703125" style="3" bestFit="1" customWidth="1"/>
    <col min="12310" max="12310" width="0.7109375" style="3" bestFit="1" customWidth="1"/>
    <col min="12311" max="12311" width="7" style="3" bestFit="1" customWidth="1"/>
    <col min="12312" max="12313" width="0.140625" style="3" bestFit="1" customWidth="1"/>
    <col min="12314" max="12314" width="5.5703125" style="3" bestFit="1" customWidth="1"/>
    <col min="12315" max="12315" width="0.28515625" style="3" bestFit="1" customWidth="1"/>
    <col min="12316" max="12316" width="0.7109375" style="3" bestFit="1" customWidth="1"/>
    <col min="12317" max="12317" width="0.5703125" style="3" bestFit="1" customWidth="1"/>
    <col min="12318" max="12318" width="1.140625" style="3" bestFit="1" customWidth="1"/>
    <col min="12319" max="12319" width="5.85546875" style="3" bestFit="1" customWidth="1"/>
    <col min="12320" max="12544" width="9.140625" style="3"/>
    <col min="12545" max="12545" width="7.5703125" style="3" bestFit="1" customWidth="1"/>
    <col min="12546" max="12546" width="0.5703125" style="3" bestFit="1" customWidth="1"/>
    <col min="12547" max="12547" width="0.28515625" style="3" bestFit="1" customWidth="1"/>
    <col min="12548" max="12548" width="0.5703125" style="3" bestFit="1" customWidth="1"/>
    <col min="12549" max="12549" width="10.140625" style="3" bestFit="1" customWidth="1"/>
    <col min="12550" max="12550" width="3.5703125" style="3" customWidth="1"/>
    <col min="12551" max="12551" width="4.7109375" style="3" bestFit="1" customWidth="1"/>
    <col min="12552" max="12552" width="3.7109375" style="3" bestFit="1" customWidth="1"/>
    <col min="12553" max="12553" width="3.85546875" style="3" bestFit="1" customWidth="1"/>
    <col min="12554" max="12554" width="4.5703125" style="3" bestFit="1" customWidth="1"/>
    <col min="12555" max="12555" width="2.5703125" style="3" bestFit="1" customWidth="1"/>
    <col min="12556" max="12556" width="4.140625" style="3" bestFit="1" customWidth="1"/>
    <col min="12557" max="12557" width="3.42578125" style="3" bestFit="1" customWidth="1"/>
    <col min="12558" max="12558" width="5" style="3" bestFit="1" customWidth="1"/>
    <col min="12559" max="12559" width="2.5703125" style="3" bestFit="1" customWidth="1"/>
    <col min="12560" max="12560" width="5.85546875" style="3" bestFit="1" customWidth="1"/>
    <col min="12561" max="12561" width="1.140625" style="3" bestFit="1" customWidth="1"/>
    <col min="12562" max="12562" width="5.5703125" style="3" bestFit="1" customWidth="1"/>
    <col min="12563" max="12563" width="2" style="3" bestFit="1" customWidth="1"/>
    <col min="12564" max="12564" width="6.42578125" style="3" bestFit="1" customWidth="1"/>
    <col min="12565" max="12565" width="0.5703125" style="3" bestFit="1" customWidth="1"/>
    <col min="12566" max="12566" width="0.7109375" style="3" bestFit="1" customWidth="1"/>
    <col min="12567" max="12567" width="7" style="3" bestFit="1" customWidth="1"/>
    <col min="12568" max="12569" width="0.140625" style="3" bestFit="1" customWidth="1"/>
    <col min="12570" max="12570" width="5.5703125" style="3" bestFit="1" customWidth="1"/>
    <col min="12571" max="12571" width="0.28515625" style="3" bestFit="1" customWidth="1"/>
    <col min="12572" max="12572" width="0.7109375" style="3" bestFit="1" customWidth="1"/>
    <col min="12573" max="12573" width="0.5703125" style="3" bestFit="1" customWidth="1"/>
    <col min="12574" max="12574" width="1.140625" style="3" bestFit="1" customWidth="1"/>
    <col min="12575" max="12575" width="5.85546875" style="3" bestFit="1" customWidth="1"/>
    <col min="12576" max="12800" width="9.140625" style="3"/>
    <col min="12801" max="12801" width="7.5703125" style="3" bestFit="1" customWidth="1"/>
    <col min="12802" max="12802" width="0.5703125" style="3" bestFit="1" customWidth="1"/>
    <col min="12803" max="12803" width="0.28515625" style="3" bestFit="1" customWidth="1"/>
    <col min="12804" max="12804" width="0.5703125" style="3" bestFit="1" customWidth="1"/>
    <col min="12805" max="12805" width="10.140625" style="3" bestFit="1" customWidth="1"/>
    <col min="12806" max="12806" width="3.5703125" style="3" customWidth="1"/>
    <col min="12807" max="12807" width="4.7109375" style="3" bestFit="1" customWidth="1"/>
    <col min="12808" max="12808" width="3.7109375" style="3" bestFit="1" customWidth="1"/>
    <col min="12809" max="12809" width="3.85546875" style="3" bestFit="1" customWidth="1"/>
    <col min="12810" max="12810" width="4.5703125" style="3" bestFit="1" customWidth="1"/>
    <col min="12811" max="12811" width="2.5703125" style="3" bestFit="1" customWidth="1"/>
    <col min="12812" max="12812" width="4.140625" style="3" bestFit="1" customWidth="1"/>
    <col min="12813" max="12813" width="3.42578125" style="3" bestFit="1" customWidth="1"/>
    <col min="12814" max="12814" width="5" style="3" bestFit="1" customWidth="1"/>
    <col min="12815" max="12815" width="2.5703125" style="3" bestFit="1" customWidth="1"/>
    <col min="12816" max="12816" width="5.85546875" style="3" bestFit="1" customWidth="1"/>
    <col min="12817" max="12817" width="1.140625" style="3" bestFit="1" customWidth="1"/>
    <col min="12818" max="12818" width="5.5703125" style="3" bestFit="1" customWidth="1"/>
    <col min="12819" max="12819" width="2" style="3" bestFit="1" customWidth="1"/>
    <col min="12820" max="12820" width="6.42578125" style="3" bestFit="1" customWidth="1"/>
    <col min="12821" max="12821" width="0.5703125" style="3" bestFit="1" customWidth="1"/>
    <col min="12822" max="12822" width="0.7109375" style="3" bestFit="1" customWidth="1"/>
    <col min="12823" max="12823" width="7" style="3" bestFit="1" customWidth="1"/>
    <col min="12824" max="12825" width="0.140625" style="3" bestFit="1" customWidth="1"/>
    <col min="12826" max="12826" width="5.5703125" style="3" bestFit="1" customWidth="1"/>
    <col min="12827" max="12827" width="0.28515625" style="3" bestFit="1" customWidth="1"/>
    <col min="12828" max="12828" width="0.7109375" style="3" bestFit="1" customWidth="1"/>
    <col min="12829" max="12829" width="0.5703125" style="3" bestFit="1" customWidth="1"/>
    <col min="12830" max="12830" width="1.140625" style="3" bestFit="1" customWidth="1"/>
    <col min="12831" max="12831" width="5.85546875" style="3" bestFit="1" customWidth="1"/>
    <col min="12832" max="13056" width="9.140625" style="3"/>
    <col min="13057" max="13057" width="7.5703125" style="3" bestFit="1" customWidth="1"/>
    <col min="13058" max="13058" width="0.5703125" style="3" bestFit="1" customWidth="1"/>
    <col min="13059" max="13059" width="0.28515625" style="3" bestFit="1" customWidth="1"/>
    <col min="13060" max="13060" width="0.5703125" style="3" bestFit="1" customWidth="1"/>
    <col min="13061" max="13061" width="10.140625" style="3" bestFit="1" customWidth="1"/>
    <col min="13062" max="13062" width="3.5703125" style="3" customWidth="1"/>
    <col min="13063" max="13063" width="4.7109375" style="3" bestFit="1" customWidth="1"/>
    <col min="13064" max="13064" width="3.7109375" style="3" bestFit="1" customWidth="1"/>
    <col min="13065" max="13065" width="3.85546875" style="3" bestFit="1" customWidth="1"/>
    <col min="13066" max="13066" width="4.5703125" style="3" bestFit="1" customWidth="1"/>
    <col min="13067" max="13067" width="2.5703125" style="3" bestFit="1" customWidth="1"/>
    <col min="13068" max="13068" width="4.140625" style="3" bestFit="1" customWidth="1"/>
    <col min="13069" max="13069" width="3.42578125" style="3" bestFit="1" customWidth="1"/>
    <col min="13070" max="13070" width="5" style="3" bestFit="1" customWidth="1"/>
    <col min="13071" max="13071" width="2.5703125" style="3" bestFit="1" customWidth="1"/>
    <col min="13072" max="13072" width="5.85546875" style="3" bestFit="1" customWidth="1"/>
    <col min="13073" max="13073" width="1.140625" style="3" bestFit="1" customWidth="1"/>
    <col min="13074" max="13074" width="5.5703125" style="3" bestFit="1" customWidth="1"/>
    <col min="13075" max="13075" width="2" style="3" bestFit="1" customWidth="1"/>
    <col min="13076" max="13076" width="6.42578125" style="3" bestFit="1" customWidth="1"/>
    <col min="13077" max="13077" width="0.5703125" style="3" bestFit="1" customWidth="1"/>
    <col min="13078" max="13078" width="0.7109375" style="3" bestFit="1" customWidth="1"/>
    <col min="13079" max="13079" width="7" style="3" bestFit="1" customWidth="1"/>
    <col min="13080" max="13081" width="0.140625" style="3" bestFit="1" customWidth="1"/>
    <col min="13082" max="13082" width="5.5703125" style="3" bestFit="1" customWidth="1"/>
    <col min="13083" max="13083" width="0.28515625" style="3" bestFit="1" customWidth="1"/>
    <col min="13084" max="13084" width="0.7109375" style="3" bestFit="1" customWidth="1"/>
    <col min="13085" max="13085" width="0.5703125" style="3" bestFit="1" customWidth="1"/>
    <col min="13086" max="13086" width="1.140625" style="3" bestFit="1" customWidth="1"/>
    <col min="13087" max="13087" width="5.85546875" style="3" bestFit="1" customWidth="1"/>
    <col min="13088" max="13312" width="9.140625" style="3"/>
    <col min="13313" max="13313" width="7.5703125" style="3" bestFit="1" customWidth="1"/>
    <col min="13314" max="13314" width="0.5703125" style="3" bestFit="1" customWidth="1"/>
    <col min="13315" max="13315" width="0.28515625" style="3" bestFit="1" customWidth="1"/>
    <col min="13316" max="13316" width="0.5703125" style="3" bestFit="1" customWidth="1"/>
    <col min="13317" max="13317" width="10.140625" style="3" bestFit="1" customWidth="1"/>
    <col min="13318" max="13318" width="3.5703125" style="3" customWidth="1"/>
    <col min="13319" max="13319" width="4.7109375" style="3" bestFit="1" customWidth="1"/>
    <col min="13320" max="13320" width="3.7109375" style="3" bestFit="1" customWidth="1"/>
    <col min="13321" max="13321" width="3.85546875" style="3" bestFit="1" customWidth="1"/>
    <col min="13322" max="13322" width="4.5703125" style="3" bestFit="1" customWidth="1"/>
    <col min="13323" max="13323" width="2.5703125" style="3" bestFit="1" customWidth="1"/>
    <col min="13324" max="13324" width="4.140625" style="3" bestFit="1" customWidth="1"/>
    <col min="13325" max="13325" width="3.42578125" style="3" bestFit="1" customWidth="1"/>
    <col min="13326" max="13326" width="5" style="3" bestFit="1" customWidth="1"/>
    <col min="13327" max="13327" width="2.5703125" style="3" bestFit="1" customWidth="1"/>
    <col min="13328" max="13328" width="5.85546875" style="3" bestFit="1" customWidth="1"/>
    <col min="13329" max="13329" width="1.140625" style="3" bestFit="1" customWidth="1"/>
    <col min="13330" max="13330" width="5.5703125" style="3" bestFit="1" customWidth="1"/>
    <col min="13331" max="13331" width="2" style="3" bestFit="1" customWidth="1"/>
    <col min="13332" max="13332" width="6.42578125" style="3" bestFit="1" customWidth="1"/>
    <col min="13333" max="13333" width="0.5703125" style="3" bestFit="1" customWidth="1"/>
    <col min="13334" max="13334" width="0.7109375" style="3" bestFit="1" customWidth="1"/>
    <col min="13335" max="13335" width="7" style="3" bestFit="1" customWidth="1"/>
    <col min="13336" max="13337" width="0.140625" style="3" bestFit="1" customWidth="1"/>
    <col min="13338" max="13338" width="5.5703125" style="3" bestFit="1" customWidth="1"/>
    <col min="13339" max="13339" width="0.28515625" style="3" bestFit="1" customWidth="1"/>
    <col min="13340" max="13340" width="0.7109375" style="3" bestFit="1" customWidth="1"/>
    <col min="13341" max="13341" width="0.5703125" style="3" bestFit="1" customWidth="1"/>
    <col min="13342" max="13342" width="1.140625" style="3" bestFit="1" customWidth="1"/>
    <col min="13343" max="13343" width="5.85546875" style="3" bestFit="1" customWidth="1"/>
    <col min="13344" max="13568" width="9.140625" style="3"/>
    <col min="13569" max="13569" width="7.5703125" style="3" bestFit="1" customWidth="1"/>
    <col min="13570" max="13570" width="0.5703125" style="3" bestFit="1" customWidth="1"/>
    <col min="13571" max="13571" width="0.28515625" style="3" bestFit="1" customWidth="1"/>
    <col min="13572" max="13572" width="0.5703125" style="3" bestFit="1" customWidth="1"/>
    <col min="13573" max="13573" width="10.140625" style="3" bestFit="1" customWidth="1"/>
    <col min="13574" max="13574" width="3.5703125" style="3" customWidth="1"/>
    <col min="13575" max="13575" width="4.7109375" style="3" bestFit="1" customWidth="1"/>
    <col min="13576" max="13576" width="3.7109375" style="3" bestFit="1" customWidth="1"/>
    <col min="13577" max="13577" width="3.85546875" style="3" bestFit="1" customWidth="1"/>
    <col min="13578" max="13578" width="4.5703125" style="3" bestFit="1" customWidth="1"/>
    <col min="13579" max="13579" width="2.5703125" style="3" bestFit="1" customWidth="1"/>
    <col min="13580" max="13580" width="4.140625" style="3" bestFit="1" customWidth="1"/>
    <col min="13581" max="13581" width="3.42578125" style="3" bestFit="1" customWidth="1"/>
    <col min="13582" max="13582" width="5" style="3" bestFit="1" customWidth="1"/>
    <col min="13583" max="13583" width="2.5703125" style="3" bestFit="1" customWidth="1"/>
    <col min="13584" max="13584" width="5.85546875" style="3" bestFit="1" customWidth="1"/>
    <col min="13585" max="13585" width="1.140625" style="3" bestFit="1" customWidth="1"/>
    <col min="13586" max="13586" width="5.5703125" style="3" bestFit="1" customWidth="1"/>
    <col min="13587" max="13587" width="2" style="3" bestFit="1" customWidth="1"/>
    <col min="13588" max="13588" width="6.42578125" style="3" bestFit="1" customWidth="1"/>
    <col min="13589" max="13589" width="0.5703125" style="3" bestFit="1" customWidth="1"/>
    <col min="13590" max="13590" width="0.7109375" style="3" bestFit="1" customWidth="1"/>
    <col min="13591" max="13591" width="7" style="3" bestFit="1" customWidth="1"/>
    <col min="13592" max="13593" width="0.140625" style="3" bestFit="1" customWidth="1"/>
    <col min="13594" max="13594" width="5.5703125" style="3" bestFit="1" customWidth="1"/>
    <col min="13595" max="13595" width="0.28515625" style="3" bestFit="1" customWidth="1"/>
    <col min="13596" max="13596" width="0.7109375" style="3" bestFit="1" customWidth="1"/>
    <col min="13597" max="13597" width="0.5703125" style="3" bestFit="1" customWidth="1"/>
    <col min="13598" max="13598" width="1.140625" style="3" bestFit="1" customWidth="1"/>
    <col min="13599" max="13599" width="5.85546875" style="3" bestFit="1" customWidth="1"/>
    <col min="13600" max="13824" width="9.140625" style="3"/>
    <col min="13825" max="13825" width="7.5703125" style="3" bestFit="1" customWidth="1"/>
    <col min="13826" max="13826" width="0.5703125" style="3" bestFit="1" customWidth="1"/>
    <col min="13827" max="13827" width="0.28515625" style="3" bestFit="1" customWidth="1"/>
    <col min="13828" max="13828" width="0.5703125" style="3" bestFit="1" customWidth="1"/>
    <col min="13829" max="13829" width="10.140625" style="3" bestFit="1" customWidth="1"/>
    <col min="13830" max="13830" width="3.5703125" style="3" customWidth="1"/>
    <col min="13831" max="13831" width="4.7109375" style="3" bestFit="1" customWidth="1"/>
    <col min="13832" max="13832" width="3.7109375" style="3" bestFit="1" customWidth="1"/>
    <col min="13833" max="13833" width="3.85546875" style="3" bestFit="1" customWidth="1"/>
    <col min="13834" max="13834" width="4.5703125" style="3" bestFit="1" customWidth="1"/>
    <col min="13835" max="13835" width="2.5703125" style="3" bestFit="1" customWidth="1"/>
    <col min="13836" max="13836" width="4.140625" style="3" bestFit="1" customWidth="1"/>
    <col min="13837" max="13837" width="3.42578125" style="3" bestFit="1" customWidth="1"/>
    <col min="13838" max="13838" width="5" style="3" bestFit="1" customWidth="1"/>
    <col min="13839" max="13839" width="2.5703125" style="3" bestFit="1" customWidth="1"/>
    <col min="13840" max="13840" width="5.85546875" style="3" bestFit="1" customWidth="1"/>
    <col min="13841" max="13841" width="1.140625" style="3" bestFit="1" customWidth="1"/>
    <col min="13842" max="13842" width="5.5703125" style="3" bestFit="1" customWidth="1"/>
    <col min="13843" max="13843" width="2" style="3" bestFit="1" customWidth="1"/>
    <col min="13844" max="13844" width="6.42578125" style="3" bestFit="1" customWidth="1"/>
    <col min="13845" max="13845" width="0.5703125" style="3" bestFit="1" customWidth="1"/>
    <col min="13846" max="13846" width="0.7109375" style="3" bestFit="1" customWidth="1"/>
    <col min="13847" max="13847" width="7" style="3" bestFit="1" customWidth="1"/>
    <col min="13848" max="13849" width="0.140625" style="3" bestFit="1" customWidth="1"/>
    <col min="13850" max="13850" width="5.5703125" style="3" bestFit="1" customWidth="1"/>
    <col min="13851" max="13851" width="0.28515625" style="3" bestFit="1" customWidth="1"/>
    <col min="13852" max="13852" width="0.7109375" style="3" bestFit="1" customWidth="1"/>
    <col min="13853" max="13853" width="0.5703125" style="3" bestFit="1" customWidth="1"/>
    <col min="13854" max="13854" width="1.140625" style="3" bestFit="1" customWidth="1"/>
    <col min="13855" max="13855" width="5.85546875" style="3" bestFit="1" customWidth="1"/>
    <col min="13856" max="14080" width="9.140625" style="3"/>
    <col min="14081" max="14081" width="7.5703125" style="3" bestFit="1" customWidth="1"/>
    <col min="14082" max="14082" width="0.5703125" style="3" bestFit="1" customWidth="1"/>
    <col min="14083" max="14083" width="0.28515625" style="3" bestFit="1" customWidth="1"/>
    <col min="14084" max="14084" width="0.5703125" style="3" bestFit="1" customWidth="1"/>
    <col min="14085" max="14085" width="10.140625" style="3" bestFit="1" customWidth="1"/>
    <col min="14086" max="14086" width="3.5703125" style="3" customWidth="1"/>
    <col min="14087" max="14087" width="4.7109375" style="3" bestFit="1" customWidth="1"/>
    <col min="14088" max="14088" width="3.7109375" style="3" bestFit="1" customWidth="1"/>
    <col min="14089" max="14089" width="3.85546875" style="3" bestFit="1" customWidth="1"/>
    <col min="14090" max="14090" width="4.5703125" style="3" bestFit="1" customWidth="1"/>
    <col min="14091" max="14091" width="2.5703125" style="3" bestFit="1" customWidth="1"/>
    <col min="14092" max="14092" width="4.140625" style="3" bestFit="1" customWidth="1"/>
    <col min="14093" max="14093" width="3.42578125" style="3" bestFit="1" customWidth="1"/>
    <col min="14094" max="14094" width="5" style="3" bestFit="1" customWidth="1"/>
    <col min="14095" max="14095" width="2.5703125" style="3" bestFit="1" customWidth="1"/>
    <col min="14096" max="14096" width="5.85546875" style="3" bestFit="1" customWidth="1"/>
    <col min="14097" max="14097" width="1.140625" style="3" bestFit="1" customWidth="1"/>
    <col min="14098" max="14098" width="5.5703125" style="3" bestFit="1" customWidth="1"/>
    <col min="14099" max="14099" width="2" style="3" bestFit="1" customWidth="1"/>
    <col min="14100" max="14100" width="6.42578125" style="3" bestFit="1" customWidth="1"/>
    <col min="14101" max="14101" width="0.5703125" style="3" bestFit="1" customWidth="1"/>
    <col min="14102" max="14102" width="0.7109375" style="3" bestFit="1" customWidth="1"/>
    <col min="14103" max="14103" width="7" style="3" bestFit="1" customWidth="1"/>
    <col min="14104" max="14105" width="0.140625" style="3" bestFit="1" customWidth="1"/>
    <col min="14106" max="14106" width="5.5703125" style="3" bestFit="1" customWidth="1"/>
    <col min="14107" max="14107" width="0.28515625" style="3" bestFit="1" customWidth="1"/>
    <col min="14108" max="14108" width="0.7109375" style="3" bestFit="1" customWidth="1"/>
    <col min="14109" max="14109" width="0.5703125" style="3" bestFit="1" customWidth="1"/>
    <col min="14110" max="14110" width="1.140625" style="3" bestFit="1" customWidth="1"/>
    <col min="14111" max="14111" width="5.85546875" style="3" bestFit="1" customWidth="1"/>
    <col min="14112" max="14336" width="9.140625" style="3"/>
    <col min="14337" max="14337" width="7.5703125" style="3" bestFit="1" customWidth="1"/>
    <col min="14338" max="14338" width="0.5703125" style="3" bestFit="1" customWidth="1"/>
    <col min="14339" max="14339" width="0.28515625" style="3" bestFit="1" customWidth="1"/>
    <col min="14340" max="14340" width="0.5703125" style="3" bestFit="1" customWidth="1"/>
    <col min="14341" max="14341" width="10.140625" style="3" bestFit="1" customWidth="1"/>
    <col min="14342" max="14342" width="3.5703125" style="3" customWidth="1"/>
    <col min="14343" max="14343" width="4.7109375" style="3" bestFit="1" customWidth="1"/>
    <col min="14344" max="14344" width="3.7109375" style="3" bestFit="1" customWidth="1"/>
    <col min="14345" max="14345" width="3.85546875" style="3" bestFit="1" customWidth="1"/>
    <col min="14346" max="14346" width="4.5703125" style="3" bestFit="1" customWidth="1"/>
    <col min="14347" max="14347" width="2.5703125" style="3" bestFit="1" customWidth="1"/>
    <col min="14348" max="14348" width="4.140625" style="3" bestFit="1" customWidth="1"/>
    <col min="14349" max="14349" width="3.42578125" style="3" bestFit="1" customWidth="1"/>
    <col min="14350" max="14350" width="5" style="3" bestFit="1" customWidth="1"/>
    <col min="14351" max="14351" width="2.5703125" style="3" bestFit="1" customWidth="1"/>
    <col min="14352" max="14352" width="5.85546875" style="3" bestFit="1" customWidth="1"/>
    <col min="14353" max="14353" width="1.140625" style="3" bestFit="1" customWidth="1"/>
    <col min="14354" max="14354" width="5.5703125" style="3" bestFit="1" customWidth="1"/>
    <col min="14355" max="14355" width="2" style="3" bestFit="1" customWidth="1"/>
    <col min="14356" max="14356" width="6.42578125" style="3" bestFit="1" customWidth="1"/>
    <col min="14357" max="14357" width="0.5703125" style="3" bestFit="1" customWidth="1"/>
    <col min="14358" max="14358" width="0.7109375" style="3" bestFit="1" customWidth="1"/>
    <col min="14359" max="14359" width="7" style="3" bestFit="1" customWidth="1"/>
    <col min="14360" max="14361" width="0.140625" style="3" bestFit="1" customWidth="1"/>
    <col min="14362" max="14362" width="5.5703125" style="3" bestFit="1" customWidth="1"/>
    <col min="14363" max="14363" width="0.28515625" style="3" bestFit="1" customWidth="1"/>
    <col min="14364" max="14364" width="0.7109375" style="3" bestFit="1" customWidth="1"/>
    <col min="14365" max="14365" width="0.5703125" style="3" bestFit="1" customWidth="1"/>
    <col min="14366" max="14366" width="1.140625" style="3" bestFit="1" customWidth="1"/>
    <col min="14367" max="14367" width="5.85546875" style="3" bestFit="1" customWidth="1"/>
    <col min="14368" max="14592" width="9.140625" style="3"/>
    <col min="14593" max="14593" width="7.5703125" style="3" bestFit="1" customWidth="1"/>
    <col min="14594" max="14594" width="0.5703125" style="3" bestFit="1" customWidth="1"/>
    <col min="14595" max="14595" width="0.28515625" style="3" bestFit="1" customWidth="1"/>
    <col min="14596" max="14596" width="0.5703125" style="3" bestFit="1" customWidth="1"/>
    <col min="14597" max="14597" width="10.140625" style="3" bestFit="1" customWidth="1"/>
    <col min="14598" max="14598" width="3.5703125" style="3" customWidth="1"/>
    <col min="14599" max="14599" width="4.7109375" style="3" bestFit="1" customWidth="1"/>
    <col min="14600" max="14600" width="3.7109375" style="3" bestFit="1" customWidth="1"/>
    <col min="14601" max="14601" width="3.85546875" style="3" bestFit="1" customWidth="1"/>
    <col min="14602" max="14602" width="4.5703125" style="3" bestFit="1" customWidth="1"/>
    <col min="14603" max="14603" width="2.5703125" style="3" bestFit="1" customWidth="1"/>
    <col min="14604" max="14604" width="4.140625" style="3" bestFit="1" customWidth="1"/>
    <col min="14605" max="14605" width="3.42578125" style="3" bestFit="1" customWidth="1"/>
    <col min="14606" max="14606" width="5" style="3" bestFit="1" customWidth="1"/>
    <col min="14607" max="14607" width="2.5703125" style="3" bestFit="1" customWidth="1"/>
    <col min="14608" max="14608" width="5.85546875" style="3" bestFit="1" customWidth="1"/>
    <col min="14609" max="14609" width="1.140625" style="3" bestFit="1" customWidth="1"/>
    <col min="14610" max="14610" width="5.5703125" style="3" bestFit="1" customWidth="1"/>
    <col min="14611" max="14611" width="2" style="3" bestFit="1" customWidth="1"/>
    <col min="14612" max="14612" width="6.42578125" style="3" bestFit="1" customWidth="1"/>
    <col min="14613" max="14613" width="0.5703125" style="3" bestFit="1" customWidth="1"/>
    <col min="14614" max="14614" width="0.7109375" style="3" bestFit="1" customWidth="1"/>
    <col min="14615" max="14615" width="7" style="3" bestFit="1" customWidth="1"/>
    <col min="14616" max="14617" width="0.140625" style="3" bestFit="1" customWidth="1"/>
    <col min="14618" max="14618" width="5.5703125" style="3" bestFit="1" customWidth="1"/>
    <col min="14619" max="14619" width="0.28515625" style="3" bestFit="1" customWidth="1"/>
    <col min="14620" max="14620" width="0.7109375" style="3" bestFit="1" customWidth="1"/>
    <col min="14621" max="14621" width="0.5703125" style="3" bestFit="1" customWidth="1"/>
    <col min="14622" max="14622" width="1.140625" style="3" bestFit="1" customWidth="1"/>
    <col min="14623" max="14623" width="5.85546875" style="3" bestFit="1" customWidth="1"/>
    <col min="14624" max="14848" width="9.140625" style="3"/>
    <col min="14849" max="14849" width="7.5703125" style="3" bestFit="1" customWidth="1"/>
    <col min="14850" max="14850" width="0.5703125" style="3" bestFit="1" customWidth="1"/>
    <col min="14851" max="14851" width="0.28515625" style="3" bestFit="1" customWidth="1"/>
    <col min="14852" max="14852" width="0.5703125" style="3" bestFit="1" customWidth="1"/>
    <col min="14853" max="14853" width="10.140625" style="3" bestFit="1" customWidth="1"/>
    <col min="14854" max="14854" width="3.5703125" style="3" customWidth="1"/>
    <col min="14855" max="14855" width="4.7109375" style="3" bestFit="1" customWidth="1"/>
    <col min="14856" max="14856" width="3.7109375" style="3" bestFit="1" customWidth="1"/>
    <col min="14857" max="14857" width="3.85546875" style="3" bestFit="1" customWidth="1"/>
    <col min="14858" max="14858" width="4.5703125" style="3" bestFit="1" customWidth="1"/>
    <col min="14859" max="14859" width="2.5703125" style="3" bestFit="1" customWidth="1"/>
    <col min="14860" max="14860" width="4.140625" style="3" bestFit="1" customWidth="1"/>
    <col min="14861" max="14861" width="3.42578125" style="3" bestFit="1" customWidth="1"/>
    <col min="14862" max="14862" width="5" style="3" bestFit="1" customWidth="1"/>
    <col min="14863" max="14863" width="2.5703125" style="3" bestFit="1" customWidth="1"/>
    <col min="14864" max="14864" width="5.85546875" style="3" bestFit="1" customWidth="1"/>
    <col min="14865" max="14865" width="1.140625" style="3" bestFit="1" customWidth="1"/>
    <col min="14866" max="14866" width="5.5703125" style="3" bestFit="1" customWidth="1"/>
    <col min="14867" max="14867" width="2" style="3" bestFit="1" customWidth="1"/>
    <col min="14868" max="14868" width="6.42578125" style="3" bestFit="1" customWidth="1"/>
    <col min="14869" max="14869" width="0.5703125" style="3" bestFit="1" customWidth="1"/>
    <col min="14870" max="14870" width="0.7109375" style="3" bestFit="1" customWidth="1"/>
    <col min="14871" max="14871" width="7" style="3" bestFit="1" customWidth="1"/>
    <col min="14872" max="14873" width="0.140625" style="3" bestFit="1" customWidth="1"/>
    <col min="14874" max="14874" width="5.5703125" style="3" bestFit="1" customWidth="1"/>
    <col min="14875" max="14875" width="0.28515625" style="3" bestFit="1" customWidth="1"/>
    <col min="14876" max="14876" width="0.7109375" style="3" bestFit="1" customWidth="1"/>
    <col min="14877" max="14877" width="0.5703125" style="3" bestFit="1" customWidth="1"/>
    <col min="14878" max="14878" width="1.140625" style="3" bestFit="1" customWidth="1"/>
    <col min="14879" max="14879" width="5.85546875" style="3" bestFit="1" customWidth="1"/>
    <col min="14880" max="15104" width="9.140625" style="3"/>
    <col min="15105" max="15105" width="7.5703125" style="3" bestFit="1" customWidth="1"/>
    <col min="15106" max="15106" width="0.5703125" style="3" bestFit="1" customWidth="1"/>
    <col min="15107" max="15107" width="0.28515625" style="3" bestFit="1" customWidth="1"/>
    <col min="15108" max="15108" width="0.5703125" style="3" bestFit="1" customWidth="1"/>
    <col min="15109" max="15109" width="10.140625" style="3" bestFit="1" customWidth="1"/>
    <col min="15110" max="15110" width="3.5703125" style="3" customWidth="1"/>
    <col min="15111" max="15111" width="4.7109375" style="3" bestFit="1" customWidth="1"/>
    <col min="15112" max="15112" width="3.7109375" style="3" bestFit="1" customWidth="1"/>
    <col min="15113" max="15113" width="3.85546875" style="3" bestFit="1" customWidth="1"/>
    <col min="15114" max="15114" width="4.5703125" style="3" bestFit="1" customWidth="1"/>
    <col min="15115" max="15115" width="2.5703125" style="3" bestFit="1" customWidth="1"/>
    <col min="15116" max="15116" width="4.140625" style="3" bestFit="1" customWidth="1"/>
    <col min="15117" max="15117" width="3.42578125" style="3" bestFit="1" customWidth="1"/>
    <col min="15118" max="15118" width="5" style="3" bestFit="1" customWidth="1"/>
    <col min="15119" max="15119" width="2.5703125" style="3" bestFit="1" customWidth="1"/>
    <col min="15120" max="15120" width="5.85546875" style="3" bestFit="1" customWidth="1"/>
    <col min="15121" max="15121" width="1.140625" style="3" bestFit="1" customWidth="1"/>
    <col min="15122" max="15122" width="5.5703125" style="3" bestFit="1" customWidth="1"/>
    <col min="15123" max="15123" width="2" style="3" bestFit="1" customWidth="1"/>
    <col min="15124" max="15124" width="6.42578125" style="3" bestFit="1" customWidth="1"/>
    <col min="15125" max="15125" width="0.5703125" style="3" bestFit="1" customWidth="1"/>
    <col min="15126" max="15126" width="0.7109375" style="3" bestFit="1" customWidth="1"/>
    <col min="15127" max="15127" width="7" style="3" bestFit="1" customWidth="1"/>
    <col min="15128" max="15129" width="0.140625" style="3" bestFit="1" customWidth="1"/>
    <col min="15130" max="15130" width="5.5703125" style="3" bestFit="1" customWidth="1"/>
    <col min="15131" max="15131" width="0.28515625" style="3" bestFit="1" customWidth="1"/>
    <col min="15132" max="15132" width="0.7109375" style="3" bestFit="1" customWidth="1"/>
    <col min="15133" max="15133" width="0.5703125" style="3" bestFit="1" customWidth="1"/>
    <col min="15134" max="15134" width="1.140625" style="3" bestFit="1" customWidth="1"/>
    <col min="15135" max="15135" width="5.85546875" style="3" bestFit="1" customWidth="1"/>
    <col min="15136" max="15360" width="9.140625" style="3"/>
    <col min="15361" max="15361" width="7.5703125" style="3" bestFit="1" customWidth="1"/>
    <col min="15362" max="15362" width="0.5703125" style="3" bestFit="1" customWidth="1"/>
    <col min="15363" max="15363" width="0.28515625" style="3" bestFit="1" customWidth="1"/>
    <col min="15364" max="15364" width="0.5703125" style="3" bestFit="1" customWidth="1"/>
    <col min="15365" max="15365" width="10.140625" style="3" bestFit="1" customWidth="1"/>
    <col min="15366" max="15366" width="3.5703125" style="3" customWidth="1"/>
    <col min="15367" max="15367" width="4.7109375" style="3" bestFit="1" customWidth="1"/>
    <col min="15368" max="15368" width="3.7109375" style="3" bestFit="1" customWidth="1"/>
    <col min="15369" max="15369" width="3.85546875" style="3" bestFit="1" customWidth="1"/>
    <col min="15370" max="15370" width="4.5703125" style="3" bestFit="1" customWidth="1"/>
    <col min="15371" max="15371" width="2.5703125" style="3" bestFit="1" customWidth="1"/>
    <col min="15372" max="15372" width="4.140625" style="3" bestFit="1" customWidth="1"/>
    <col min="15373" max="15373" width="3.42578125" style="3" bestFit="1" customWidth="1"/>
    <col min="15374" max="15374" width="5" style="3" bestFit="1" customWidth="1"/>
    <col min="15375" max="15375" width="2.5703125" style="3" bestFit="1" customWidth="1"/>
    <col min="15376" max="15376" width="5.85546875" style="3" bestFit="1" customWidth="1"/>
    <col min="15377" max="15377" width="1.140625" style="3" bestFit="1" customWidth="1"/>
    <col min="15378" max="15378" width="5.5703125" style="3" bestFit="1" customWidth="1"/>
    <col min="15379" max="15379" width="2" style="3" bestFit="1" customWidth="1"/>
    <col min="15380" max="15380" width="6.42578125" style="3" bestFit="1" customWidth="1"/>
    <col min="15381" max="15381" width="0.5703125" style="3" bestFit="1" customWidth="1"/>
    <col min="15382" max="15382" width="0.7109375" style="3" bestFit="1" customWidth="1"/>
    <col min="15383" max="15383" width="7" style="3" bestFit="1" customWidth="1"/>
    <col min="15384" max="15385" width="0.140625" style="3" bestFit="1" customWidth="1"/>
    <col min="15386" max="15386" width="5.5703125" style="3" bestFit="1" customWidth="1"/>
    <col min="15387" max="15387" width="0.28515625" style="3" bestFit="1" customWidth="1"/>
    <col min="15388" max="15388" width="0.7109375" style="3" bestFit="1" customWidth="1"/>
    <col min="15389" max="15389" width="0.5703125" style="3" bestFit="1" customWidth="1"/>
    <col min="15390" max="15390" width="1.140625" style="3" bestFit="1" customWidth="1"/>
    <col min="15391" max="15391" width="5.85546875" style="3" bestFit="1" customWidth="1"/>
    <col min="15392" max="15616" width="9.140625" style="3"/>
    <col min="15617" max="15617" width="7.5703125" style="3" bestFit="1" customWidth="1"/>
    <col min="15618" max="15618" width="0.5703125" style="3" bestFit="1" customWidth="1"/>
    <col min="15619" max="15619" width="0.28515625" style="3" bestFit="1" customWidth="1"/>
    <col min="15620" max="15620" width="0.5703125" style="3" bestFit="1" customWidth="1"/>
    <col min="15621" max="15621" width="10.140625" style="3" bestFit="1" customWidth="1"/>
    <col min="15622" max="15622" width="3.5703125" style="3" customWidth="1"/>
    <col min="15623" max="15623" width="4.7109375" style="3" bestFit="1" customWidth="1"/>
    <col min="15624" max="15624" width="3.7109375" style="3" bestFit="1" customWidth="1"/>
    <col min="15625" max="15625" width="3.85546875" style="3" bestFit="1" customWidth="1"/>
    <col min="15626" max="15626" width="4.5703125" style="3" bestFit="1" customWidth="1"/>
    <col min="15627" max="15627" width="2.5703125" style="3" bestFit="1" customWidth="1"/>
    <col min="15628" max="15628" width="4.140625" style="3" bestFit="1" customWidth="1"/>
    <col min="15629" max="15629" width="3.42578125" style="3" bestFit="1" customWidth="1"/>
    <col min="15630" max="15630" width="5" style="3" bestFit="1" customWidth="1"/>
    <col min="15631" max="15631" width="2.5703125" style="3" bestFit="1" customWidth="1"/>
    <col min="15632" max="15632" width="5.85546875" style="3" bestFit="1" customWidth="1"/>
    <col min="15633" max="15633" width="1.140625" style="3" bestFit="1" customWidth="1"/>
    <col min="15634" max="15634" width="5.5703125" style="3" bestFit="1" customWidth="1"/>
    <col min="15635" max="15635" width="2" style="3" bestFit="1" customWidth="1"/>
    <col min="15636" max="15636" width="6.42578125" style="3" bestFit="1" customWidth="1"/>
    <col min="15637" max="15637" width="0.5703125" style="3" bestFit="1" customWidth="1"/>
    <col min="15638" max="15638" width="0.7109375" style="3" bestFit="1" customWidth="1"/>
    <col min="15639" max="15639" width="7" style="3" bestFit="1" customWidth="1"/>
    <col min="15640" max="15641" width="0.140625" style="3" bestFit="1" customWidth="1"/>
    <col min="15642" max="15642" width="5.5703125" style="3" bestFit="1" customWidth="1"/>
    <col min="15643" max="15643" width="0.28515625" style="3" bestFit="1" customWidth="1"/>
    <col min="15644" max="15644" width="0.7109375" style="3" bestFit="1" customWidth="1"/>
    <col min="15645" max="15645" width="0.5703125" style="3" bestFit="1" customWidth="1"/>
    <col min="15646" max="15646" width="1.140625" style="3" bestFit="1" customWidth="1"/>
    <col min="15647" max="15647" width="5.85546875" style="3" bestFit="1" customWidth="1"/>
    <col min="15648" max="15872" width="9.140625" style="3"/>
    <col min="15873" max="15873" width="7.5703125" style="3" bestFit="1" customWidth="1"/>
    <col min="15874" max="15874" width="0.5703125" style="3" bestFit="1" customWidth="1"/>
    <col min="15875" max="15875" width="0.28515625" style="3" bestFit="1" customWidth="1"/>
    <col min="15876" max="15876" width="0.5703125" style="3" bestFit="1" customWidth="1"/>
    <col min="15877" max="15877" width="10.140625" style="3" bestFit="1" customWidth="1"/>
    <col min="15878" max="15878" width="3.5703125" style="3" customWidth="1"/>
    <col min="15879" max="15879" width="4.7109375" style="3" bestFit="1" customWidth="1"/>
    <col min="15880" max="15880" width="3.7109375" style="3" bestFit="1" customWidth="1"/>
    <col min="15881" max="15881" width="3.85546875" style="3" bestFit="1" customWidth="1"/>
    <col min="15882" max="15882" width="4.5703125" style="3" bestFit="1" customWidth="1"/>
    <col min="15883" max="15883" width="2.5703125" style="3" bestFit="1" customWidth="1"/>
    <col min="15884" max="15884" width="4.140625" style="3" bestFit="1" customWidth="1"/>
    <col min="15885" max="15885" width="3.42578125" style="3" bestFit="1" customWidth="1"/>
    <col min="15886" max="15886" width="5" style="3" bestFit="1" customWidth="1"/>
    <col min="15887" max="15887" width="2.5703125" style="3" bestFit="1" customWidth="1"/>
    <col min="15888" max="15888" width="5.85546875" style="3" bestFit="1" customWidth="1"/>
    <col min="15889" max="15889" width="1.140625" style="3" bestFit="1" customWidth="1"/>
    <col min="15890" max="15890" width="5.5703125" style="3" bestFit="1" customWidth="1"/>
    <col min="15891" max="15891" width="2" style="3" bestFit="1" customWidth="1"/>
    <col min="15892" max="15892" width="6.42578125" style="3" bestFit="1" customWidth="1"/>
    <col min="15893" max="15893" width="0.5703125" style="3" bestFit="1" customWidth="1"/>
    <col min="15894" max="15894" width="0.7109375" style="3" bestFit="1" customWidth="1"/>
    <col min="15895" max="15895" width="7" style="3" bestFit="1" customWidth="1"/>
    <col min="15896" max="15897" width="0.140625" style="3" bestFit="1" customWidth="1"/>
    <col min="15898" max="15898" width="5.5703125" style="3" bestFit="1" customWidth="1"/>
    <col min="15899" max="15899" width="0.28515625" style="3" bestFit="1" customWidth="1"/>
    <col min="15900" max="15900" width="0.7109375" style="3" bestFit="1" customWidth="1"/>
    <col min="15901" max="15901" width="0.5703125" style="3" bestFit="1" customWidth="1"/>
    <col min="15902" max="15902" width="1.140625" style="3" bestFit="1" customWidth="1"/>
    <col min="15903" max="15903" width="5.85546875" style="3" bestFit="1" customWidth="1"/>
    <col min="15904" max="16128" width="9.140625" style="3"/>
    <col min="16129" max="16129" width="7.5703125" style="3" bestFit="1" customWidth="1"/>
    <col min="16130" max="16130" width="0.5703125" style="3" bestFit="1" customWidth="1"/>
    <col min="16131" max="16131" width="0.28515625" style="3" bestFit="1" customWidth="1"/>
    <col min="16132" max="16132" width="0.5703125" style="3" bestFit="1" customWidth="1"/>
    <col min="16133" max="16133" width="10.140625" style="3" bestFit="1" customWidth="1"/>
    <col min="16134" max="16134" width="3.5703125" style="3" customWidth="1"/>
    <col min="16135" max="16135" width="4.7109375" style="3" bestFit="1" customWidth="1"/>
    <col min="16136" max="16136" width="3.7109375" style="3" bestFit="1" customWidth="1"/>
    <col min="16137" max="16137" width="3.85546875" style="3" bestFit="1" customWidth="1"/>
    <col min="16138" max="16138" width="4.5703125" style="3" bestFit="1" customWidth="1"/>
    <col min="16139" max="16139" width="2.5703125" style="3" bestFit="1" customWidth="1"/>
    <col min="16140" max="16140" width="4.140625" style="3" bestFit="1" customWidth="1"/>
    <col min="16141" max="16141" width="3.42578125" style="3" bestFit="1" customWidth="1"/>
    <col min="16142" max="16142" width="5" style="3" bestFit="1" customWidth="1"/>
    <col min="16143" max="16143" width="2.5703125" style="3" bestFit="1" customWidth="1"/>
    <col min="16144" max="16144" width="5.85546875" style="3" bestFit="1" customWidth="1"/>
    <col min="16145" max="16145" width="1.140625" style="3" bestFit="1" customWidth="1"/>
    <col min="16146" max="16146" width="5.5703125" style="3" bestFit="1" customWidth="1"/>
    <col min="16147" max="16147" width="2" style="3" bestFit="1" customWidth="1"/>
    <col min="16148" max="16148" width="6.42578125" style="3" bestFit="1" customWidth="1"/>
    <col min="16149" max="16149" width="0.5703125" style="3" bestFit="1" customWidth="1"/>
    <col min="16150" max="16150" width="0.7109375" style="3" bestFit="1" customWidth="1"/>
    <col min="16151" max="16151" width="7" style="3" bestFit="1" customWidth="1"/>
    <col min="16152" max="16153" width="0.140625" style="3" bestFit="1" customWidth="1"/>
    <col min="16154" max="16154" width="5.5703125" style="3" bestFit="1" customWidth="1"/>
    <col min="16155" max="16155" width="0.28515625" style="3" bestFit="1" customWidth="1"/>
    <col min="16156" max="16156" width="0.7109375" style="3" bestFit="1" customWidth="1"/>
    <col min="16157" max="16157" width="0.5703125" style="3" bestFit="1" customWidth="1"/>
    <col min="16158" max="16158" width="1.140625" style="3" bestFit="1" customWidth="1"/>
    <col min="16159" max="16159" width="5.85546875" style="3" bestFit="1" customWidth="1"/>
    <col min="16160" max="16384" width="9.140625" style="3"/>
  </cols>
  <sheetData>
    <row r="1" spans="1:31" ht="3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12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3" t="s">
        <v>313</v>
      </c>
      <c r="W2" s="24"/>
      <c r="X2" s="24"/>
      <c r="Y2" s="24"/>
      <c r="Z2" s="24"/>
      <c r="AA2" s="24"/>
      <c r="AB2" s="24"/>
      <c r="AC2" s="24"/>
      <c r="AD2" s="24"/>
      <c r="AE2" s="1"/>
    </row>
    <row r="3" spans="1:31" ht="5.0999999999999996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12" customHeight="1">
      <c r="A4" s="1"/>
      <c r="B4" s="536" t="s">
        <v>314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1"/>
      <c r="AD4" s="1"/>
      <c r="AE4" s="1"/>
    </row>
    <row r="5" spans="1:31" ht="9.9499999999999993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 ht="40.5" customHeight="1">
      <c r="A6" s="1"/>
      <c r="B6" s="1"/>
      <c r="C6" s="1"/>
      <c r="D6" s="29" t="s">
        <v>315</v>
      </c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1"/>
      <c r="AC6" s="1"/>
      <c r="AD6" s="1"/>
      <c r="AE6" s="1"/>
    </row>
    <row r="7" spans="1:31" ht="3.9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1" ht="20.100000000000001" customHeight="1">
      <c r="A8" s="1"/>
      <c r="B8" s="1"/>
      <c r="C8" s="1"/>
      <c r="D8" s="28" t="s">
        <v>316</v>
      </c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1"/>
      <c r="AC8" s="1"/>
      <c r="AD8" s="1"/>
      <c r="AE8" s="1"/>
    </row>
    <row r="9" spans="1:31" ht="2.1" customHeight="1">
      <c r="A9" s="1"/>
      <c r="B9" s="1"/>
      <c r="C9" s="4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6"/>
      <c r="Z9" s="1"/>
      <c r="AA9" s="1"/>
      <c r="AB9" s="1"/>
      <c r="AC9" s="1"/>
      <c r="AD9" s="1"/>
      <c r="AE9" s="1"/>
    </row>
    <row r="10" spans="1:31" ht="23.1" customHeight="1">
      <c r="A10" s="1"/>
      <c r="B10" s="1"/>
      <c r="C10" s="7"/>
      <c r="D10" s="537" t="s">
        <v>317</v>
      </c>
      <c r="E10" s="538"/>
      <c r="F10" s="539" t="s">
        <v>318</v>
      </c>
      <c r="G10" s="474"/>
      <c r="H10" s="474"/>
      <c r="I10" s="474"/>
      <c r="J10" s="474"/>
      <c r="K10" s="475"/>
      <c r="L10" s="539" t="s">
        <v>319</v>
      </c>
      <c r="M10" s="474"/>
      <c r="N10" s="474"/>
      <c r="O10" s="474"/>
      <c r="P10" s="474"/>
      <c r="Q10" s="475"/>
      <c r="R10" s="539" t="s">
        <v>320</v>
      </c>
      <c r="S10" s="474"/>
      <c r="T10" s="474"/>
      <c r="U10" s="474"/>
      <c r="V10" s="474"/>
      <c r="W10" s="475"/>
      <c r="X10" s="1"/>
      <c r="Y10" s="13"/>
      <c r="Z10" s="1"/>
      <c r="AA10" s="1"/>
      <c r="AB10" s="1"/>
      <c r="AC10" s="1"/>
      <c r="AD10" s="1"/>
      <c r="AE10" s="1"/>
    </row>
    <row r="11" spans="1:31" ht="42" customHeight="1">
      <c r="A11" s="1"/>
      <c r="B11" s="1"/>
      <c r="C11" s="7"/>
      <c r="D11" s="540"/>
      <c r="E11" s="541"/>
      <c r="F11" s="542" t="s">
        <v>321</v>
      </c>
      <c r="G11" s="543"/>
      <c r="H11" s="542" t="s">
        <v>322</v>
      </c>
      <c r="I11" s="543"/>
      <c r="J11" s="544" t="s">
        <v>323</v>
      </c>
      <c r="K11" s="545"/>
      <c r="L11" s="542" t="s">
        <v>321</v>
      </c>
      <c r="M11" s="543"/>
      <c r="N11" s="542" t="s">
        <v>322</v>
      </c>
      <c r="O11" s="543"/>
      <c r="P11" s="544" t="s">
        <v>323</v>
      </c>
      <c r="Q11" s="545"/>
      <c r="R11" s="542" t="s">
        <v>321</v>
      </c>
      <c r="S11" s="543"/>
      <c r="T11" s="542" t="s">
        <v>322</v>
      </c>
      <c r="U11" s="22"/>
      <c r="V11" s="543"/>
      <c r="W11" s="546" t="s">
        <v>323</v>
      </c>
      <c r="X11" s="1"/>
      <c r="Y11" s="13"/>
      <c r="Z11" s="1"/>
      <c r="AA11" s="1"/>
      <c r="AB11" s="1"/>
      <c r="AC11" s="1"/>
      <c r="AD11" s="1"/>
      <c r="AE11" s="1"/>
    </row>
    <row r="12" spans="1:31" ht="21.95" customHeight="1">
      <c r="A12" s="1"/>
      <c r="B12" s="1"/>
      <c r="C12" s="7"/>
      <c r="D12" s="547" t="s">
        <v>324</v>
      </c>
      <c r="E12" s="548"/>
      <c r="F12" s="958">
        <v>156.99</v>
      </c>
      <c r="G12" s="549"/>
      <c r="H12" s="958">
        <v>156.79</v>
      </c>
      <c r="I12" s="549"/>
      <c r="J12" s="958">
        <v>-0.2</v>
      </c>
      <c r="K12" s="549"/>
      <c r="L12" s="958">
        <v>153.12</v>
      </c>
      <c r="M12" s="549"/>
      <c r="N12" s="958">
        <v>152.68</v>
      </c>
      <c r="O12" s="549"/>
      <c r="P12" s="958">
        <v>-0.44</v>
      </c>
      <c r="Q12" s="549"/>
      <c r="R12" s="958">
        <v>159.9</v>
      </c>
      <c r="S12" s="549"/>
      <c r="T12" s="958">
        <v>159.9</v>
      </c>
      <c r="U12" s="550"/>
      <c r="V12" s="549"/>
      <c r="W12" s="551">
        <v>0</v>
      </c>
      <c r="X12" s="1"/>
      <c r="Y12" s="13"/>
      <c r="Z12" s="1"/>
      <c r="AA12" s="1"/>
      <c r="AB12" s="1"/>
      <c r="AC12" s="1"/>
      <c r="AD12" s="1"/>
      <c r="AE12" s="1"/>
    </row>
    <row r="13" spans="1:31" ht="9.9499999999999993" customHeight="1">
      <c r="A13" s="1"/>
      <c r="B13" s="1"/>
      <c r="C13" s="7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3"/>
      <c r="Z13" s="1"/>
      <c r="AA13" s="1"/>
      <c r="AB13" s="1"/>
      <c r="AC13" s="1"/>
      <c r="AD13" s="1"/>
      <c r="AE13" s="1"/>
    </row>
    <row r="14" spans="1:31" ht="23.1" customHeight="1">
      <c r="A14" s="1"/>
      <c r="B14" s="1"/>
      <c r="C14" s="7"/>
      <c r="D14" s="537" t="s">
        <v>317</v>
      </c>
      <c r="E14" s="538"/>
      <c r="F14" s="539" t="s">
        <v>325</v>
      </c>
      <c r="G14" s="474"/>
      <c r="H14" s="474"/>
      <c r="I14" s="474"/>
      <c r="J14" s="474"/>
      <c r="K14" s="475"/>
      <c r="L14" s="539" t="s">
        <v>326</v>
      </c>
      <c r="M14" s="474"/>
      <c r="N14" s="474"/>
      <c r="O14" s="474"/>
      <c r="P14" s="474"/>
      <c r="Q14" s="475"/>
      <c r="R14" s="539" t="s">
        <v>327</v>
      </c>
      <c r="S14" s="474"/>
      <c r="T14" s="474"/>
      <c r="U14" s="474"/>
      <c r="V14" s="474"/>
      <c r="W14" s="475"/>
      <c r="X14" s="1"/>
      <c r="Y14" s="13"/>
      <c r="Z14" s="1"/>
      <c r="AA14" s="1"/>
      <c r="AB14" s="1"/>
      <c r="AC14" s="1"/>
      <c r="AD14" s="1"/>
      <c r="AE14" s="1"/>
    </row>
    <row r="15" spans="1:31" ht="42" customHeight="1">
      <c r="A15" s="1"/>
      <c r="B15" s="1"/>
      <c r="C15" s="7"/>
      <c r="D15" s="540"/>
      <c r="E15" s="541"/>
      <c r="F15" s="542" t="s">
        <v>321</v>
      </c>
      <c r="G15" s="543"/>
      <c r="H15" s="542" t="s">
        <v>322</v>
      </c>
      <c r="I15" s="543"/>
      <c r="J15" s="544" t="s">
        <v>323</v>
      </c>
      <c r="K15" s="545"/>
      <c r="L15" s="542" t="s">
        <v>321</v>
      </c>
      <c r="M15" s="543"/>
      <c r="N15" s="542" t="s">
        <v>322</v>
      </c>
      <c r="O15" s="543"/>
      <c r="P15" s="544" t="s">
        <v>323</v>
      </c>
      <c r="Q15" s="545"/>
      <c r="R15" s="542" t="s">
        <v>321</v>
      </c>
      <c r="S15" s="543"/>
      <c r="T15" s="542" t="s">
        <v>322</v>
      </c>
      <c r="U15" s="22"/>
      <c r="V15" s="543"/>
      <c r="W15" s="546" t="s">
        <v>323</v>
      </c>
      <c r="X15" s="1"/>
      <c r="Y15" s="13"/>
      <c r="Z15" s="1"/>
      <c r="AA15" s="1"/>
      <c r="AB15" s="1"/>
      <c r="AC15" s="1"/>
      <c r="AD15" s="1"/>
      <c r="AE15" s="1"/>
    </row>
    <row r="16" spans="1:31" ht="21.95" customHeight="1">
      <c r="A16" s="1"/>
      <c r="B16" s="1"/>
      <c r="C16" s="7"/>
      <c r="D16" s="547" t="s">
        <v>324</v>
      </c>
      <c r="E16" s="548"/>
      <c r="F16" s="958">
        <v>161.34</v>
      </c>
      <c r="G16" s="549"/>
      <c r="H16" s="958">
        <v>160.74</v>
      </c>
      <c r="I16" s="549"/>
      <c r="J16" s="958">
        <v>-0.59</v>
      </c>
      <c r="K16" s="549"/>
      <c r="L16" s="958">
        <v>156.62</v>
      </c>
      <c r="M16" s="549"/>
      <c r="N16" s="958">
        <v>157.01</v>
      </c>
      <c r="O16" s="549"/>
      <c r="P16" s="958">
        <v>0.4</v>
      </c>
      <c r="Q16" s="549"/>
      <c r="R16" s="958">
        <v>144.61000000000001</v>
      </c>
      <c r="S16" s="549"/>
      <c r="T16" s="958">
        <v>143.94999999999999</v>
      </c>
      <c r="U16" s="550"/>
      <c r="V16" s="549"/>
      <c r="W16" s="551">
        <v>-0.66</v>
      </c>
      <c r="X16" s="1"/>
      <c r="Y16" s="13"/>
      <c r="Z16" s="1"/>
      <c r="AA16" s="1"/>
      <c r="AB16" s="1"/>
      <c r="AC16" s="1"/>
      <c r="AD16" s="1"/>
      <c r="AE16" s="1"/>
    </row>
    <row r="17" spans="1:31" ht="2.1" customHeight="1">
      <c r="A17" s="1"/>
      <c r="B17" s="1"/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9"/>
      <c r="Z17" s="1"/>
      <c r="AA17" s="1"/>
      <c r="AB17" s="1"/>
      <c r="AC17" s="1"/>
      <c r="AD17" s="1"/>
      <c r="AE17" s="1"/>
    </row>
    <row r="18" spans="1:31" ht="1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spans="1:31" ht="15" customHeight="1">
      <c r="A19" s="1"/>
      <c r="B19" s="1"/>
      <c r="C19" s="29" t="s">
        <v>328</v>
      </c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1"/>
      <c r="AB19" s="1"/>
      <c r="AC19" s="1"/>
      <c r="AD19" s="1"/>
      <c r="AE19" s="1"/>
    </row>
    <row r="20" spans="1:31" ht="15" customHeight="1">
      <c r="A20" s="1"/>
      <c r="B20" s="1"/>
      <c r="C20" s="28" t="s">
        <v>329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1"/>
      <c r="AB20" s="1"/>
      <c r="AC20" s="1"/>
      <c r="AD20" s="1"/>
      <c r="AE20" s="1"/>
    </row>
    <row r="21" spans="1:31" ht="6.9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:31" ht="2.1" customHeight="1">
      <c r="A22" s="1"/>
      <c r="B22" s="1"/>
      <c r="C22" s="4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6"/>
      <c r="AD22" s="1"/>
      <c r="AE22" s="1"/>
    </row>
    <row r="23" spans="1:31" ht="23.1" customHeight="1">
      <c r="A23" s="1"/>
      <c r="B23" s="1"/>
      <c r="C23" s="7"/>
      <c r="D23" s="552" t="s">
        <v>330</v>
      </c>
      <c r="E23" s="553"/>
      <c r="F23" s="554"/>
      <c r="G23" s="539" t="s">
        <v>331</v>
      </c>
      <c r="H23" s="474"/>
      <c r="I23" s="474"/>
      <c r="J23" s="474"/>
      <c r="K23" s="474"/>
      <c r="L23" s="475"/>
      <c r="M23" s="539" t="s">
        <v>332</v>
      </c>
      <c r="N23" s="474"/>
      <c r="O23" s="474"/>
      <c r="P23" s="474"/>
      <c r="Q23" s="474"/>
      <c r="R23" s="475"/>
      <c r="S23" s="539" t="s">
        <v>333</v>
      </c>
      <c r="T23" s="474"/>
      <c r="U23" s="474"/>
      <c r="V23" s="474"/>
      <c r="W23" s="474"/>
      <c r="X23" s="474"/>
      <c r="Y23" s="474"/>
      <c r="Z23" s="474"/>
      <c r="AA23" s="474"/>
      <c r="AB23" s="475"/>
      <c r="AC23" s="13"/>
      <c r="AD23" s="1"/>
      <c r="AE23" s="1"/>
    </row>
    <row r="24" spans="1:31" ht="42" customHeight="1">
      <c r="A24" s="1"/>
      <c r="B24" s="1"/>
      <c r="C24" s="7"/>
      <c r="D24" s="555"/>
      <c r="E24" s="556"/>
      <c r="F24" s="557"/>
      <c r="G24" s="542" t="s">
        <v>321</v>
      </c>
      <c r="H24" s="543"/>
      <c r="I24" s="542" t="s">
        <v>322</v>
      </c>
      <c r="J24" s="543"/>
      <c r="K24" s="558" t="s">
        <v>323</v>
      </c>
      <c r="L24" s="559"/>
      <c r="M24" s="542" t="s">
        <v>321</v>
      </c>
      <c r="N24" s="543"/>
      <c r="O24" s="542" t="s">
        <v>322</v>
      </c>
      <c r="P24" s="543"/>
      <c r="Q24" s="558" t="s">
        <v>323</v>
      </c>
      <c r="R24" s="559"/>
      <c r="S24" s="542" t="s">
        <v>321</v>
      </c>
      <c r="T24" s="543"/>
      <c r="U24" s="542" t="s">
        <v>322</v>
      </c>
      <c r="V24" s="22"/>
      <c r="W24" s="22"/>
      <c r="X24" s="543"/>
      <c r="Y24" s="558" t="s">
        <v>323</v>
      </c>
      <c r="Z24" s="560"/>
      <c r="AA24" s="560"/>
      <c r="AB24" s="559"/>
      <c r="AC24" s="13"/>
      <c r="AD24" s="1"/>
      <c r="AE24" s="1"/>
    </row>
    <row r="25" spans="1:31" ht="21" customHeight="1">
      <c r="A25" s="1"/>
      <c r="B25" s="1"/>
      <c r="C25" s="7"/>
      <c r="D25" s="561" t="s">
        <v>334</v>
      </c>
      <c r="E25" s="562"/>
      <c r="F25" s="563"/>
      <c r="G25" s="564" t="s">
        <v>25</v>
      </c>
      <c r="H25" s="565"/>
      <c r="I25" s="566" t="s">
        <v>25</v>
      </c>
      <c r="J25" s="24"/>
      <c r="K25" s="564" t="s">
        <v>25</v>
      </c>
      <c r="L25" s="567"/>
      <c r="M25" s="564" t="s">
        <v>25</v>
      </c>
      <c r="N25" s="565"/>
      <c r="O25" s="566" t="s">
        <v>25</v>
      </c>
      <c r="P25" s="24"/>
      <c r="Q25" s="564" t="s">
        <v>25</v>
      </c>
      <c r="R25" s="567"/>
      <c r="S25" s="564" t="s">
        <v>25</v>
      </c>
      <c r="T25" s="565"/>
      <c r="U25" s="566" t="s">
        <v>25</v>
      </c>
      <c r="V25" s="24"/>
      <c r="W25" s="24"/>
      <c r="X25" s="24"/>
      <c r="Y25" s="564" t="s">
        <v>25</v>
      </c>
      <c r="Z25" s="567"/>
      <c r="AA25" s="567"/>
      <c r="AB25" s="565"/>
      <c r="AC25" s="13"/>
      <c r="AD25" s="1"/>
      <c r="AE25" s="1"/>
    </row>
    <row r="26" spans="1:31" ht="0.95" customHeight="1">
      <c r="A26" s="1"/>
      <c r="B26" s="1"/>
      <c r="C26" s="7"/>
      <c r="D26" s="568"/>
      <c r="E26" s="569"/>
      <c r="F26" s="570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3"/>
      <c r="AC26" s="13"/>
      <c r="AD26" s="1"/>
      <c r="AE26" s="1"/>
    </row>
    <row r="27" spans="1:31" ht="21" customHeight="1">
      <c r="A27" s="1"/>
      <c r="B27" s="1"/>
      <c r="C27" s="7"/>
      <c r="D27" s="561" t="s">
        <v>335</v>
      </c>
      <c r="E27" s="562"/>
      <c r="F27" s="563"/>
      <c r="G27" s="564" t="s">
        <v>25</v>
      </c>
      <c r="H27" s="565"/>
      <c r="I27" s="566" t="s">
        <v>25</v>
      </c>
      <c r="J27" s="24"/>
      <c r="K27" s="564" t="s">
        <v>25</v>
      </c>
      <c r="L27" s="567"/>
      <c r="M27" s="564" t="s">
        <v>25</v>
      </c>
      <c r="N27" s="565"/>
      <c r="O27" s="566">
        <v>1.31</v>
      </c>
      <c r="P27" s="24"/>
      <c r="Q27" s="564" t="s">
        <v>25</v>
      </c>
      <c r="R27" s="567"/>
      <c r="S27" s="564" t="s">
        <v>25</v>
      </c>
      <c r="T27" s="565"/>
      <c r="U27" s="566">
        <v>1.28</v>
      </c>
      <c r="V27" s="24"/>
      <c r="W27" s="24"/>
      <c r="X27" s="24"/>
      <c r="Y27" s="564" t="s">
        <v>25</v>
      </c>
      <c r="Z27" s="567"/>
      <c r="AA27" s="567"/>
      <c r="AB27" s="565"/>
      <c r="AC27" s="13"/>
      <c r="AD27" s="1"/>
      <c r="AE27" s="1"/>
    </row>
    <row r="28" spans="1:31" ht="0.95" customHeight="1">
      <c r="A28" s="1"/>
      <c r="B28" s="1"/>
      <c r="C28" s="7"/>
      <c r="D28" s="568"/>
      <c r="E28" s="569"/>
      <c r="F28" s="570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3"/>
      <c r="AC28" s="13"/>
      <c r="AD28" s="1"/>
      <c r="AE28" s="1"/>
    </row>
    <row r="29" spans="1:31" ht="21" customHeight="1">
      <c r="A29" s="1"/>
      <c r="B29" s="1"/>
      <c r="C29" s="7"/>
      <c r="D29" s="561" t="s">
        <v>336</v>
      </c>
      <c r="E29" s="562"/>
      <c r="F29" s="563"/>
      <c r="G29" s="959">
        <v>1.27</v>
      </c>
      <c r="H29" s="565"/>
      <c r="I29" s="566">
        <v>1.27</v>
      </c>
      <c r="J29" s="24"/>
      <c r="K29" s="959">
        <v>0</v>
      </c>
      <c r="L29" s="567"/>
      <c r="M29" s="959">
        <v>1.25</v>
      </c>
      <c r="N29" s="565"/>
      <c r="O29" s="566">
        <v>1.25</v>
      </c>
      <c r="P29" s="24"/>
      <c r="Q29" s="959">
        <v>0</v>
      </c>
      <c r="R29" s="567"/>
      <c r="S29" s="959">
        <v>1.23</v>
      </c>
      <c r="T29" s="565"/>
      <c r="U29" s="566">
        <v>1.23</v>
      </c>
      <c r="V29" s="24"/>
      <c r="W29" s="24"/>
      <c r="X29" s="24"/>
      <c r="Y29" s="959">
        <v>0</v>
      </c>
      <c r="Z29" s="567"/>
      <c r="AA29" s="567"/>
      <c r="AB29" s="565"/>
      <c r="AC29" s="13"/>
      <c r="AD29" s="1"/>
      <c r="AE29" s="1"/>
    </row>
    <row r="30" spans="1:31" ht="0.95" customHeight="1">
      <c r="A30" s="1"/>
      <c r="B30" s="1"/>
      <c r="C30" s="7"/>
      <c r="D30" s="568"/>
      <c r="E30" s="569"/>
      <c r="F30" s="570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3"/>
      <c r="AC30" s="13"/>
      <c r="AD30" s="1"/>
      <c r="AE30" s="1"/>
    </row>
    <row r="31" spans="1:31" ht="21" customHeight="1">
      <c r="A31" s="1"/>
      <c r="B31" s="1"/>
      <c r="C31" s="7"/>
      <c r="D31" s="561" t="s">
        <v>337</v>
      </c>
      <c r="E31" s="562"/>
      <c r="F31" s="563"/>
      <c r="G31" s="959">
        <v>1.26</v>
      </c>
      <c r="H31" s="565"/>
      <c r="I31" s="566">
        <v>1.26</v>
      </c>
      <c r="J31" s="24"/>
      <c r="K31" s="959">
        <v>0</v>
      </c>
      <c r="L31" s="567"/>
      <c r="M31" s="959">
        <v>1.25</v>
      </c>
      <c r="N31" s="565"/>
      <c r="O31" s="566">
        <v>1.25</v>
      </c>
      <c r="P31" s="24"/>
      <c r="Q31" s="959">
        <v>0</v>
      </c>
      <c r="R31" s="567"/>
      <c r="S31" s="959">
        <v>1.23</v>
      </c>
      <c r="T31" s="565"/>
      <c r="U31" s="566">
        <v>1.23</v>
      </c>
      <c r="V31" s="24"/>
      <c r="W31" s="24"/>
      <c r="X31" s="24"/>
      <c r="Y31" s="959">
        <v>0</v>
      </c>
      <c r="Z31" s="567"/>
      <c r="AA31" s="567"/>
      <c r="AB31" s="565"/>
      <c r="AC31" s="13"/>
      <c r="AD31" s="1"/>
      <c r="AE31" s="1"/>
    </row>
    <row r="32" spans="1:31" ht="0.95" customHeight="1">
      <c r="A32" s="1"/>
      <c r="B32" s="1"/>
      <c r="C32" s="7"/>
      <c r="D32" s="568"/>
      <c r="E32" s="569"/>
      <c r="F32" s="570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3"/>
      <c r="AC32" s="13"/>
      <c r="AD32" s="1"/>
      <c r="AE32" s="1"/>
    </row>
    <row r="33" spans="1:31" ht="21" customHeight="1">
      <c r="A33" s="1"/>
      <c r="B33" s="1"/>
      <c r="C33" s="7"/>
      <c r="D33" s="561" t="s">
        <v>338</v>
      </c>
      <c r="E33" s="562"/>
      <c r="F33" s="563"/>
      <c r="G33" s="959">
        <v>1.3</v>
      </c>
      <c r="H33" s="565"/>
      <c r="I33" s="566">
        <v>1.3</v>
      </c>
      <c r="J33" s="24"/>
      <c r="K33" s="959">
        <v>0</v>
      </c>
      <c r="L33" s="567"/>
      <c r="M33" s="959">
        <v>1.28</v>
      </c>
      <c r="N33" s="565"/>
      <c r="O33" s="566">
        <v>1.28</v>
      </c>
      <c r="P33" s="24"/>
      <c r="Q33" s="959">
        <v>0</v>
      </c>
      <c r="R33" s="567"/>
      <c r="S33" s="959">
        <v>1.28</v>
      </c>
      <c r="T33" s="565"/>
      <c r="U33" s="566">
        <v>1.28</v>
      </c>
      <c r="V33" s="24"/>
      <c r="W33" s="24"/>
      <c r="X33" s="24"/>
      <c r="Y33" s="959">
        <v>0</v>
      </c>
      <c r="Z33" s="567"/>
      <c r="AA33" s="567"/>
      <c r="AB33" s="565"/>
      <c r="AC33" s="13"/>
      <c r="AD33" s="1"/>
      <c r="AE33" s="1"/>
    </row>
    <row r="34" spans="1:31" ht="0.95" customHeight="1">
      <c r="A34" s="1"/>
      <c r="B34" s="1"/>
      <c r="C34" s="7"/>
      <c r="D34" s="568"/>
      <c r="E34" s="569"/>
      <c r="F34" s="570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3"/>
      <c r="AC34" s="13"/>
      <c r="AD34" s="1"/>
      <c r="AE34" s="1"/>
    </row>
    <row r="35" spans="1:31" ht="21" customHeight="1">
      <c r="A35" s="1"/>
      <c r="B35" s="1"/>
      <c r="C35" s="7"/>
      <c r="D35" s="561" t="s">
        <v>339</v>
      </c>
      <c r="E35" s="562"/>
      <c r="F35" s="563"/>
      <c r="G35" s="959">
        <v>1.28</v>
      </c>
      <c r="H35" s="565"/>
      <c r="I35" s="566">
        <v>1.28</v>
      </c>
      <c r="J35" s="24"/>
      <c r="K35" s="959">
        <v>0</v>
      </c>
      <c r="L35" s="567"/>
      <c r="M35" s="959">
        <v>1.26</v>
      </c>
      <c r="N35" s="565"/>
      <c r="O35" s="566">
        <v>1.26</v>
      </c>
      <c r="P35" s="24"/>
      <c r="Q35" s="959">
        <v>0</v>
      </c>
      <c r="R35" s="567"/>
      <c r="S35" s="959">
        <v>1.63</v>
      </c>
      <c r="T35" s="565"/>
      <c r="U35" s="566">
        <v>1.63</v>
      </c>
      <c r="V35" s="24"/>
      <c r="W35" s="24"/>
      <c r="X35" s="24"/>
      <c r="Y35" s="959">
        <v>0</v>
      </c>
      <c r="Z35" s="567"/>
      <c r="AA35" s="567"/>
      <c r="AB35" s="565"/>
      <c r="AC35" s="13"/>
      <c r="AD35" s="1"/>
      <c r="AE35" s="1"/>
    </row>
    <row r="36" spans="1:31" ht="0.95" customHeight="1">
      <c r="A36" s="1"/>
      <c r="B36" s="1"/>
      <c r="C36" s="7"/>
      <c r="D36" s="568"/>
      <c r="E36" s="569"/>
      <c r="F36" s="570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3"/>
      <c r="AC36" s="13"/>
      <c r="AD36" s="1"/>
      <c r="AE36" s="1"/>
    </row>
    <row r="37" spans="1:31" ht="21" customHeight="1">
      <c r="A37" s="1"/>
      <c r="B37" s="1"/>
      <c r="C37" s="7"/>
      <c r="D37" s="561" t="s">
        <v>340</v>
      </c>
      <c r="E37" s="562"/>
      <c r="F37" s="563"/>
      <c r="G37" s="959">
        <v>1.26</v>
      </c>
      <c r="H37" s="565"/>
      <c r="I37" s="566">
        <v>1.26</v>
      </c>
      <c r="J37" s="24"/>
      <c r="K37" s="959">
        <v>0</v>
      </c>
      <c r="L37" s="567"/>
      <c r="M37" s="959">
        <v>1.24</v>
      </c>
      <c r="N37" s="565"/>
      <c r="O37" s="566">
        <v>1.24</v>
      </c>
      <c r="P37" s="24"/>
      <c r="Q37" s="959">
        <v>0</v>
      </c>
      <c r="R37" s="567"/>
      <c r="S37" s="959">
        <v>1.38</v>
      </c>
      <c r="T37" s="565"/>
      <c r="U37" s="566">
        <v>1.38</v>
      </c>
      <c r="V37" s="24"/>
      <c r="W37" s="24"/>
      <c r="X37" s="24"/>
      <c r="Y37" s="959">
        <v>0</v>
      </c>
      <c r="Z37" s="567"/>
      <c r="AA37" s="567"/>
      <c r="AB37" s="565"/>
      <c r="AC37" s="13"/>
      <c r="AD37" s="1"/>
      <c r="AE37" s="1"/>
    </row>
    <row r="38" spans="1:31" ht="0.95" customHeight="1">
      <c r="A38" s="1"/>
      <c r="B38" s="1"/>
      <c r="C38" s="7"/>
      <c r="D38" s="568"/>
      <c r="E38" s="569"/>
      <c r="F38" s="570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3"/>
      <c r="AC38" s="13"/>
      <c r="AD38" s="1"/>
      <c r="AE38" s="1"/>
    </row>
    <row r="39" spans="1:31" ht="21" customHeight="1">
      <c r="A39" s="1"/>
      <c r="B39" s="1"/>
      <c r="C39" s="7"/>
      <c r="D39" s="561" t="s">
        <v>341</v>
      </c>
      <c r="E39" s="562"/>
      <c r="F39" s="563"/>
      <c r="G39" s="959">
        <v>1.26</v>
      </c>
      <c r="H39" s="565"/>
      <c r="I39" s="566">
        <v>1.26</v>
      </c>
      <c r="J39" s="24"/>
      <c r="K39" s="959">
        <v>0</v>
      </c>
      <c r="L39" s="567"/>
      <c r="M39" s="959">
        <v>1.25</v>
      </c>
      <c r="N39" s="565"/>
      <c r="O39" s="566">
        <v>1.25</v>
      </c>
      <c r="P39" s="24"/>
      <c r="Q39" s="959">
        <v>0</v>
      </c>
      <c r="R39" s="567"/>
      <c r="S39" s="959">
        <v>1.39</v>
      </c>
      <c r="T39" s="565"/>
      <c r="U39" s="566">
        <v>1.39</v>
      </c>
      <c r="V39" s="24"/>
      <c r="W39" s="24"/>
      <c r="X39" s="24"/>
      <c r="Y39" s="959">
        <v>0</v>
      </c>
      <c r="Z39" s="567"/>
      <c r="AA39" s="567"/>
      <c r="AB39" s="565"/>
      <c r="AC39" s="13"/>
      <c r="AD39" s="1"/>
      <c r="AE39" s="1"/>
    </row>
    <row r="40" spans="1:31" ht="0.95" customHeight="1">
      <c r="A40" s="1"/>
      <c r="B40" s="1"/>
      <c r="C40" s="7"/>
      <c r="D40" s="568"/>
      <c r="E40" s="569"/>
      <c r="F40" s="570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3"/>
      <c r="AC40" s="13"/>
      <c r="AD40" s="1"/>
      <c r="AE40" s="1"/>
    </row>
    <row r="41" spans="1:31" ht="21" customHeight="1">
      <c r="A41" s="1"/>
      <c r="B41" s="1"/>
      <c r="C41" s="7"/>
      <c r="D41" s="561" t="s">
        <v>342</v>
      </c>
      <c r="E41" s="562"/>
      <c r="F41" s="563"/>
      <c r="G41" s="959">
        <v>1.29</v>
      </c>
      <c r="H41" s="565"/>
      <c r="I41" s="566">
        <v>1.29</v>
      </c>
      <c r="J41" s="24"/>
      <c r="K41" s="959">
        <v>0</v>
      </c>
      <c r="L41" s="567"/>
      <c r="M41" s="959">
        <v>1.25</v>
      </c>
      <c r="N41" s="565"/>
      <c r="O41" s="566">
        <v>1.25</v>
      </c>
      <c r="P41" s="24"/>
      <c r="Q41" s="959">
        <v>0</v>
      </c>
      <c r="R41" s="567"/>
      <c r="S41" s="959">
        <v>1.23</v>
      </c>
      <c r="T41" s="565"/>
      <c r="U41" s="566">
        <v>1.23</v>
      </c>
      <c r="V41" s="24"/>
      <c r="W41" s="24"/>
      <c r="X41" s="24"/>
      <c r="Y41" s="959">
        <v>0</v>
      </c>
      <c r="Z41" s="567"/>
      <c r="AA41" s="567"/>
      <c r="AB41" s="565"/>
      <c r="AC41" s="13"/>
      <c r="AD41" s="1"/>
      <c r="AE41" s="1"/>
    </row>
    <row r="42" spans="1:31" ht="0.95" customHeight="1">
      <c r="A42" s="1"/>
      <c r="B42" s="1"/>
      <c r="C42" s="7"/>
      <c r="D42" s="571"/>
      <c r="E42" s="572"/>
      <c r="F42" s="573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9"/>
      <c r="AC42" s="13"/>
      <c r="AD42" s="1"/>
      <c r="AE42" s="1"/>
    </row>
    <row r="43" spans="1:31" ht="2.1" customHeight="1">
      <c r="A43" s="1"/>
      <c r="B43" s="1"/>
      <c r="C43" s="17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9"/>
      <c r="AD43" s="1"/>
      <c r="AE43" s="1"/>
    </row>
    <row r="44" spans="1:31" ht="153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1" ht="20.100000000000001" customHeight="1">
      <c r="A45" s="1"/>
      <c r="B45" s="1"/>
      <c r="C45" s="1"/>
      <c r="D45" s="1"/>
      <c r="E45" s="33" t="s">
        <v>36</v>
      </c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1"/>
      <c r="AE45" s="1"/>
    </row>
    <row r="46" spans="1:31" ht="20.100000000000001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</sheetData>
  <mergeCells count="152">
    <mergeCell ref="S41:T41"/>
    <mergeCell ref="U41:X41"/>
    <mergeCell ref="Y41:AB41"/>
    <mergeCell ref="E45:AC45"/>
    <mergeCell ref="S39:T39"/>
    <mergeCell ref="U39:X39"/>
    <mergeCell ref="Y39:AB39"/>
    <mergeCell ref="D41:F42"/>
    <mergeCell ref="G41:H41"/>
    <mergeCell ref="I41:J41"/>
    <mergeCell ref="K41:L41"/>
    <mergeCell ref="M41:N41"/>
    <mergeCell ref="O41:P41"/>
    <mergeCell ref="Q41:R41"/>
    <mergeCell ref="S37:T37"/>
    <mergeCell ref="U37:X37"/>
    <mergeCell ref="Y37:AB37"/>
    <mergeCell ref="D39:F40"/>
    <mergeCell ref="G39:H39"/>
    <mergeCell ref="I39:J39"/>
    <mergeCell ref="K39:L39"/>
    <mergeCell ref="M39:N39"/>
    <mergeCell ref="O39:P39"/>
    <mergeCell ref="Q39:R39"/>
    <mergeCell ref="S35:T35"/>
    <mergeCell ref="U35:X35"/>
    <mergeCell ref="Y35:AB35"/>
    <mergeCell ref="D37:F38"/>
    <mergeCell ref="G37:H37"/>
    <mergeCell ref="I37:J37"/>
    <mergeCell ref="K37:L37"/>
    <mergeCell ref="M37:N37"/>
    <mergeCell ref="O37:P37"/>
    <mergeCell ref="Q37:R37"/>
    <mergeCell ref="S33:T33"/>
    <mergeCell ref="U33:X33"/>
    <mergeCell ref="Y33:AB33"/>
    <mergeCell ref="D35:F36"/>
    <mergeCell ref="G35:H35"/>
    <mergeCell ref="I35:J35"/>
    <mergeCell ref="K35:L35"/>
    <mergeCell ref="M35:N35"/>
    <mergeCell ref="O35:P35"/>
    <mergeCell ref="Q35:R35"/>
    <mergeCell ref="S31:T31"/>
    <mergeCell ref="U31:X31"/>
    <mergeCell ref="Y31:AB31"/>
    <mergeCell ref="D33:F34"/>
    <mergeCell ref="G33:H33"/>
    <mergeCell ref="I33:J33"/>
    <mergeCell ref="K33:L33"/>
    <mergeCell ref="M33:N33"/>
    <mergeCell ref="O33:P33"/>
    <mergeCell ref="Q33:R33"/>
    <mergeCell ref="S29:T29"/>
    <mergeCell ref="U29:X29"/>
    <mergeCell ref="Y29:AB29"/>
    <mergeCell ref="D31:F32"/>
    <mergeCell ref="G31:H31"/>
    <mergeCell ref="I31:J31"/>
    <mergeCell ref="K31:L31"/>
    <mergeCell ref="M31:N31"/>
    <mergeCell ref="O31:P31"/>
    <mergeCell ref="Q31:R31"/>
    <mergeCell ref="S27:T27"/>
    <mergeCell ref="U27:X27"/>
    <mergeCell ref="Y27:AB27"/>
    <mergeCell ref="D29:F30"/>
    <mergeCell ref="G29:H29"/>
    <mergeCell ref="I29:J29"/>
    <mergeCell ref="K29:L29"/>
    <mergeCell ref="M29:N29"/>
    <mergeCell ref="O29:P29"/>
    <mergeCell ref="Q29:R29"/>
    <mergeCell ref="S25:T25"/>
    <mergeCell ref="U25:X25"/>
    <mergeCell ref="Y25:AB25"/>
    <mergeCell ref="D27:F28"/>
    <mergeCell ref="G27:H27"/>
    <mergeCell ref="I27:J27"/>
    <mergeCell ref="K27:L27"/>
    <mergeCell ref="M27:N27"/>
    <mergeCell ref="O27:P27"/>
    <mergeCell ref="Q27:R27"/>
    <mergeCell ref="S24:T24"/>
    <mergeCell ref="U24:X24"/>
    <mergeCell ref="Y24:AB24"/>
    <mergeCell ref="D25:F26"/>
    <mergeCell ref="G25:H25"/>
    <mergeCell ref="I25:J25"/>
    <mergeCell ref="K25:L25"/>
    <mergeCell ref="M25:N25"/>
    <mergeCell ref="O25:P25"/>
    <mergeCell ref="Q25:R25"/>
    <mergeCell ref="D23:F24"/>
    <mergeCell ref="G23:L23"/>
    <mergeCell ref="M23:R23"/>
    <mergeCell ref="S23:AB23"/>
    <mergeCell ref="G24:H24"/>
    <mergeCell ref="I24:J24"/>
    <mergeCell ref="K24:L24"/>
    <mergeCell ref="M24:N24"/>
    <mergeCell ref="O24:P24"/>
    <mergeCell ref="Q24:R24"/>
    <mergeCell ref="N16:O16"/>
    <mergeCell ref="P16:Q16"/>
    <mergeCell ref="R16:S16"/>
    <mergeCell ref="T16:V16"/>
    <mergeCell ref="C19:Z19"/>
    <mergeCell ref="C20:Z20"/>
    <mergeCell ref="L15:M15"/>
    <mergeCell ref="N15:O15"/>
    <mergeCell ref="P15:Q15"/>
    <mergeCell ref="R15:S15"/>
    <mergeCell ref="T15:V15"/>
    <mergeCell ref="D16:E16"/>
    <mergeCell ref="F16:G16"/>
    <mergeCell ref="H16:I16"/>
    <mergeCell ref="J16:K16"/>
    <mergeCell ref="L16:M16"/>
    <mergeCell ref="P12:Q12"/>
    <mergeCell ref="R12:S12"/>
    <mergeCell ref="T12:V12"/>
    <mergeCell ref="D14:E15"/>
    <mergeCell ref="F14:K14"/>
    <mergeCell ref="L14:Q14"/>
    <mergeCell ref="R14:W14"/>
    <mergeCell ref="F15:G15"/>
    <mergeCell ref="H15:I15"/>
    <mergeCell ref="J15:K15"/>
    <mergeCell ref="D12:E12"/>
    <mergeCell ref="F12:G12"/>
    <mergeCell ref="H12:I12"/>
    <mergeCell ref="J12:K12"/>
    <mergeCell ref="L12:M12"/>
    <mergeCell ref="N12:O12"/>
    <mergeCell ref="J11:K11"/>
    <mergeCell ref="L11:M11"/>
    <mergeCell ref="N11:O11"/>
    <mergeCell ref="P11:Q11"/>
    <mergeCell ref="R11:S11"/>
    <mergeCell ref="T11:V11"/>
    <mergeCell ref="V2:AD2"/>
    <mergeCell ref="B4:AB4"/>
    <mergeCell ref="D6:AA6"/>
    <mergeCell ref="D8:AA8"/>
    <mergeCell ref="D10:E11"/>
    <mergeCell ref="F10:K10"/>
    <mergeCell ref="L10:Q10"/>
    <mergeCell ref="R10:W10"/>
    <mergeCell ref="F11:G11"/>
    <mergeCell ref="H11:I11"/>
  </mergeCells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2"/>
  <sheetViews>
    <sheetView zoomScaleNormal="100" workbookViewId="0"/>
  </sheetViews>
  <sheetFormatPr baseColWidth="10" defaultColWidth="9.140625" defaultRowHeight="12.75"/>
  <cols>
    <col min="1" max="1" width="7.5703125" style="3" bestFit="1" customWidth="1"/>
    <col min="2" max="2" width="0.28515625" style="3" bestFit="1" customWidth="1"/>
    <col min="3" max="3" width="0.140625" style="3" bestFit="1" customWidth="1"/>
    <col min="4" max="4" width="0.85546875" style="3" bestFit="1" customWidth="1"/>
    <col min="5" max="5" width="1.5703125" style="3" bestFit="1" customWidth="1"/>
    <col min="6" max="6" width="1.140625" style="3" bestFit="1" customWidth="1"/>
    <col min="7" max="7" width="42" style="3" bestFit="1" customWidth="1"/>
    <col min="8" max="9" width="0.140625" style="3" bestFit="1" customWidth="1"/>
    <col min="10" max="10" width="10.7109375" style="3" bestFit="1" customWidth="1"/>
    <col min="11" max="11" width="1.7109375" style="3" bestFit="1" customWidth="1"/>
    <col min="12" max="13" width="0.140625" style="3" bestFit="1" customWidth="1"/>
    <col min="14" max="14" width="10.85546875" style="3" bestFit="1" customWidth="1"/>
    <col min="15" max="15" width="0.140625" style="3" bestFit="1" customWidth="1"/>
    <col min="16" max="16" width="1.28515625" style="3" bestFit="1" customWidth="1"/>
    <col min="17" max="17" width="0.28515625" style="3" bestFit="1" customWidth="1"/>
    <col min="18" max="18" width="12.28515625" style="3" bestFit="1" customWidth="1"/>
    <col min="19" max="20" width="0.140625" style="3" bestFit="1" customWidth="1"/>
    <col min="21" max="21" width="0.28515625" style="3" bestFit="1" customWidth="1"/>
    <col min="22" max="22" width="0.5703125" style="3" bestFit="1" customWidth="1"/>
    <col min="23" max="23" width="0.28515625" style="3" bestFit="1" customWidth="1"/>
    <col min="24" max="24" width="0.85546875" style="3" bestFit="1" customWidth="1"/>
    <col min="25" max="25" width="5.85546875" style="3" bestFit="1" customWidth="1"/>
    <col min="26" max="256" width="9.140625" style="3"/>
    <col min="257" max="257" width="7.5703125" style="3" bestFit="1" customWidth="1"/>
    <col min="258" max="258" width="0.28515625" style="3" bestFit="1" customWidth="1"/>
    <col min="259" max="259" width="0.140625" style="3" bestFit="1" customWidth="1"/>
    <col min="260" max="260" width="0.85546875" style="3" bestFit="1" customWidth="1"/>
    <col min="261" max="261" width="1.5703125" style="3" bestFit="1" customWidth="1"/>
    <col min="262" max="262" width="1.140625" style="3" bestFit="1" customWidth="1"/>
    <col min="263" max="263" width="42" style="3" bestFit="1" customWidth="1"/>
    <col min="264" max="265" width="0.140625" style="3" bestFit="1" customWidth="1"/>
    <col min="266" max="266" width="10.7109375" style="3" bestFit="1" customWidth="1"/>
    <col min="267" max="267" width="1.7109375" style="3" bestFit="1" customWidth="1"/>
    <col min="268" max="269" width="0.140625" style="3" bestFit="1" customWidth="1"/>
    <col min="270" max="270" width="10.85546875" style="3" bestFit="1" customWidth="1"/>
    <col min="271" max="271" width="0.140625" style="3" bestFit="1" customWidth="1"/>
    <col min="272" max="272" width="1.28515625" style="3" bestFit="1" customWidth="1"/>
    <col min="273" max="273" width="0.28515625" style="3" bestFit="1" customWidth="1"/>
    <col min="274" max="274" width="12.28515625" style="3" bestFit="1" customWidth="1"/>
    <col min="275" max="276" width="0.140625" style="3" bestFit="1" customWidth="1"/>
    <col min="277" max="277" width="0.28515625" style="3" bestFit="1" customWidth="1"/>
    <col min="278" max="278" width="0.5703125" style="3" bestFit="1" customWidth="1"/>
    <col min="279" max="279" width="0.28515625" style="3" bestFit="1" customWidth="1"/>
    <col min="280" max="280" width="0.85546875" style="3" bestFit="1" customWidth="1"/>
    <col min="281" max="281" width="5.85546875" style="3" bestFit="1" customWidth="1"/>
    <col min="282" max="512" width="9.140625" style="3"/>
    <col min="513" max="513" width="7.5703125" style="3" bestFit="1" customWidth="1"/>
    <col min="514" max="514" width="0.28515625" style="3" bestFit="1" customWidth="1"/>
    <col min="515" max="515" width="0.140625" style="3" bestFit="1" customWidth="1"/>
    <col min="516" max="516" width="0.85546875" style="3" bestFit="1" customWidth="1"/>
    <col min="517" max="517" width="1.5703125" style="3" bestFit="1" customWidth="1"/>
    <col min="518" max="518" width="1.140625" style="3" bestFit="1" customWidth="1"/>
    <col min="519" max="519" width="42" style="3" bestFit="1" customWidth="1"/>
    <col min="520" max="521" width="0.140625" style="3" bestFit="1" customWidth="1"/>
    <col min="522" max="522" width="10.7109375" style="3" bestFit="1" customWidth="1"/>
    <col min="523" max="523" width="1.7109375" style="3" bestFit="1" customWidth="1"/>
    <col min="524" max="525" width="0.140625" style="3" bestFit="1" customWidth="1"/>
    <col min="526" max="526" width="10.85546875" style="3" bestFit="1" customWidth="1"/>
    <col min="527" max="527" width="0.140625" style="3" bestFit="1" customWidth="1"/>
    <col min="528" max="528" width="1.28515625" style="3" bestFit="1" customWidth="1"/>
    <col min="529" max="529" width="0.28515625" style="3" bestFit="1" customWidth="1"/>
    <col min="530" max="530" width="12.28515625" style="3" bestFit="1" customWidth="1"/>
    <col min="531" max="532" width="0.140625" style="3" bestFit="1" customWidth="1"/>
    <col min="533" max="533" width="0.28515625" style="3" bestFit="1" customWidth="1"/>
    <col min="534" max="534" width="0.5703125" style="3" bestFit="1" customWidth="1"/>
    <col min="535" max="535" width="0.28515625" style="3" bestFit="1" customWidth="1"/>
    <col min="536" max="536" width="0.85546875" style="3" bestFit="1" customWidth="1"/>
    <col min="537" max="537" width="5.85546875" style="3" bestFit="1" customWidth="1"/>
    <col min="538" max="768" width="9.140625" style="3"/>
    <col min="769" max="769" width="7.5703125" style="3" bestFit="1" customWidth="1"/>
    <col min="770" max="770" width="0.28515625" style="3" bestFit="1" customWidth="1"/>
    <col min="771" max="771" width="0.140625" style="3" bestFit="1" customWidth="1"/>
    <col min="772" max="772" width="0.85546875" style="3" bestFit="1" customWidth="1"/>
    <col min="773" max="773" width="1.5703125" style="3" bestFit="1" customWidth="1"/>
    <col min="774" max="774" width="1.140625" style="3" bestFit="1" customWidth="1"/>
    <col min="775" max="775" width="42" style="3" bestFit="1" customWidth="1"/>
    <col min="776" max="777" width="0.140625" style="3" bestFit="1" customWidth="1"/>
    <col min="778" max="778" width="10.7109375" style="3" bestFit="1" customWidth="1"/>
    <col min="779" max="779" width="1.7109375" style="3" bestFit="1" customWidth="1"/>
    <col min="780" max="781" width="0.140625" style="3" bestFit="1" customWidth="1"/>
    <col min="782" max="782" width="10.85546875" style="3" bestFit="1" customWidth="1"/>
    <col min="783" max="783" width="0.140625" style="3" bestFit="1" customWidth="1"/>
    <col min="784" max="784" width="1.28515625" style="3" bestFit="1" customWidth="1"/>
    <col min="785" max="785" width="0.28515625" style="3" bestFit="1" customWidth="1"/>
    <col min="786" max="786" width="12.28515625" style="3" bestFit="1" customWidth="1"/>
    <col min="787" max="788" width="0.140625" style="3" bestFit="1" customWidth="1"/>
    <col min="789" max="789" width="0.28515625" style="3" bestFit="1" customWidth="1"/>
    <col min="790" max="790" width="0.5703125" style="3" bestFit="1" customWidth="1"/>
    <col min="791" max="791" width="0.28515625" style="3" bestFit="1" customWidth="1"/>
    <col min="792" max="792" width="0.85546875" style="3" bestFit="1" customWidth="1"/>
    <col min="793" max="793" width="5.85546875" style="3" bestFit="1" customWidth="1"/>
    <col min="794" max="1024" width="9.140625" style="3"/>
    <col min="1025" max="1025" width="7.5703125" style="3" bestFit="1" customWidth="1"/>
    <col min="1026" max="1026" width="0.28515625" style="3" bestFit="1" customWidth="1"/>
    <col min="1027" max="1027" width="0.140625" style="3" bestFit="1" customWidth="1"/>
    <col min="1028" max="1028" width="0.85546875" style="3" bestFit="1" customWidth="1"/>
    <col min="1029" max="1029" width="1.5703125" style="3" bestFit="1" customWidth="1"/>
    <col min="1030" max="1030" width="1.140625" style="3" bestFit="1" customWidth="1"/>
    <col min="1031" max="1031" width="42" style="3" bestFit="1" customWidth="1"/>
    <col min="1032" max="1033" width="0.140625" style="3" bestFit="1" customWidth="1"/>
    <col min="1034" max="1034" width="10.7109375" style="3" bestFit="1" customWidth="1"/>
    <col min="1035" max="1035" width="1.7109375" style="3" bestFit="1" customWidth="1"/>
    <col min="1036" max="1037" width="0.140625" style="3" bestFit="1" customWidth="1"/>
    <col min="1038" max="1038" width="10.85546875" style="3" bestFit="1" customWidth="1"/>
    <col min="1039" max="1039" width="0.140625" style="3" bestFit="1" customWidth="1"/>
    <col min="1040" max="1040" width="1.28515625" style="3" bestFit="1" customWidth="1"/>
    <col min="1041" max="1041" width="0.28515625" style="3" bestFit="1" customWidth="1"/>
    <col min="1042" max="1042" width="12.28515625" style="3" bestFit="1" customWidth="1"/>
    <col min="1043" max="1044" width="0.140625" style="3" bestFit="1" customWidth="1"/>
    <col min="1045" max="1045" width="0.28515625" style="3" bestFit="1" customWidth="1"/>
    <col min="1046" max="1046" width="0.5703125" style="3" bestFit="1" customWidth="1"/>
    <col min="1047" max="1047" width="0.28515625" style="3" bestFit="1" customWidth="1"/>
    <col min="1048" max="1048" width="0.85546875" style="3" bestFit="1" customWidth="1"/>
    <col min="1049" max="1049" width="5.85546875" style="3" bestFit="1" customWidth="1"/>
    <col min="1050" max="1280" width="9.140625" style="3"/>
    <col min="1281" max="1281" width="7.5703125" style="3" bestFit="1" customWidth="1"/>
    <col min="1282" max="1282" width="0.28515625" style="3" bestFit="1" customWidth="1"/>
    <col min="1283" max="1283" width="0.140625" style="3" bestFit="1" customWidth="1"/>
    <col min="1284" max="1284" width="0.85546875" style="3" bestFit="1" customWidth="1"/>
    <col min="1285" max="1285" width="1.5703125" style="3" bestFit="1" customWidth="1"/>
    <col min="1286" max="1286" width="1.140625" style="3" bestFit="1" customWidth="1"/>
    <col min="1287" max="1287" width="42" style="3" bestFit="1" customWidth="1"/>
    <col min="1288" max="1289" width="0.140625" style="3" bestFit="1" customWidth="1"/>
    <col min="1290" max="1290" width="10.7109375" style="3" bestFit="1" customWidth="1"/>
    <col min="1291" max="1291" width="1.7109375" style="3" bestFit="1" customWidth="1"/>
    <col min="1292" max="1293" width="0.140625" style="3" bestFit="1" customWidth="1"/>
    <col min="1294" max="1294" width="10.85546875" style="3" bestFit="1" customWidth="1"/>
    <col min="1295" max="1295" width="0.140625" style="3" bestFit="1" customWidth="1"/>
    <col min="1296" max="1296" width="1.28515625" style="3" bestFit="1" customWidth="1"/>
    <col min="1297" max="1297" width="0.28515625" style="3" bestFit="1" customWidth="1"/>
    <col min="1298" max="1298" width="12.28515625" style="3" bestFit="1" customWidth="1"/>
    <col min="1299" max="1300" width="0.140625" style="3" bestFit="1" customWidth="1"/>
    <col min="1301" max="1301" width="0.28515625" style="3" bestFit="1" customWidth="1"/>
    <col min="1302" max="1302" width="0.5703125" style="3" bestFit="1" customWidth="1"/>
    <col min="1303" max="1303" width="0.28515625" style="3" bestFit="1" customWidth="1"/>
    <col min="1304" max="1304" width="0.85546875" style="3" bestFit="1" customWidth="1"/>
    <col min="1305" max="1305" width="5.85546875" style="3" bestFit="1" customWidth="1"/>
    <col min="1306" max="1536" width="9.140625" style="3"/>
    <col min="1537" max="1537" width="7.5703125" style="3" bestFit="1" customWidth="1"/>
    <col min="1538" max="1538" width="0.28515625" style="3" bestFit="1" customWidth="1"/>
    <col min="1539" max="1539" width="0.140625" style="3" bestFit="1" customWidth="1"/>
    <col min="1540" max="1540" width="0.85546875" style="3" bestFit="1" customWidth="1"/>
    <col min="1541" max="1541" width="1.5703125" style="3" bestFit="1" customWidth="1"/>
    <col min="1542" max="1542" width="1.140625" style="3" bestFit="1" customWidth="1"/>
    <col min="1543" max="1543" width="42" style="3" bestFit="1" customWidth="1"/>
    <col min="1544" max="1545" width="0.140625" style="3" bestFit="1" customWidth="1"/>
    <col min="1546" max="1546" width="10.7109375" style="3" bestFit="1" customWidth="1"/>
    <col min="1547" max="1547" width="1.7109375" style="3" bestFit="1" customWidth="1"/>
    <col min="1548" max="1549" width="0.140625" style="3" bestFit="1" customWidth="1"/>
    <col min="1550" max="1550" width="10.85546875" style="3" bestFit="1" customWidth="1"/>
    <col min="1551" max="1551" width="0.140625" style="3" bestFit="1" customWidth="1"/>
    <col min="1552" max="1552" width="1.28515625" style="3" bestFit="1" customWidth="1"/>
    <col min="1553" max="1553" width="0.28515625" style="3" bestFit="1" customWidth="1"/>
    <col min="1554" max="1554" width="12.28515625" style="3" bestFit="1" customWidth="1"/>
    <col min="1555" max="1556" width="0.140625" style="3" bestFit="1" customWidth="1"/>
    <col min="1557" max="1557" width="0.28515625" style="3" bestFit="1" customWidth="1"/>
    <col min="1558" max="1558" width="0.5703125" style="3" bestFit="1" customWidth="1"/>
    <col min="1559" max="1559" width="0.28515625" style="3" bestFit="1" customWidth="1"/>
    <col min="1560" max="1560" width="0.85546875" style="3" bestFit="1" customWidth="1"/>
    <col min="1561" max="1561" width="5.85546875" style="3" bestFit="1" customWidth="1"/>
    <col min="1562" max="1792" width="9.140625" style="3"/>
    <col min="1793" max="1793" width="7.5703125" style="3" bestFit="1" customWidth="1"/>
    <col min="1794" max="1794" width="0.28515625" style="3" bestFit="1" customWidth="1"/>
    <col min="1795" max="1795" width="0.140625" style="3" bestFit="1" customWidth="1"/>
    <col min="1796" max="1796" width="0.85546875" style="3" bestFit="1" customWidth="1"/>
    <col min="1797" max="1797" width="1.5703125" style="3" bestFit="1" customWidth="1"/>
    <col min="1798" max="1798" width="1.140625" style="3" bestFit="1" customWidth="1"/>
    <col min="1799" max="1799" width="42" style="3" bestFit="1" customWidth="1"/>
    <col min="1800" max="1801" width="0.140625" style="3" bestFit="1" customWidth="1"/>
    <col min="1802" max="1802" width="10.7109375" style="3" bestFit="1" customWidth="1"/>
    <col min="1803" max="1803" width="1.7109375" style="3" bestFit="1" customWidth="1"/>
    <col min="1804" max="1805" width="0.140625" style="3" bestFit="1" customWidth="1"/>
    <col min="1806" max="1806" width="10.85546875" style="3" bestFit="1" customWidth="1"/>
    <col min="1807" max="1807" width="0.140625" style="3" bestFit="1" customWidth="1"/>
    <col min="1808" max="1808" width="1.28515625" style="3" bestFit="1" customWidth="1"/>
    <col min="1809" max="1809" width="0.28515625" style="3" bestFit="1" customWidth="1"/>
    <col min="1810" max="1810" width="12.28515625" style="3" bestFit="1" customWidth="1"/>
    <col min="1811" max="1812" width="0.140625" style="3" bestFit="1" customWidth="1"/>
    <col min="1813" max="1813" width="0.28515625" style="3" bestFit="1" customWidth="1"/>
    <col min="1814" max="1814" width="0.5703125" style="3" bestFit="1" customWidth="1"/>
    <col min="1815" max="1815" width="0.28515625" style="3" bestFit="1" customWidth="1"/>
    <col min="1816" max="1816" width="0.85546875" style="3" bestFit="1" customWidth="1"/>
    <col min="1817" max="1817" width="5.85546875" style="3" bestFit="1" customWidth="1"/>
    <col min="1818" max="2048" width="9.140625" style="3"/>
    <col min="2049" max="2049" width="7.5703125" style="3" bestFit="1" customWidth="1"/>
    <col min="2050" max="2050" width="0.28515625" style="3" bestFit="1" customWidth="1"/>
    <col min="2051" max="2051" width="0.140625" style="3" bestFit="1" customWidth="1"/>
    <col min="2052" max="2052" width="0.85546875" style="3" bestFit="1" customWidth="1"/>
    <col min="2053" max="2053" width="1.5703125" style="3" bestFit="1" customWidth="1"/>
    <col min="2054" max="2054" width="1.140625" style="3" bestFit="1" customWidth="1"/>
    <col min="2055" max="2055" width="42" style="3" bestFit="1" customWidth="1"/>
    <col min="2056" max="2057" width="0.140625" style="3" bestFit="1" customWidth="1"/>
    <col min="2058" max="2058" width="10.7109375" style="3" bestFit="1" customWidth="1"/>
    <col min="2059" max="2059" width="1.7109375" style="3" bestFit="1" customWidth="1"/>
    <col min="2060" max="2061" width="0.140625" style="3" bestFit="1" customWidth="1"/>
    <col min="2062" max="2062" width="10.85546875" style="3" bestFit="1" customWidth="1"/>
    <col min="2063" max="2063" width="0.140625" style="3" bestFit="1" customWidth="1"/>
    <col min="2064" max="2064" width="1.28515625" style="3" bestFit="1" customWidth="1"/>
    <col min="2065" max="2065" width="0.28515625" style="3" bestFit="1" customWidth="1"/>
    <col min="2066" max="2066" width="12.28515625" style="3" bestFit="1" customWidth="1"/>
    <col min="2067" max="2068" width="0.140625" style="3" bestFit="1" customWidth="1"/>
    <col min="2069" max="2069" width="0.28515625" style="3" bestFit="1" customWidth="1"/>
    <col min="2070" max="2070" width="0.5703125" style="3" bestFit="1" customWidth="1"/>
    <col min="2071" max="2071" width="0.28515625" style="3" bestFit="1" customWidth="1"/>
    <col min="2072" max="2072" width="0.85546875" style="3" bestFit="1" customWidth="1"/>
    <col min="2073" max="2073" width="5.85546875" style="3" bestFit="1" customWidth="1"/>
    <col min="2074" max="2304" width="9.140625" style="3"/>
    <col min="2305" max="2305" width="7.5703125" style="3" bestFit="1" customWidth="1"/>
    <col min="2306" max="2306" width="0.28515625" style="3" bestFit="1" customWidth="1"/>
    <col min="2307" max="2307" width="0.140625" style="3" bestFit="1" customWidth="1"/>
    <col min="2308" max="2308" width="0.85546875" style="3" bestFit="1" customWidth="1"/>
    <col min="2309" max="2309" width="1.5703125" style="3" bestFit="1" customWidth="1"/>
    <col min="2310" max="2310" width="1.140625" style="3" bestFit="1" customWidth="1"/>
    <col min="2311" max="2311" width="42" style="3" bestFit="1" customWidth="1"/>
    <col min="2312" max="2313" width="0.140625" style="3" bestFit="1" customWidth="1"/>
    <col min="2314" max="2314" width="10.7109375" style="3" bestFit="1" customWidth="1"/>
    <col min="2315" max="2315" width="1.7109375" style="3" bestFit="1" customWidth="1"/>
    <col min="2316" max="2317" width="0.140625" style="3" bestFit="1" customWidth="1"/>
    <col min="2318" max="2318" width="10.85546875" style="3" bestFit="1" customWidth="1"/>
    <col min="2319" max="2319" width="0.140625" style="3" bestFit="1" customWidth="1"/>
    <col min="2320" max="2320" width="1.28515625" style="3" bestFit="1" customWidth="1"/>
    <col min="2321" max="2321" width="0.28515625" style="3" bestFit="1" customWidth="1"/>
    <col min="2322" max="2322" width="12.28515625" style="3" bestFit="1" customWidth="1"/>
    <col min="2323" max="2324" width="0.140625" style="3" bestFit="1" customWidth="1"/>
    <col min="2325" max="2325" width="0.28515625" style="3" bestFit="1" customWidth="1"/>
    <col min="2326" max="2326" width="0.5703125" style="3" bestFit="1" customWidth="1"/>
    <col min="2327" max="2327" width="0.28515625" style="3" bestFit="1" customWidth="1"/>
    <col min="2328" max="2328" width="0.85546875" style="3" bestFit="1" customWidth="1"/>
    <col min="2329" max="2329" width="5.85546875" style="3" bestFit="1" customWidth="1"/>
    <col min="2330" max="2560" width="9.140625" style="3"/>
    <col min="2561" max="2561" width="7.5703125" style="3" bestFit="1" customWidth="1"/>
    <col min="2562" max="2562" width="0.28515625" style="3" bestFit="1" customWidth="1"/>
    <col min="2563" max="2563" width="0.140625" style="3" bestFit="1" customWidth="1"/>
    <col min="2564" max="2564" width="0.85546875" style="3" bestFit="1" customWidth="1"/>
    <col min="2565" max="2565" width="1.5703125" style="3" bestFit="1" customWidth="1"/>
    <col min="2566" max="2566" width="1.140625" style="3" bestFit="1" customWidth="1"/>
    <col min="2567" max="2567" width="42" style="3" bestFit="1" customWidth="1"/>
    <col min="2568" max="2569" width="0.140625" style="3" bestFit="1" customWidth="1"/>
    <col min="2570" max="2570" width="10.7109375" style="3" bestFit="1" customWidth="1"/>
    <col min="2571" max="2571" width="1.7109375" style="3" bestFit="1" customWidth="1"/>
    <col min="2572" max="2573" width="0.140625" style="3" bestFit="1" customWidth="1"/>
    <col min="2574" max="2574" width="10.85546875" style="3" bestFit="1" customWidth="1"/>
    <col min="2575" max="2575" width="0.140625" style="3" bestFit="1" customWidth="1"/>
    <col min="2576" max="2576" width="1.28515625" style="3" bestFit="1" customWidth="1"/>
    <col min="2577" max="2577" width="0.28515625" style="3" bestFit="1" customWidth="1"/>
    <col min="2578" max="2578" width="12.28515625" style="3" bestFit="1" customWidth="1"/>
    <col min="2579" max="2580" width="0.140625" style="3" bestFit="1" customWidth="1"/>
    <col min="2581" max="2581" width="0.28515625" style="3" bestFit="1" customWidth="1"/>
    <col min="2582" max="2582" width="0.5703125" style="3" bestFit="1" customWidth="1"/>
    <col min="2583" max="2583" width="0.28515625" style="3" bestFit="1" customWidth="1"/>
    <col min="2584" max="2584" width="0.85546875" style="3" bestFit="1" customWidth="1"/>
    <col min="2585" max="2585" width="5.85546875" style="3" bestFit="1" customWidth="1"/>
    <col min="2586" max="2816" width="9.140625" style="3"/>
    <col min="2817" max="2817" width="7.5703125" style="3" bestFit="1" customWidth="1"/>
    <col min="2818" max="2818" width="0.28515625" style="3" bestFit="1" customWidth="1"/>
    <col min="2819" max="2819" width="0.140625" style="3" bestFit="1" customWidth="1"/>
    <col min="2820" max="2820" width="0.85546875" style="3" bestFit="1" customWidth="1"/>
    <col min="2821" max="2821" width="1.5703125" style="3" bestFit="1" customWidth="1"/>
    <col min="2822" max="2822" width="1.140625" style="3" bestFit="1" customWidth="1"/>
    <col min="2823" max="2823" width="42" style="3" bestFit="1" customWidth="1"/>
    <col min="2824" max="2825" width="0.140625" style="3" bestFit="1" customWidth="1"/>
    <col min="2826" max="2826" width="10.7109375" style="3" bestFit="1" customWidth="1"/>
    <col min="2827" max="2827" width="1.7109375" style="3" bestFit="1" customWidth="1"/>
    <col min="2828" max="2829" width="0.140625" style="3" bestFit="1" customWidth="1"/>
    <col min="2830" max="2830" width="10.85546875" style="3" bestFit="1" customWidth="1"/>
    <col min="2831" max="2831" width="0.140625" style="3" bestFit="1" customWidth="1"/>
    <col min="2832" max="2832" width="1.28515625" style="3" bestFit="1" customWidth="1"/>
    <col min="2833" max="2833" width="0.28515625" style="3" bestFit="1" customWidth="1"/>
    <col min="2834" max="2834" width="12.28515625" style="3" bestFit="1" customWidth="1"/>
    <col min="2835" max="2836" width="0.140625" style="3" bestFit="1" customWidth="1"/>
    <col min="2837" max="2837" width="0.28515625" style="3" bestFit="1" customWidth="1"/>
    <col min="2838" max="2838" width="0.5703125" style="3" bestFit="1" customWidth="1"/>
    <col min="2839" max="2839" width="0.28515625" style="3" bestFit="1" customWidth="1"/>
    <col min="2840" max="2840" width="0.85546875" style="3" bestFit="1" customWidth="1"/>
    <col min="2841" max="2841" width="5.85546875" style="3" bestFit="1" customWidth="1"/>
    <col min="2842" max="3072" width="9.140625" style="3"/>
    <col min="3073" max="3073" width="7.5703125" style="3" bestFit="1" customWidth="1"/>
    <col min="3074" max="3074" width="0.28515625" style="3" bestFit="1" customWidth="1"/>
    <col min="3075" max="3075" width="0.140625" style="3" bestFit="1" customWidth="1"/>
    <col min="3076" max="3076" width="0.85546875" style="3" bestFit="1" customWidth="1"/>
    <col min="3077" max="3077" width="1.5703125" style="3" bestFit="1" customWidth="1"/>
    <col min="3078" max="3078" width="1.140625" style="3" bestFit="1" customWidth="1"/>
    <col min="3079" max="3079" width="42" style="3" bestFit="1" customWidth="1"/>
    <col min="3080" max="3081" width="0.140625" style="3" bestFit="1" customWidth="1"/>
    <col min="3082" max="3082" width="10.7109375" style="3" bestFit="1" customWidth="1"/>
    <col min="3083" max="3083" width="1.7109375" style="3" bestFit="1" customWidth="1"/>
    <col min="3084" max="3085" width="0.140625" style="3" bestFit="1" customWidth="1"/>
    <col min="3086" max="3086" width="10.85546875" style="3" bestFit="1" customWidth="1"/>
    <col min="3087" max="3087" width="0.140625" style="3" bestFit="1" customWidth="1"/>
    <col min="3088" max="3088" width="1.28515625" style="3" bestFit="1" customWidth="1"/>
    <col min="3089" max="3089" width="0.28515625" style="3" bestFit="1" customWidth="1"/>
    <col min="3090" max="3090" width="12.28515625" style="3" bestFit="1" customWidth="1"/>
    <col min="3091" max="3092" width="0.140625" style="3" bestFit="1" customWidth="1"/>
    <col min="3093" max="3093" width="0.28515625" style="3" bestFit="1" customWidth="1"/>
    <col min="3094" max="3094" width="0.5703125" style="3" bestFit="1" customWidth="1"/>
    <col min="3095" max="3095" width="0.28515625" style="3" bestFit="1" customWidth="1"/>
    <col min="3096" max="3096" width="0.85546875" style="3" bestFit="1" customWidth="1"/>
    <col min="3097" max="3097" width="5.85546875" style="3" bestFit="1" customWidth="1"/>
    <col min="3098" max="3328" width="9.140625" style="3"/>
    <col min="3329" max="3329" width="7.5703125" style="3" bestFit="1" customWidth="1"/>
    <col min="3330" max="3330" width="0.28515625" style="3" bestFit="1" customWidth="1"/>
    <col min="3331" max="3331" width="0.140625" style="3" bestFit="1" customWidth="1"/>
    <col min="3332" max="3332" width="0.85546875" style="3" bestFit="1" customWidth="1"/>
    <col min="3333" max="3333" width="1.5703125" style="3" bestFit="1" customWidth="1"/>
    <col min="3334" max="3334" width="1.140625" style="3" bestFit="1" customWidth="1"/>
    <col min="3335" max="3335" width="42" style="3" bestFit="1" customWidth="1"/>
    <col min="3336" max="3337" width="0.140625" style="3" bestFit="1" customWidth="1"/>
    <col min="3338" max="3338" width="10.7109375" style="3" bestFit="1" customWidth="1"/>
    <col min="3339" max="3339" width="1.7109375" style="3" bestFit="1" customWidth="1"/>
    <col min="3340" max="3341" width="0.140625" style="3" bestFit="1" customWidth="1"/>
    <col min="3342" max="3342" width="10.85546875" style="3" bestFit="1" customWidth="1"/>
    <col min="3343" max="3343" width="0.140625" style="3" bestFit="1" customWidth="1"/>
    <col min="3344" max="3344" width="1.28515625" style="3" bestFit="1" customWidth="1"/>
    <col min="3345" max="3345" width="0.28515625" style="3" bestFit="1" customWidth="1"/>
    <col min="3346" max="3346" width="12.28515625" style="3" bestFit="1" customWidth="1"/>
    <col min="3347" max="3348" width="0.140625" style="3" bestFit="1" customWidth="1"/>
    <col min="3349" max="3349" width="0.28515625" style="3" bestFit="1" customWidth="1"/>
    <col min="3350" max="3350" width="0.5703125" style="3" bestFit="1" customWidth="1"/>
    <col min="3351" max="3351" width="0.28515625" style="3" bestFit="1" customWidth="1"/>
    <col min="3352" max="3352" width="0.85546875" style="3" bestFit="1" customWidth="1"/>
    <col min="3353" max="3353" width="5.85546875" style="3" bestFit="1" customWidth="1"/>
    <col min="3354" max="3584" width="9.140625" style="3"/>
    <col min="3585" max="3585" width="7.5703125" style="3" bestFit="1" customWidth="1"/>
    <col min="3586" max="3586" width="0.28515625" style="3" bestFit="1" customWidth="1"/>
    <col min="3587" max="3587" width="0.140625" style="3" bestFit="1" customWidth="1"/>
    <col min="3588" max="3588" width="0.85546875" style="3" bestFit="1" customWidth="1"/>
    <col min="3589" max="3589" width="1.5703125" style="3" bestFit="1" customWidth="1"/>
    <col min="3590" max="3590" width="1.140625" style="3" bestFit="1" customWidth="1"/>
    <col min="3591" max="3591" width="42" style="3" bestFit="1" customWidth="1"/>
    <col min="3592" max="3593" width="0.140625" style="3" bestFit="1" customWidth="1"/>
    <col min="3594" max="3594" width="10.7109375" style="3" bestFit="1" customWidth="1"/>
    <col min="3595" max="3595" width="1.7109375" style="3" bestFit="1" customWidth="1"/>
    <col min="3596" max="3597" width="0.140625" style="3" bestFit="1" customWidth="1"/>
    <col min="3598" max="3598" width="10.85546875" style="3" bestFit="1" customWidth="1"/>
    <col min="3599" max="3599" width="0.140625" style="3" bestFit="1" customWidth="1"/>
    <col min="3600" max="3600" width="1.28515625" style="3" bestFit="1" customWidth="1"/>
    <col min="3601" max="3601" width="0.28515625" style="3" bestFit="1" customWidth="1"/>
    <col min="3602" max="3602" width="12.28515625" style="3" bestFit="1" customWidth="1"/>
    <col min="3603" max="3604" width="0.140625" style="3" bestFit="1" customWidth="1"/>
    <col min="3605" max="3605" width="0.28515625" style="3" bestFit="1" customWidth="1"/>
    <col min="3606" max="3606" width="0.5703125" style="3" bestFit="1" customWidth="1"/>
    <col min="3607" max="3607" width="0.28515625" style="3" bestFit="1" customWidth="1"/>
    <col min="3608" max="3608" width="0.85546875" style="3" bestFit="1" customWidth="1"/>
    <col min="3609" max="3609" width="5.85546875" style="3" bestFit="1" customWidth="1"/>
    <col min="3610" max="3840" width="9.140625" style="3"/>
    <col min="3841" max="3841" width="7.5703125" style="3" bestFit="1" customWidth="1"/>
    <col min="3842" max="3842" width="0.28515625" style="3" bestFit="1" customWidth="1"/>
    <col min="3843" max="3843" width="0.140625" style="3" bestFit="1" customWidth="1"/>
    <col min="3844" max="3844" width="0.85546875" style="3" bestFit="1" customWidth="1"/>
    <col min="3845" max="3845" width="1.5703125" style="3" bestFit="1" customWidth="1"/>
    <col min="3846" max="3846" width="1.140625" style="3" bestFit="1" customWidth="1"/>
    <col min="3847" max="3847" width="42" style="3" bestFit="1" customWidth="1"/>
    <col min="3848" max="3849" width="0.140625" style="3" bestFit="1" customWidth="1"/>
    <col min="3850" max="3850" width="10.7109375" style="3" bestFit="1" customWidth="1"/>
    <col min="3851" max="3851" width="1.7109375" style="3" bestFit="1" customWidth="1"/>
    <col min="3852" max="3853" width="0.140625" style="3" bestFit="1" customWidth="1"/>
    <col min="3854" max="3854" width="10.85546875" style="3" bestFit="1" customWidth="1"/>
    <col min="3855" max="3855" width="0.140625" style="3" bestFit="1" customWidth="1"/>
    <col min="3856" max="3856" width="1.28515625" style="3" bestFit="1" customWidth="1"/>
    <col min="3857" max="3857" width="0.28515625" style="3" bestFit="1" customWidth="1"/>
    <col min="3858" max="3858" width="12.28515625" style="3" bestFit="1" customWidth="1"/>
    <col min="3859" max="3860" width="0.140625" style="3" bestFit="1" customWidth="1"/>
    <col min="3861" max="3861" width="0.28515625" style="3" bestFit="1" customWidth="1"/>
    <col min="3862" max="3862" width="0.5703125" style="3" bestFit="1" customWidth="1"/>
    <col min="3863" max="3863" width="0.28515625" style="3" bestFit="1" customWidth="1"/>
    <col min="3864" max="3864" width="0.85546875" style="3" bestFit="1" customWidth="1"/>
    <col min="3865" max="3865" width="5.85546875" style="3" bestFit="1" customWidth="1"/>
    <col min="3866" max="4096" width="9.140625" style="3"/>
    <col min="4097" max="4097" width="7.5703125" style="3" bestFit="1" customWidth="1"/>
    <col min="4098" max="4098" width="0.28515625" style="3" bestFit="1" customWidth="1"/>
    <col min="4099" max="4099" width="0.140625" style="3" bestFit="1" customWidth="1"/>
    <col min="4100" max="4100" width="0.85546875" style="3" bestFit="1" customWidth="1"/>
    <col min="4101" max="4101" width="1.5703125" style="3" bestFit="1" customWidth="1"/>
    <col min="4102" max="4102" width="1.140625" style="3" bestFit="1" customWidth="1"/>
    <col min="4103" max="4103" width="42" style="3" bestFit="1" customWidth="1"/>
    <col min="4104" max="4105" width="0.140625" style="3" bestFit="1" customWidth="1"/>
    <col min="4106" max="4106" width="10.7109375" style="3" bestFit="1" customWidth="1"/>
    <col min="4107" max="4107" width="1.7109375" style="3" bestFit="1" customWidth="1"/>
    <col min="4108" max="4109" width="0.140625" style="3" bestFit="1" customWidth="1"/>
    <col min="4110" max="4110" width="10.85546875" style="3" bestFit="1" customWidth="1"/>
    <col min="4111" max="4111" width="0.140625" style="3" bestFit="1" customWidth="1"/>
    <col min="4112" max="4112" width="1.28515625" style="3" bestFit="1" customWidth="1"/>
    <col min="4113" max="4113" width="0.28515625" style="3" bestFit="1" customWidth="1"/>
    <col min="4114" max="4114" width="12.28515625" style="3" bestFit="1" customWidth="1"/>
    <col min="4115" max="4116" width="0.140625" style="3" bestFit="1" customWidth="1"/>
    <col min="4117" max="4117" width="0.28515625" style="3" bestFit="1" customWidth="1"/>
    <col min="4118" max="4118" width="0.5703125" style="3" bestFit="1" customWidth="1"/>
    <col min="4119" max="4119" width="0.28515625" style="3" bestFit="1" customWidth="1"/>
    <col min="4120" max="4120" width="0.85546875" style="3" bestFit="1" customWidth="1"/>
    <col min="4121" max="4121" width="5.85546875" style="3" bestFit="1" customWidth="1"/>
    <col min="4122" max="4352" width="9.140625" style="3"/>
    <col min="4353" max="4353" width="7.5703125" style="3" bestFit="1" customWidth="1"/>
    <col min="4354" max="4354" width="0.28515625" style="3" bestFit="1" customWidth="1"/>
    <col min="4355" max="4355" width="0.140625" style="3" bestFit="1" customWidth="1"/>
    <col min="4356" max="4356" width="0.85546875" style="3" bestFit="1" customWidth="1"/>
    <col min="4357" max="4357" width="1.5703125" style="3" bestFit="1" customWidth="1"/>
    <col min="4358" max="4358" width="1.140625" style="3" bestFit="1" customWidth="1"/>
    <col min="4359" max="4359" width="42" style="3" bestFit="1" customWidth="1"/>
    <col min="4360" max="4361" width="0.140625" style="3" bestFit="1" customWidth="1"/>
    <col min="4362" max="4362" width="10.7109375" style="3" bestFit="1" customWidth="1"/>
    <col min="4363" max="4363" width="1.7109375" style="3" bestFit="1" customWidth="1"/>
    <col min="4364" max="4365" width="0.140625" style="3" bestFit="1" customWidth="1"/>
    <col min="4366" max="4366" width="10.85546875" style="3" bestFit="1" customWidth="1"/>
    <col min="4367" max="4367" width="0.140625" style="3" bestFit="1" customWidth="1"/>
    <col min="4368" max="4368" width="1.28515625" style="3" bestFit="1" customWidth="1"/>
    <col min="4369" max="4369" width="0.28515625" style="3" bestFit="1" customWidth="1"/>
    <col min="4370" max="4370" width="12.28515625" style="3" bestFit="1" customWidth="1"/>
    <col min="4371" max="4372" width="0.140625" style="3" bestFit="1" customWidth="1"/>
    <col min="4373" max="4373" width="0.28515625" style="3" bestFit="1" customWidth="1"/>
    <col min="4374" max="4374" width="0.5703125" style="3" bestFit="1" customWidth="1"/>
    <col min="4375" max="4375" width="0.28515625" style="3" bestFit="1" customWidth="1"/>
    <col min="4376" max="4376" width="0.85546875" style="3" bestFit="1" customWidth="1"/>
    <col min="4377" max="4377" width="5.85546875" style="3" bestFit="1" customWidth="1"/>
    <col min="4378" max="4608" width="9.140625" style="3"/>
    <col min="4609" max="4609" width="7.5703125" style="3" bestFit="1" customWidth="1"/>
    <col min="4610" max="4610" width="0.28515625" style="3" bestFit="1" customWidth="1"/>
    <col min="4611" max="4611" width="0.140625" style="3" bestFit="1" customWidth="1"/>
    <col min="4612" max="4612" width="0.85546875" style="3" bestFit="1" customWidth="1"/>
    <col min="4613" max="4613" width="1.5703125" style="3" bestFit="1" customWidth="1"/>
    <col min="4614" max="4614" width="1.140625" style="3" bestFit="1" customWidth="1"/>
    <col min="4615" max="4615" width="42" style="3" bestFit="1" customWidth="1"/>
    <col min="4616" max="4617" width="0.140625" style="3" bestFit="1" customWidth="1"/>
    <col min="4618" max="4618" width="10.7109375" style="3" bestFit="1" customWidth="1"/>
    <col min="4619" max="4619" width="1.7109375" style="3" bestFit="1" customWidth="1"/>
    <col min="4620" max="4621" width="0.140625" style="3" bestFit="1" customWidth="1"/>
    <col min="4622" max="4622" width="10.85546875" style="3" bestFit="1" customWidth="1"/>
    <col min="4623" max="4623" width="0.140625" style="3" bestFit="1" customWidth="1"/>
    <col min="4624" max="4624" width="1.28515625" style="3" bestFit="1" customWidth="1"/>
    <col min="4625" max="4625" width="0.28515625" style="3" bestFit="1" customWidth="1"/>
    <col min="4626" max="4626" width="12.28515625" style="3" bestFit="1" customWidth="1"/>
    <col min="4627" max="4628" width="0.140625" style="3" bestFit="1" customWidth="1"/>
    <col min="4629" max="4629" width="0.28515625" style="3" bestFit="1" customWidth="1"/>
    <col min="4630" max="4630" width="0.5703125" style="3" bestFit="1" customWidth="1"/>
    <col min="4631" max="4631" width="0.28515625" style="3" bestFit="1" customWidth="1"/>
    <col min="4632" max="4632" width="0.85546875" style="3" bestFit="1" customWidth="1"/>
    <col min="4633" max="4633" width="5.85546875" style="3" bestFit="1" customWidth="1"/>
    <col min="4634" max="4864" width="9.140625" style="3"/>
    <col min="4865" max="4865" width="7.5703125" style="3" bestFit="1" customWidth="1"/>
    <col min="4866" max="4866" width="0.28515625" style="3" bestFit="1" customWidth="1"/>
    <col min="4867" max="4867" width="0.140625" style="3" bestFit="1" customWidth="1"/>
    <col min="4868" max="4868" width="0.85546875" style="3" bestFit="1" customWidth="1"/>
    <col min="4869" max="4869" width="1.5703125" style="3" bestFit="1" customWidth="1"/>
    <col min="4870" max="4870" width="1.140625" style="3" bestFit="1" customWidth="1"/>
    <col min="4871" max="4871" width="42" style="3" bestFit="1" customWidth="1"/>
    <col min="4872" max="4873" width="0.140625" style="3" bestFit="1" customWidth="1"/>
    <col min="4874" max="4874" width="10.7109375" style="3" bestFit="1" customWidth="1"/>
    <col min="4875" max="4875" width="1.7109375" style="3" bestFit="1" customWidth="1"/>
    <col min="4876" max="4877" width="0.140625" style="3" bestFit="1" customWidth="1"/>
    <col min="4878" max="4878" width="10.85546875" style="3" bestFit="1" customWidth="1"/>
    <col min="4879" max="4879" width="0.140625" style="3" bestFit="1" customWidth="1"/>
    <col min="4880" max="4880" width="1.28515625" style="3" bestFit="1" customWidth="1"/>
    <col min="4881" max="4881" width="0.28515625" style="3" bestFit="1" customWidth="1"/>
    <col min="4882" max="4882" width="12.28515625" style="3" bestFit="1" customWidth="1"/>
    <col min="4883" max="4884" width="0.140625" style="3" bestFit="1" customWidth="1"/>
    <col min="4885" max="4885" width="0.28515625" style="3" bestFit="1" customWidth="1"/>
    <col min="4886" max="4886" width="0.5703125" style="3" bestFit="1" customWidth="1"/>
    <col min="4887" max="4887" width="0.28515625" style="3" bestFit="1" customWidth="1"/>
    <col min="4888" max="4888" width="0.85546875" style="3" bestFit="1" customWidth="1"/>
    <col min="4889" max="4889" width="5.85546875" style="3" bestFit="1" customWidth="1"/>
    <col min="4890" max="5120" width="9.140625" style="3"/>
    <col min="5121" max="5121" width="7.5703125" style="3" bestFit="1" customWidth="1"/>
    <col min="5122" max="5122" width="0.28515625" style="3" bestFit="1" customWidth="1"/>
    <col min="5123" max="5123" width="0.140625" style="3" bestFit="1" customWidth="1"/>
    <col min="5124" max="5124" width="0.85546875" style="3" bestFit="1" customWidth="1"/>
    <col min="5125" max="5125" width="1.5703125" style="3" bestFit="1" customWidth="1"/>
    <col min="5126" max="5126" width="1.140625" style="3" bestFit="1" customWidth="1"/>
    <col min="5127" max="5127" width="42" style="3" bestFit="1" customWidth="1"/>
    <col min="5128" max="5129" width="0.140625" style="3" bestFit="1" customWidth="1"/>
    <col min="5130" max="5130" width="10.7109375" style="3" bestFit="1" customWidth="1"/>
    <col min="5131" max="5131" width="1.7109375" style="3" bestFit="1" customWidth="1"/>
    <col min="5132" max="5133" width="0.140625" style="3" bestFit="1" customWidth="1"/>
    <col min="5134" max="5134" width="10.85546875" style="3" bestFit="1" customWidth="1"/>
    <col min="5135" max="5135" width="0.140625" style="3" bestFit="1" customWidth="1"/>
    <col min="5136" max="5136" width="1.28515625" style="3" bestFit="1" customWidth="1"/>
    <col min="5137" max="5137" width="0.28515625" style="3" bestFit="1" customWidth="1"/>
    <col min="5138" max="5138" width="12.28515625" style="3" bestFit="1" customWidth="1"/>
    <col min="5139" max="5140" width="0.140625" style="3" bestFit="1" customWidth="1"/>
    <col min="5141" max="5141" width="0.28515625" style="3" bestFit="1" customWidth="1"/>
    <col min="5142" max="5142" width="0.5703125" style="3" bestFit="1" customWidth="1"/>
    <col min="5143" max="5143" width="0.28515625" style="3" bestFit="1" customWidth="1"/>
    <col min="5144" max="5144" width="0.85546875" style="3" bestFit="1" customWidth="1"/>
    <col min="5145" max="5145" width="5.85546875" style="3" bestFit="1" customWidth="1"/>
    <col min="5146" max="5376" width="9.140625" style="3"/>
    <col min="5377" max="5377" width="7.5703125" style="3" bestFit="1" customWidth="1"/>
    <col min="5378" max="5378" width="0.28515625" style="3" bestFit="1" customWidth="1"/>
    <col min="5379" max="5379" width="0.140625" style="3" bestFit="1" customWidth="1"/>
    <col min="5380" max="5380" width="0.85546875" style="3" bestFit="1" customWidth="1"/>
    <col min="5381" max="5381" width="1.5703125" style="3" bestFit="1" customWidth="1"/>
    <col min="5382" max="5382" width="1.140625" style="3" bestFit="1" customWidth="1"/>
    <col min="5383" max="5383" width="42" style="3" bestFit="1" customWidth="1"/>
    <col min="5384" max="5385" width="0.140625" style="3" bestFit="1" customWidth="1"/>
    <col min="5386" max="5386" width="10.7109375" style="3" bestFit="1" customWidth="1"/>
    <col min="5387" max="5387" width="1.7109375" style="3" bestFit="1" customWidth="1"/>
    <col min="5388" max="5389" width="0.140625" style="3" bestFit="1" customWidth="1"/>
    <col min="5390" max="5390" width="10.85546875" style="3" bestFit="1" customWidth="1"/>
    <col min="5391" max="5391" width="0.140625" style="3" bestFit="1" customWidth="1"/>
    <col min="5392" max="5392" width="1.28515625" style="3" bestFit="1" customWidth="1"/>
    <col min="5393" max="5393" width="0.28515625" style="3" bestFit="1" customWidth="1"/>
    <col min="5394" max="5394" width="12.28515625" style="3" bestFit="1" customWidth="1"/>
    <col min="5395" max="5396" width="0.140625" style="3" bestFit="1" customWidth="1"/>
    <col min="5397" max="5397" width="0.28515625" style="3" bestFit="1" customWidth="1"/>
    <col min="5398" max="5398" width="0.5703125" style="3" bestFit="1" customWidth="1"/>
    <col min="5399" max="5399" width="0.28515625" style="3" bestFit="1" customWidth="1"/>
    <col min="5400" max="5400" width="0.85546875" style="3" bestFit="1" customWidth="1"/>
    <col min="5401" max="5401" width="5.85546875" style="3" bestFit="1" customWidth="1"/>
    <col min="5402" max="5632" width="9.140625" style="3"/>
    <col min="5633" max="5633" width="7.5703125" style="3" bestFit="1" customWidth="1"/>
    <col min="5634" max="5634" width="0.28515625" style="3" bestFit="1" customWidth="1"/>
    <col min="5635" max="5635" width="0.140625" style="3" bestFit="1" customWidth="1"/>
    <col min="5636" max="5636" width="0.85546875" style="3" bestFit="1" customWidth="1"/>
    <col min="5637" max="5637" width="1.5703125" style="3" bestFit="1" customWidth="1"/>
    <col min="5638" max="5638" width="1.140625" style="3" bestFit="1" customWidth="1"/>
    <col min="5639" max="5639" width="42" style="3" bestFit="1" customWidth="1"/>
    <col min="5640" max="5641" width="0.140625" style="3" bestFit="1" customWidth="1"/>
    <col min="5642" max="5642" width="10.7109375" style="3" bestFit="1" customWidth="1"/>
    <col min="5643" max="5643" width="1.7109375" style="3" bestFit="1" customWidth="1"/>
    <col min="5644" max="5645" width="0.140625" style="3" bestFit="1" customWidth="1"/>
    <col min="5646" max="5646" width="10.85546875" style="3" bestFit="1" customWidth="1"/>
    <col min="5647" max="5647" width="0.140625" style="3" bestFit="1" customWidth="1"/>
    <col min="5648" max="5648" width="1.28515625" style="3" bestFit="1" customWidth="1"/>
    <col min="5649" max="5649" width="0.28515625" style="3" bestFit="1" customWidth="1"/>
    <col min="5650" max="5650" width="12.28515625" style="3" bestFit="1" customWidth="1"/>
    <col min="5651" max="5652" width="0.140625" style="3" bestFit="1" customWidth="1"/>
    <col min="5653" max="5653" width="0.28515625" style="3" bestFit="1" customWidth="1"/>
    <col min="5654" max="5654" width="0.5703125" style="3" bestFit="1" customWidth="1"/>
    <col min="5655" max="5655" width="0.28515625" style="3" bestFit="1" customWidth="1"/>
    <col min="5656" max="5656" width="0.85546875" style="3" bestFit="1" customWidth="1"/>
    <col min="5657" max="5657" width="5.85546875" style="3" bestFit="1" customWidth="1"/>
    <col min="5658" max="5888" width="9.140625" style="3"/>
    <col min="5889" max="5889" width="7.5703125" style="3" bestFit="1" customWidth="1"/>
    <col min="5890" max="5890" width="0.28515625" style="3" bestFit="1" customWidth="1"/>
    <col min="5891" max="5891" width="0.140625" style="3" bestFit="1" customWidth="1"/>
    <col min="5892" max="5892" width="0.85546875" style="3" bestFit="1" customWidth="1"/>
    <col min="5893" max="5893" width="1.5703125" style="3" bestFit="1" customWidth="1"/>
    <col min="5894" max="5894" width="1.140625" style="3" bestFit="1" customWidth="1"/>
    <col min="5895" max="5895" width="42" style="3" bestFit="1" customWidth="1"/>
    <col min="5896" max="5897" width="0.140625" style="3" bestFit="1" customWidth="1"/>
    <col min="5898" max="5898" width="10.7109375" style="3" bestFit="1" customWidth="1"/>
    <col min="5899" max="5899" width="1.7109375" style="3" bestFit="1" customWidth="1"/>
    <col min="5900" max="5901" width="0.140625" style="3" bestFit="1" customWidth="1"/>
    <col min="5902" max="5902" width="10.85546875" style="3" bestFit="1" customWidth="1"/>
    <col min="5903" max="5903" width="0.140625" style="3" bestFit="1" customWidth="1"/>
    <col min="5904" max="5904" width="1.28515625" style="3" bestFit="1" customWidth="1"/>
    <col min="5905" max="5905" width="0.28515625" style="3" bestFit="1" customWidth="1"/>
    <col min="5906" max="5906" width="12.28515625" style="3" bestFit="1" customWidth="1"/>
    <col min="5907" max="5908" width="0.140625" style="3" bestFit="1" customWidth="1"/>
    <col min="5909" max="5909" width="0.28515625" style="3" bestFit="1" customWidth="1"/>
    <col min="5910" max="5910" width="0.5703125" style="3" bestFit="1" customWidth="1"/>
    <col min="5911" max="5911" width="0.28515625" style="3" bestFit="1" customWidth="1"/>
    <col min="5912" max="5912" width="0.85546875" style="3" bestFit="1" customWidth="1"/>
    <col min="5913" max="5913" width="5.85546875" style="3" bestFit="1" customWidth="1"/>
    <col min="5914" max="6144" width="9.140625" style="3"/>
    <col min="6145" max="6145" width="7.5703125" style="3" bestFit="1" customWidth="1"/>
    <col min="6146" max="6146" width="0.28515625" style="3" bestFit="1" customWidth="1"/>
    <col min="6147" max="6147" width="0.140625" style="3" bestFit="1" customWidth="1"/>
    <col min="6148" max="6148" width="0.85546875" style="3" bestFit="1" customWidth="1"/>
    <col min="6149" max="6149" width="1.5703125" style="3" bestFit="1" customWidth="1"/>
    <col min="6150" max="6150" width="1.140625" style="3" bestFit="1" customWidth="1"/>
    <col min="6151" max="6151" width="42" style="3" bestFit="1" customWidth="1"/>
    <col min="6152" max="6153" width="0.140625" style="3" bestFit="1" customWidth="1"/>
    <col min="6154" max="6154" width="10.7109375" style="3" bestFit="1" customWidth="1"/>
    <col min="6155" max="6155" width="1.7109375" style="3" bestFit="1" customWidth="1"/>
    <col min="6156" max="6157" width="0.140625" style="3" bestFit="1" customWidth="1"/>
    <col min="6158" max="6158" width="10.85546875" style="3" bestFit="1" customWidth="1"/>
    <col min="6159" max="6159" width="0.140625" style="3" bestFit="1" customWidth="1"/>
    <col min="6160" max="6160" width="1.28515625" style="3" bestFit="1" customWidth="1"/>
    <col min="6161" max="6161" width="0.28515625" style="3" bestFit="1" customWidth="1"/>
    <col min="6162" max="6162" width="12.28515625" style="3" bestFit="1" customWidth="1"/>
    <col min="6163" max="6164" width="0.140625" style="3" bestFit="1" customWidth="1"/>
    <col min="6165" max="6165" width="0.28515625" style="3" bestFit="1" customWidth="1"/>
    <col min="6166" max="6166" width="0.5703125" style="3" bestFit="1" customWidth="1"/>
    <col min="6167" max="6167" width="0.28515625" style="3" bestFit="1" customWidth="1"/>
    <col min="6168" max="6168" width="0.85546875" style="3" bestFit="1" customWidth="1"/>
    <col min="6169" max="6169" width="5.85546875" style="3" bestFit="1" customWidth="1"/>
    <col min="6170" max="6400" width="9.140625" style="3"/>
    <col min="6401" max="6401" width="7.5703125" style="3" bestFit="1" customWidth="1"/>
    <col min="6402" max="6402" width="0.28515625" style="3" bestFit="1" customWidth="1"/>
    <col min="6403" max="6403" width="0.140625" style="3" bestFit="1" customWidth="1"/>
    <col min="6404" max="6404" width="0.85546875" style="3" bestFit="1" customWidth="1"/>
    <col min="6405" max="6405" width="1.5703125" style="3" bestFit="1" customWidth="1"/>
    <col min="6406" max="6406" width="1.140625" style="3" bestFit="1" customWidth="1"/>
    <col min="6407" max="6407" width="42" style="3" bestFit="1" customWidth="1"/>
    <col min="6408" max="6409" width="0.140625" style="3" bestFit="1" customWidth="1"/>
    <col min="6410" max="6410" width="10.7109375" style="3" bestFit="1" customWidth="1"/>
    <col min="6411" max="6411" width="1.7109375" style="3" bestFit="1" customWidth="1"/>
    <col min="6412" max="6413" width="0.140625" style="3" bestFit="1" customWidth="1"/>
    <col min="6414" max="6414" width="10.85546875" style="3" bestFit="1" customWidth="1"/>
    <col min="6415" max="6415" width="0.140625" style="3" bestFit="1" customWidth="1"/>
    <col min="6416" max="6416" width="1.28515625" style="3" bestFit="1" customWidth="1"/>
    <col min="6417" max="6417" width="0.28515625" style="3" bestFit="1" customWidth="1"/>
    <col min="6418" max="6418" width="12.28515625" style="3" bestFit="1" customWidth="1"/>
    <col min="6419" max="6420" width="0.140625" style="3" bestFit="1" customWidth="1"/>
    <col min="6421" max="6421" width="0.28515625" style="3" bestFit="1" customWidth="1"/>
    <col min="6422" max="6422" width="0.5703125" style="3" bestFit="1" customWidth="1"/>
    <col min="6423" max="6423" width="0.28515625" style="3" bestFit="1" customWidth="1"/>
    <col min="6424" max="6424" width="0.85546875" style="3" bestFit="1" customWidth="1"/>
    <col min="6425" max="6425" width="5.85546875" style="3" bestFit="1" customWidth="1"/>
    <col min="6426" max="6656" width="9.140625" style="3"/>
    <col min="6657" max="6657" width="7.5703125" style="3" bestFit="1" customWidth="1"/>
    <col min="6658" max="6658" width="0.28515625" style="3" bestFit="1" customWidth="1"/>
    <col min="6659" max="6659" width="0.140625" style="3" bestFit="1" customWidth="1"/>
    <col min="6660" max="6660" width="0.85546875" style="3" bestFit="1" customWidth="1"/>
    <col min="6661" max="6661" width="1.5703125" style="3" bestFit="1" customWidth="1"/>
    <col min="6662" max="6662" width="1.140625" style="3" bestFit="1" customWidth="1"/>
    <col min="6663" max="6663" width="42" style="3" bestFit="1" customWidth="1"/>
    <col min="6664" max="6665" width="0.140625" style="3" bestFit="1" customWidth="1"/>
    <col min="6666" max="6666" width="10.7109375" style="3" bestFit="1" customWidth="1"/>
    <col min="6667" max="6667" width="1.7109375" style="3" bestFit="1" customWidth="1"/>
    <col min="6668" max="6669" width="0.140625" style="3" bestFit="1" customWidth="1"/>
    <col min="6670" max="6670" width="10.85546875" style="3" bestFit="1" customWidth="1"/>
    <col min="6671" max="6671" width="0.140625" style="3" bestFit="1" customWidth="1"/>
    <col min="6672" max="6672" width="1.28515625" style="3" bestFit="1" customWidth="1"/>
    <col min="6673" max="6673" width="0.28515625" style="3" bestFit="1" customWidth="1"/>
    <col min="6674" max="6674" width="12.28515625" style="3" bestFit="1" customWidth="1"/>
    <col min="6675" max="6676" width="0.140625" style="3" bestFit="1" customWidth="1"/>
    <col min="6677" max="6677" width="0.28515625" style="3" bestFit="1" customWidth="1"/>
    <col min="6678" max="6678" width="0.5703125" style="3" bestFit="1" customWidth="1"/>
    <col min="6679" max="6679" width="0.28515625" style="3" bestFit="1" customWidth="1"/>
    <col min="6680" max="6680" width="0.85546875" style="3" bestFit="1" customWidth="1"/>
    <col min="6681" max="6681" width="5.85546875" style="3" bestFit="1" customWidth="1"/>
    <col min="6682" max="6912" width="9.140625" style="3"/>
    <col min="6913" max="6913" width="7.5703125" style="3" bestFit="1" customWidth="1"/>
    <col min="6914" max="6914" width="0.28515625" style="3" bestFit="1" customWidth="1"/>
    <col min="6915" max="6915" width="0.140625" style="3" bestFit="1" customWidth="1"/>
    <col min="6916" max="6916" width="0.85546875" style="3" bestFit="1" customWidth="1"/>
    <col min="6917" max="6917" width="1.5703125" style="3" bestFit="1" customWidth="1"/>
    <col min="6918" max="6918" width="1.140625" style="3" bestFit="1" customWidth="1"/>
    <col min="6919" max="6919" width="42" style="3" bestFit="1" customWidth="1"/>
    <col min="6920" max="6921" width="0.140625" style="3" bestFit="1" customWidth="1"/>
    <col min="6922" max="6922" width="10.7109375" style="3" bestFit="1" customWidth="1"/>
    <col min="6923" max="6923" width="1.7109375" style="3" bestFit="1" customWidth="1"/>
    <col min="6924" max="6925" width="0.140625" style="3" bestFit="1" customWidth="1"/>
    <col min="6926" max="6926" width="10.85546875" style="3" bestFit="1" customWidth="1"/>
    <col min="6927" max="6927" width="0.140625" style="3" bestFit="1" customWidth="1"/>
    <col min="6928" max="6928" width="1.28515625" style="3" bestFit="1" customWidth="1"/>
    <col min="6929" max="6929" width="0.28515625" style="3" bestFit="1" customWidth="1"/>
    <col min="6930" max="6930" width="12.28515625" style="3" bestFit="1" customWidth="1"/>
    <col min="6931" max="6932" width="0.140625" style="3" bestFit="1" customWidth="1"/>
    <col min="6933" max="6933" width="0.28515625" style="3" bestFit="1" customWidth="1"/>
    <col min="6934" max="6934" width="0.5703125" style="3" bestFit="1" customWidth="1"/>
    <col min="6935" max="6935" width="0.28515625" style="3" bestFit="1" customWidth="1"/>
    <col min="6936" max="6936" width="0.85546875" style="3" bestFit="1" customWidth="1"/>
    <col min="6937" max="6937" width="5.85546875" style="3" bestFit="1" customWidth="1"/>
    <col min="6938" max="7168" width="9.140625" style="3"/>
    <col min="7169" max="7169" width="7.5703125" style="3" bestFit="1" customWidth="1"/>
    <col min="7170" max="7170" width="0.28515625" style="3" bestFit="1" customWidth="1"/>
    <col min="7171" max="7171" width="0.140625" style="3" bestFit="1" customWidth="1"/>
    <col min="7172" max="7172" width="0.85546875" style="3" bestFit="1" customWidth="1"/>
    <col min="7173" max="7173" width="1.5703125" style="3" bestFit="1" customWidth="1"/>
    <col min="7174" max="7174" width="1.140625" style="3" bestFit="1" customWidth="1"/>
    <col min="7175" max="7175" width="42" style="3" bestFit="1" customWidth="1"/>
    <col min="7176" max="7177" width="0.140625" style="3" bestFit="1" customWidth="1"/>
    <col min="7178" max="7178" width="10.7109375" style="3" bestFit="1" customWidth="1"/>
    <col min="7179" max="7179" width="1.7109375" style="3" bestFit="1" customWidth="1"/>
    <col min="7180" max="7181" width="0.140625" style="3" bestFit="1" customWidth="1"/>
    <col min="7182" max="7182" width="10.85546875" style="3" bestFit="1" customWidth="1"/>
    <col min="7183" max="7183" width="0.140625" style="3" bestFit="1" customWidth="1"/>
    <col min="7184" max="7184" width="1.28515625" style="3" bestFit="1" customWidth="1"/>
    <col min="7185" max="7185" width="0.28515625" style="3" bestFit="1" customWidth="1"/>
    <col min="7186" max="7186" width="12.28515625" style="3" bestFit="1" customWidth="1"/>
    <col min="7187" max="7188" width="0.140625" style="3" bestFit="1" customWidth="1"/>
    <col min="7189" max="7189" width="0.28515625" style="3" bestFit="1" customWidth="1"/>
    <col min="7190" max="7190" width="0.5703125" style="3" bestFit="1" customWidth="1"/>
    <col min="7191" max="7191" width="0.28515625" style="3" bestFit="1" customWidth="1"/>
    <col min="7192" max="7192" width="0.85546875" style="3" bestFit="1" customWidth="1"/>
    <col min="7193" max="7193" width="5.85546875" style="3" bestFit="1" customWidth="1"/>
    <col min="7194" max="7424" width="9.140625" style="3"/>
    <col min="7425" max="7425" width="7.5703125" style="3" bestFit="1" customWidth="1"/>
    <col min="7426" max="7426" width="0.28515625" style="3" bestFit="1" customWidth="1"/>
    <col min="7427" max="7427" width="0.140625" style="3" bestFit="1" customWidth="1"/>
    <col min="7428" max="7428" width="0.85546875" style="3" bestFit="1" customWidth="1"/>
    <col min="7429" max="7429" width="1.5703125" style="3" bestFit="1" customWidth="1"/>
    <col min="7430" max="7430" width="1.140625" style="3" bestFit="1" customWidth="1"/>
    <col min="7431" max="7431" width="42" style="3" bestFit="1" customWidth="1"/>
    <col min="7432" max="7433" width="0.140625" style="3" bestFit="1" customWidth="1"/>
    <col min="7434" max="7434" width="10.7109375" style="3" bestFit="1" customWidth="1"/>
    <col min="7435" max="7435" width="1.7109375" style="3" bestFit="1" customWidth="1"/>
    <col min="7436" max="7437" width="0.140625" style="3" bestFit="1" customWidth="1"/>
    <col min="7438" max="7438" width="10.85546875" style="3" bestFit="1" customWidth="1"/>
    <col min="7439" max="7439" width="0.140625" style="3" bestFit="1" customWidth="1"/>
    <col min="7440" max="7440" width="1.28515625" style="3" bestFit="1" customWidth="1"/>
    <col min="7441" max="7441" width="0.28515625" style="3" bestFit="1" customWidth="1"/>
    <col min="7442" max="7442" width="12.28515625" style="3" bestFit="1" customWidth="1"/>
    <col min="7443" max="7444" width="0.140625" style="3" bestFit="1" customWidth="1"/>
    <col min="7445" max="7445" width="0.28515625" style="3" bestFit="1" customWidth="1"/>
    <col min="7446" max="7446" width="0.5703125" style="3" bestFit="1" customWidth="1"/>
    <col min="7447" max="7447" width="0.28515625" style="3" bestFit="1" customWidth="1"/>
    <col min="7448" max="7448" width="0.85546875" style="3" bestFit="1" customWidth="1"/>
    <col min="7449" max="7449" width="5.85546875" style="3" bestFit="1" customWidth="1"/>
    <col min="7450" max="7680" width="9.140625" style="3"/>
    <col min="7681" max="7681" width="7.5703125" style="3" bestFit="1" customWidth="1"/>
    <col min="7682" max="7682" width="0.28515625" style="3" bestFit="1" customWidth="1"/>
    <col min="7683" max="7683" width="0.140625" style="3" bestFit="1" customWidth="1"/>
    <col min="7684" max="7684" width="0.85546875" style="3" bestFit="1" customWidth="1"/>
    <col min="7685" max="7685" width="1.5703125" style="3" bestFit="1" customWidth="1"/>
    <col min="7686" max="7686" width="1.140625" style="3" bestFit="1" customWidth="1"/>
    <col min="7687" max="7687" width="42" style="3" bestFit="1" customWidth="1"/>
    <col min="7688" max="7689" width="0.140625" style="3" bestFit="1" customWidth="1"/>
    <col min="7690" max="7690" width="10.7109375" style="3" bestFit="1" customWidth="1"/>
    <col min="7691" max="7691" width="1.7109375" style="3" bestFit="1" customWidth="1"/>
    <col min="7692" max="7693" width="0.140625" style="3" bestFit="1" customWidth="1"/>
    <col min="7694" max="7694" width="10.85546875" style="3" bestFit="1" customWidth="1"/>
    <col min="7695" max="7695" width="0.140625" style="3" bestFit="1" customWidth="1"/>
    <col min="7696" max="7696" width="1.28515625" style="3" bestFit="1" customWidth="1"/>
    <col min="7697" max="7697" width="0.28515625" style="3" bestFit="1" customWidth="1"/>
    <col min="7698" max="7698" width="12.28515625" style="3" bestFit="1" customWidth="1"/>
    <col min="7699" max="7700" width="0.140625" style="3" bestFit="1" customWidth="1"/>
    <col min="7701" max="7701" width="0.28515625" style="3" bestFit="1" customWidth="1"/>
    <col min="7702" max="7702" width="0.5703125" style="3" bestFit="1" customWidth="1"/>
    <col min="7703" max="7703" width="0.28515625" style="3" bestFit="1" customWidth="1"/>
    <col min="7704" max="7704" width="0.85546875" style="3" bestFit="1" customWidth="1"/>
    <col min="7705" max="7705" width="5.85546875" style="3" bestFit="1" customWidth="1"/>
    <col min="7706" max="7936" width="9.140625" style="3"/>
    <col min="7937" max="7937" width="7.5703125" style="3" bestFit="1" customWidth="1"/>
    <col min="7938" max="7938" width="0.28515625" style="3" bestFit="1" customWidth="1"/>
    <col min="7939" max="7939" width="0.140625" style="3" bestFit="1" customWidth="1"/>
    <col min="7940" max="7940" width="0.85546875" style="3" bestFit="1" customWidth="1"/>
    <col min="7941" max="7941" width="1.5703125" style="3" bestFit="1" customWidth="1"/>
    <col min="7942" max="7942" width="1.140625" style="3" bestFit="1" customWidth="1"/>
    <col min="7943" max="7943" width="42" style="3" bestFit="1" customWidth="1"/>
    <col min="7944" max="7945" width="0.140625" style="3" bestFit="1" customWidth="1"/>
    <col min="7946" max="7946" width="10.7109375" style="3" bestFit="1" customWidth="1"/>
    <col min="7947" max="7947" width="1.7109375" style="3" bestFit="1" customWidth="1"/>
    <col min="7948" max="7949" width="0.140625" style="3" bestFit="1" customWidth="1"/>
    <col min="7950" max="7950" width="10.85546875" style="3" bestFit="1" customWidth="1"/>
    <col min="7951" max="7951" width="0.140625" style="3" bestFit="1" customWidth="1"/>
    <col min="7952" max="7952" width="1.28515625" style="3" bestFit="1" customWidth="1"/>
    <col min="7953" max="7953" width="0.28515625" style="3" bestFit="1" customWidth="1"/>
    <col min="7954" max="7954" width="12.28515625" style="3" bestFit="1" customWidth="1"/>
    <col min="7955" max="7956" width="0.140625" style="3" bestFit="1" customWidth="1"/>
    <col min="7957" max="7957" width="0.28515625" style="3" bestFit="1" customWidth="1"/>
    <col min="7958" max="7958" width="0.5703125" style="3" bestFit="1" customWidth="1"/>
    <col min="7959" max="7959" width="0.28515625" style="3" bestFit="1" customWidth="1"/>
    <col min="7960" max="7960" width="0.85546875" style="3" bestFit="1" customWidth="1"/>
    <col min="7961" max="7961" width="5.85546875" style="3" bestFit="1" customWidth="1"/>
    <col min="7962" max="8192" width="9.140625" style="3"/>
    <col min="8193" max="8193" width="7.5703125" style="3" bestFit="1" customWidth="1"/>
    <col min="8194" max="8194" width="0.28515625" style="3" bestFit="1" customWidth="1"/>
    <col min="8195" max="8195" width="0.140625" style="3" bestFit="1" customWidth="1"/>
    <col min="8196" max="8196" width="0.85546875" style="3" bestFit="1" customWidth="1"/>
    <col min="8197" max="8197" width="1.5703125" style="3" bestFit="1" customWidth="1"/>
    <col min="8198" max="8198" width="1.140625" style="3" bestFit="1" customWidth="1"/>
    <col min="8199" max="8199" width="42" style="3" bestFit="1" customWidth="1"/>
    <col min="8200" max="8201" width="0.140625" style="3" bestFit="1" customWidth="1"/>
    <col min="8202" max="8202" width="10.7109375" style="3" bestFit="1" customWidth="1"/>
    <col min="8203" max="8203" width="1.7109375" style="3" bestFit="1" customWidth="1"/>
    <col min="8204" max="8205" width="0.140625" style="3" bestFit="1" customWidth="1"/>
    <col min="8206" max="8206" width="10.85546875" style="3" bestFit="1" customWidth="1"/>
    <col min="8207" max="8207" width="0.140625" style="3" bestFit="1" customWidth="1"/>
    <col min="8208" max="8208" width="1.28515625" style="3" bestFit="1" customWidth="1"/>
    <col min="8209" max="8209" width="0.28515625" style="3" bestFit="1" customWidth="1"/>
    <col min="8210" max="8210" width="12.28515625" style="3" bestFit="1" customWidth="1"/>
    <col min="8211" max="8212" width="0.140625" style="3" bestFit="1" customWidth="1"/>
    <col min="8213" max="8213" width="0.28515625" style="3" bestFit="1" customWidth="1"/>
    <col min="8214" max="8214" width="0.5703125" style="3" bestFit="1" customWidth="1"/>
    <col min="8215" max="8215" width="0.28515625" style="3" bestFit="1" customWidth="1"/>
    <col min="8216" max="8216" width="0.85546875" style="3" bestFit="1" customWidth="1"/>
    <col min="8217" max="8217" width="5.85546875" style="3" bestFit="1" customWidth="1"/>
    <col min="8218" max="8448" width="9.140625" style="3"/>
    <col min="8449" max="8449" width="7.5703125" style="3" bestFit="1" customWidth="1"/>
    <col min="8450" max="8450" width="0.28515625" style="3" bestFit="1" customWidth="1"/>
    <col min="8451" max="8451" width="0.140625" style="3" bestFit="1" customWidth="1"/>
    <col min="8452" max="8452" width="0.85546875" style="3" bestFit="1" customWidth="1"/>
    <col min="8453" max="8453" width="1.5703125" style="3" bestFit="1" customWidth="1"/>
    <col min="8454" max="8454" width="1.140625" style="3" bestFit="1" customWidth="1"/>
    <col min="8455" max="8455" width="42" style="3" bestFit="1" customWidth="1"/>
    <col min="8456" max="8457" width="0.140625" style="3" bestFit="1" customWidth="1"/>
    <col min="8458" max="8458" width="10.7109375" style="3" bestFit="1" customWidth="1"/>
    <col min="8459" max="8459" width="1.7109375" style="3" bestFit="1" customWidth="1"/>
    <col min="8460" max="8461" width="0.140625" style="3" bestFit="1" customWidth="1"/>
    <col min="8462" max="8462" width="10.85546875" style="3" bestFit="1" customWidth="1"/>
    <col min="8463" max="8463" width="0.140625" style="3" bestFit="1" customWidth="1"/>
    <col min="8464" max="8464" width="1.28515625" style="3" bestFit="1" customWidth="1"/>
    <col min="8465" max="8465" width="0.28515625" style="3" bestFit="1" customWidth="1"/>
    <col min="8466" max="8466" width="12.28515625" style="3" bestFit="1" customWidth="1"/>
    <col min="8467" max="8468" width="0.140625" style="3" bestFit="1" customWidth="1"/>
    <col min="8469" max="8469" width="0.28515625" style="3" bestFit="1" customWidth="1"/>
    <col min="8470" max="8470" width="0.5703125" style="3" bestFit="1" customWidth="1"/>
    <col min="8471" max="8471" width="0.28515625" style="3" bestFit="1" customWidth="1"/>
    <col min="8472" max="8472" width="0.85546875" style="3" bestFit="1" customWidth="1"/>
    <col min="8473" max="8473" width="5.85546875" style="3" bestFit="1" customWidth="1"/>
    <col min="8474" max="8704" width="9.140625" style="3"/>
    <col min="8705" max="8705" width="7.5703125" style="3" bestFit="1" customWidth="1"/>
    <col min="8706" max="8706" width="0.28515625" style="3" bestFit="1" customWidth="1"/>
    <col min="8707" max="8707" width="0.140625" style="3" bestFit="1" customWidth="1"/>
    <col min="8708" max="8708" width="0.85546875" style="3" bestFit="1" customWidth="1"/>
    <col min="8709" max="8709" width="1.5703125" style="3" bestFit="1" customWidth="1"/>
    <col min="8710" max="8710" width="1.140625" style="3" bestFit="1" customWidth="1"/>
    <col min="8711" max="8711" width="42" style="3" bestFit="1" customWidth="1"/>
    <col min="8712" max="8713" width="0.140625" style="3" bestFit="1" customWidth="1"/>
    <col min="8714" max="8714" width="10.7109375" style="3" bestFit="1" customWidth="1"/>
    <col min="8715" max="8715" width="1.7109375" style="3" bestFit="1" customWidth="1"/>
    <col min="8716" max="8717" width="0.140625" style="3" bestFit="1" customWidth="1"/>
    <col min="8718" max="8718" width="10.85546875" style="3" bestFit="1" customWidth="1"/>
    <col min="8719" max="8719" width="0.140625" style="3" bestFit="1" customWidth="1"/>
    <col min="8720" max="8720" width="1.28515625" style="3" bestFit="1" customWidth="1"/>
    <col min="8721" max="8721" width="0.28515625" style="3" bestFit="1" customWidth="1"/>
    <col min="8722" max="8722" width="12.28515625" style="3" bestFit="1" customWidth="1"/>
    <col min="8723" max="8724" width="0.140625" style="3" bestFit="1" customWidth="1"/>
    <col min="8725" max="8725" width="0.28515625" style="3" bestFit="1" customWidth="1"/>
    <col min="8726" max="8726" width="0.5703125" style="3" bestFit="1" customWidth="1"/>
    <col min="8727" max="8727" width="0.28515625" style="3" bestFit="1" customWidth="1"/>
    <col min="8728" max="8728" width="0.85546875" style="3" bestFit="1" customWidth="1"/>
    <col min="8729" max="8729" width="5.85546875" style="3" bestFit="1" customWidth="1"/>
    <col min="8730" max="8960" width="9.140625" style="3"/>
    <col min="8961" max="8961" width="7.5703125" style="3" bestFit="1" customWidth="1"/>
    <col min="8962" max="8962" width="0.28515625" style="3" bestFit="1" customWidth="1"/>
    <col min="8963" max="8963" width="0.140625" style="3" bestFit="1" customWidth="1"/>
    <col min="8964" max="8964" width="0.85546875" style="3" bestFit="1" customWidth="1"/>
    <col min="8965" max="8965" width="1.5703125" style="3" bestFit="1" customWidth="1"/>
    <col min="8966" max="8966" width="1.140625" style="3" bestFit="1" customWidth="1"/>
    <col min="8967" max="8967" width="42" style="3" bestFit="1" customWidth="1"/>
    <col min="8968" max="8969" width="0.140625" style="3" bestFit="1" customWidth="1"/>
    <col min="8970" max="8970" width="10.7109375" style="3" bestFit="1" customWidth="1"/>
    <col min="8971" max="8971" width="1.7109375" style="3" bestFit="1" customWidth="1"/>
    <col min="8972" max="8973" width="0.140625" style="3" bestFit="1" customWidth="1"/>
    <col min="8974" max="8974" width="10.85546875" style="3" bestFit="1" customWidth="1"/>
    <col min="8975" max="8975" width="0.140625" style="3" bestFit="1" customWidth="1"/>
    <col min="8976" max="8976" width="1.28515625" style="3" bestFit="1" customWidth="1"/>
    <col min="8977" max="8977" width="0.28515625" style="3" bestFit="1" customWidth="1"/>
    <col min="8978" max="8978" width="12.28515625" style="3" bestFit="1" customWidth="1"/>
    <col min="8979" max="8980" width="0.140625" style="3" bestFit="1" customWidth="1"/>
    <col min="8981" max="8981" width="0.28515625" style="3" bestFit="1" customWidth="1"/>
    <col min="8982" max="8982" width="0.5703125" style="3" bestFit="1" customWidth="1"/>
    <col min="8983" max="8983" width="0.28515625" style="3" bestFit="1" customWidth="1"/>
    <col min="8984" max="8984" width="0.85546875" style="3" bestFit="1" customWidth="1"/>
    <col min="8985" max="8985" width="5.85546875" style="3" bestFit="1" customWidth="1"/>
    <col min="8986" max="9216" width="9.140625" style="3"/>
    <col min="9217" max="9217" width="7.5703125" style="3" bestFit="1" customWidth="1"/>
    <col min="9218" max="9218" width="0.28515625" style="3" bestFit="1" customWidth="1"/>
    <col min="9219" max="9219" width="0.140625" style="3" bestFit="1" customWidth="1"/>
    <col min="9220" max="9220" width="0.85546875" style="3" bestFit="1" customWidth="1"/>
    <col min="9221" max="9221" width="1.5703125" style="3" bestFit="1" customWidth="1"/>
    <col min="9222" max="9222" width="1.140625" style="3" bestFit="1" customWidth="1"/>
    <col min="9223" max="9223" width="42" style="3" bestFit="1" customWidth="1"/>
    <col min="9224" max="9225" width="0.140625" style="3" bestFit="1" customWidth="1"/>
    <col min="9226" max="9226" width="10.7109375" style="3" bestFit="1" customWidth="1"/>
    <col min="9227" max="9227" width="1.7109375" style="3" bestFit="1" customWidth="1"/>
    <col min="9228" max="9229" width="0.140625" style="3" bestFit="1" customWidth="1"/>
    <col min="9230" max="9230" width="10.85546875" style="3" bestFit="1" customWidth="1"/>
    <col min="9231" max="9231" width="0.140625" style="3" bestFit="1" customWidth="1"/>
    <col min="9232" max="9232" width="1.28515625" style="3" bestFit="1" customWidth="1"/>
    <col min="9233" max="9233" width="0.28515625" style="3" bestFit="1" customWidth="1"/>
    <col min="9234" max="9234" width="12.28515625" style="3" bestFit="1" customWidth="1"/>
    <col min="9235" max="9236" width="0.140625" style="3" bestFit="1" customWidth="1"/>
    <col min="9237" max="9237" width="0.28515625" style="3" bestFit="1" customWidth="1"/>
    <col min="9238" max="9238" width="0.5703125" style="3" bestFit="1" customWidth="1"/>
    <col min="9239" max="9239" width="0.28515625" style="3" bestFit="1" customWidth="1"/>
    <col min="9240" max="9240" width="0.85546875" style="3" bestFit="1" customWidth="1"/>
    <col min="9241" max="9241" width="5.85546875" style="3" bestFit="1" customWidth="1"/>
    <col min="9242" max="9472" width="9.140625" style="3"/>
    <col min="9473" max="9473" width="7.5703125" style="3" bestFit="1" customWidth="1"/>
    <col min="9474" max="9474" width="0.28515625" style="3" bestFit="1" customWidth="1"/>
    <col min="9475" max="9475" width="0.140625" style="3" bestFit="1" customWidth="1"/>
    <col min="9476" max="9476" width="0.85546875" style="3" bestFit="1" customWidth="1"/>
    <col min="9477" max="9477" width="1.5703125" style="3" bestFit="1" customWidth="1"/>
    <col min="9478" max="9478" width="1.140625" style="3" bestFit="1" customWidth="1"/>
    <col min="9479" max="9479" width="42" style="3" bestFit="1" customWidth="1"/>
    <col min="9480" max="9481" width="0.140625" style="3" bestFit="1" customWidth="1"/>
    <col min="9482" max="9482" width="10.7109375" style="3" bestFit="1" customWidth="1"/>
    <col min="9483" max="9483" width="1.7109375" style="3" bestFit="1" customWidth="1"/>
    <col min="9484" max="9485" width="0.140625" style="3" bestFit="1" customWidth="1"/>
    <col min="9486" max="9486" width="10.85546875" style="3" bestFit="1" customWidth="1"/>
    <col min="9487" max="9487" width="0.140625" style="3" bestFit="1" customWidth="1"/>
    <col min="9488" max="9488" width="1.28515625" style="3" bestFit="1" customWidth="1"/>
    <col min="9489" max="9489" width="0.28515625" style="3" bestFit="1" customWidth="1"/>
    <col min="9490" max="9490" width="12.28515625" style="3" bestFit="1" customWidth="1"/>
    <col min="9491" max="9492" width="0.140625" style="3" bestFit="1" customWidth="1"/>
    <col min="9493" max="9493" width="0.28515625" style="3" bestFit="1" customWidth="1"/>
    <col min="9494" max="9494" width="0.5703125" style="3" bestFit="1" customWidth="1"/>
    <col min="9495" max="9495" width="0.28515625" style="3" bestFit="1" customWidth="1"/>
    <col min="9496" max="9496" width="0.85546875" style="3" bestFit="1" customWidth="1"/>
    <col min="9497" max="9497" width="5.85546875" style="3" bestFit="1" customWidth="1"/>
    <col min="9498" max="9728" width="9.140625" style="3"/>
    <col min="9729" max="9729" width="7.5703125" style="3" bestFit="1" customWidth="1"/>
    <col min="9730" max="9730" width="0.28515625" style="3" bestFit="1" customWidth="1"/>
    <col min="9731" max="9731" width="0.140625" style="3" bestFit="1" customWidth="1"/>
    <col min="9732" max="9732" width="0.85546875" style="3" bestFit="1" customWidth="1"/>
    <col min="9733" max="9733" width="1.5703125" style="3" bestFit="1" customWidth="1"/>
    <col min="9734" max="9734" width="1.140625" style="3" bestFit="1" customWidth="1"/>
    <col min="9735" max="9735" width="42" style="3" bestFit="1" customWidth="1"/>
    <col min="9736" max="9737" width="0.140625" style="3" bestFit="1" customWidth="1"/>
    <col min="9738" max="9738" width="10.7109375" style="3" bestFit="1" customWidth="1"/>
    <col min="9739" max="9739" width="1.7109375" style="3" bestFit="1" customWidth="1"/>
    <col min="9740" max="9741" width="0.140625" style="3" bestFit="1" customWidth="1"/>
    <col min="9742" max="9742" width="10.85546875" style="3" bestFit="1" customWidth="1"/>
    <col min="9743" max="9743" width="0.140625" style="3" bestFit="1" customWidth="1"/>
    <col min="9744" max="9744" width="1.28515625" style="3" bestFit="1" customWidth="1"/>
    <col min="9745" max="9745" width="0.28515625" style="3" bestFit="1" customWidth="1"/>
    <col min="9746" max="9746" width="12.28515625" style="3" bestFit="1" customWidth="1"/>
    <col min="9747" max="9748" width="0.140625" style="3" bestFit="1" customWidth="1"/>
    <col min="9749" max="9749" width="0.28515625" style="3" bestFit="1" customWidth="1"/>
    <col min="9750" max="9750" width="0.5703125" style="3" bestFit="1" customWidth="1"/>
    <col min="9751" max="9751" width="0.28515625" style="3" bestFit="1" customWidth="1"/>
    <col min="9752" max="9752" width="0.85546875" style="3" bestFit="1" customWidth="1"/>
    <col min="9753" max="9753" width="5.85546875" style="3" bestFit="1" customWidth="1"/>
    <col min="9754" max="9984" width="9.140625" style="3"/>
    <col min="9985" max="9985" width="7.5703125" style="3" bestFit="1" customWidth="1"/>
    <col min="9986" max="9986" width="0.28515625" style="3" bestFit="1" customWidth="1"/>
    <col min="9987" max="9987" width="0.140625" style="3" bestFit="1" customWidth="1"/>
    <col min="9988" max="9988" width="0.85546875" style="3" bestFit="1" customWidth="1"/>
    <col min="9989" max="9989" width="1.5703125" style="3" bestFit="1" customWidth="1"/>
    <col min="9990" max="9990" width="1.140625" style="3" bestFit="1" customWidth="1"/>
    <col min="9991" max="9991" width="42" style="3" bestFit="1" customWidth="1"/>
    <col min="9992" max="9993" width="0.140625" style="3" bestFit="1" customWidth="1"/>
    <col min="9994" max="9994" width="10.7109375" style="3" bestFit="1" customWidth="1"/>
    <col min="9995" max="9995" width="1.7109375" style="3" bestFit="1" customWidth="1"/>
    <col min="9996" max="9997" width="0.140625" style="3" bestFit="1" customWidth="1"/>
    <col min="9998" max="9998" width="10.85546875" style="3" bestFit="1" customWidth="1"/>
    <col min="9999" max="9999" width="0.140625" style="3" bestFit="1" customWidth="1"/>
    <col min="10000" max="10000" width="1.28515625" style="3" bestFit="1" customWidth="1"/>
    <col min="10001" max="10001" width="0.28515625" style="3" bestFit="1" customWidth="1"/>
    <col min="10002" max="10002" width="12.28515625" style="3" bestFit="1" customWidth="1"/>
    <col min="10003" max="10004" width="0.140625" style="3" bestFit="1" customWidth="1"/>
    <col min="10005" max="10005" width="0.28515625" style="3" bestFit="1" customWidth="1"/>
    <col min="10006" max="10006" width="0.5703125" style="3" bestFit="1" customWidth="1"/>
    <col min="10007" max="10007" width="0.28515625" style="3" bestFit="1" customWidth="1"/>
    <col min="10008" max="10008" width="0.85546875" style="3" bestFit="1" customWidth="1"/>
    <col min="10009" max="10009" width="5.85546875" style="3" bestFit="1" customWidth="1"/>
    <col min="10010" max="10240" width="9.140625" style="3"/>
    <col min="10241" max="10241" width="7.5703125" style="3" bestFit="1" customWidth="1"/>
    <col min="10242" max="10242" width="0.28515625" style="3" bestFit="1" customWidth="1"/>
    <col min="10243" max="10243" width="0.140625" style="3" bestFit="1" customWidth="1"/>
    <col min="10244" max="10244" width="0.85546875" style="3" bestFit="1" customWidth="1"/>
    <col min="10245" max="10245" width="1.5703125" style="3" bestFit="1" customWidth="1"/>
    <col min="10246" max="10246" width="1.140625" style="3" bestFit="1" customWidth="1"/>
    <col min="10247" max="10247" width="42" style="3" bestFit="1" customWidth="1"/>
    <col min="10248" max="10249" width="0.140625" style="3" bestFit="1" customWidth="1"/>
    <col min="10250" max="10250" width="10.7109375" style="3" bestFit="1" customWidth="1"/>
    <col min="10251" max="10251" width="1.7109375" style="3" bestFit="1" customWidth="1"/>
    <col min="10252" max="10253" width="0.140625" style="3" bestFit="1" customWidth="1"/>
    <col min="10254" max="10254" width="10.85546875" style="3" bestFit="1" customWidth="1"/>
    <col min="10255" max="10255" width="0.140625" style="3" bestFit="1" customWidth="1"/>
    <col min="10256" max="10256" width="1.28515625" style="3" bestFit="1" customWidth="1"/>
    <col min="10257" max="10257" width="0.28515625" style="3" bestFit="1" customWidth="1"/>
    <col min="10258" max="10258" width="12.28515625" style="3" bestFit="1" customWidth="1"/>
    <col min="10259" max="10260" width="0.140625" style="3" bestFit="1" customWidth="1"/>
    <col min="10261" max="10261" width="0.28515625" style="3" bestFit="1" customWidth="1"/>
    <col min="10262" max="10262" width="0.5703125" style="3" bestFit="1" customWidth="1"/>
    <col min="10263" max="10263" width="0.28515625" style="3" bestFit="1" customWidth="1"/>
    <col min="10264" max="10264" width="0.85546875" style="3" bestFit="1" customWidth="1"/>
    <col min="10265" max="10265" width="5.85546875" style="3" bestFit="1" customWidth="1"/>
    <col min="10266" max="10496" width="9.140625" style="3"/>
    <col min="10497" max="10497" width="7.5703125" style="3" bestFit="1" customWidth="1"/>
    <col min="10498" max="10498" width="0.28515625" style="3" bestFit="1" customWidth="1"/>
    <col min="10499" max="10499" width="0.140625" style="3" bestFit="1" customWidth="1"/>
    <col min="10500" max="10500" width="0.85546875" style="3" bestFit="1" customWidth="1"/>
    <col min="10501" max="10501" width="1.5703125" style="3" bestFit="1" customWidth="1"/>
    <col min="10502" max="10502" width="1.140625" style="3" bestFit="1" customWidth="1"/>
    <col min="10503" max="10503" width="42" style="3" bestFit="1" customWidth="1"/>
    <col min="10504" max="10505" width="0.140625" style="3" bestFit="1" customWidth="1"/>
    <col min="10506" max="10506" width="10.7109375" style="3" bestFit="1" customWidth="1"/>
    <col min="10507" max="10507" width="1.7109375" style="3" bestFit="1" customWidth="1"/>
    <col min="10508" max="10509" width="0.140625" style="3" bestFit="1" customWidth="1"/>
    <col min="10510" max="10510" width="10.85546875" style="3" bestFit="1" customWidth="1"/>
    <col min="10511" max="10511" width="0.140625" style="3" bestFit="1" customWidth="1"/>
    <col min="10512" max="10512" width="1.28515625" style="3" bestFit="1" customWidth="1"/>
    <col min="10513" max="10513" width="0.28515625" style="3" bestFit="1" customWidth="1"/>
    <col min="10514" max="10514" width="12.28515625" style="3" bestFit="1" customWidth="1"/>
    <col min="10515" max="10516" width="0.140625" style="3" bestFit="1" customWidth="1"/>
    <col min="10517" max="10517" width="0.28515625" style="3" bestFit="1" customWidth="1"/>
    <col min="10518" max="10518" width="0.5703125" style="3" bestFit="1" customWidth="1"/>
    <col min="10519" max="10519" width="0.28515625" style="3" bestFit="1" customWidth="1"/>
    <col min="10520" max="10520" width="0.85546875" style="3" bestFit="1" customWidth="1"/>
    <col min="10521" max="10521" width="5.85546875" style="3" bestFit="1" customWidth="1"/>
    <col min="10522" max="10752" width="9.140625" style="3"/>
    <col min="10753" max="10753" width="7.5703125" style="3" bestFit="1" customWidth="1"/>
    <col min="10754" max="10754" width="0.28515625" style="3" bestFit="1" customWidth="1"/>
    <col min="10755" max="10755" width="0.140625" style="3" bestFit="1" customWidth="1"/>
    <col min="10756" max="10756" width="0.85546875" style="3" bestFit="1" customWidth="1"/>
    <col min="10757" max="10757" width="1.5703125" style="3" bestFit="1" customWidth="1"/>
    <col min="10758" max="10758" width="1.140625" style="3" bestFit="1" customWidth="1"/>
    <col min="10759" max="10759" width="42" style="3" bestFit="1" customWidth="1"/>
    <col min="10760" max="10761" width="0.140625" style="3" bestFit="1" customWidth="1"/>
    <col min="10762" max="10762" width="10.7109375" style="3" bestFit="1" customWidth="1"/>
    <col min="10763" max="10763" width="1.7109375" style="3" bestFit="1" customWidth="1"/>
    <col min="10764" max="10765" width="0.140625" style="3" bestFit="1" customWidth="1"/>
    <col min="10766" max="10766" width="10.85546875" style="3" bestFit="1" customWidth="1"/>
    <col min="10767" max="10767" width="0.140625" style="3" bestFit="1" customWidth="1"/>
    <col min="10768" max="10768" width="1.28515625" style="3" bestFit="1" customWidth="1"/>
    <col min="10769" max="10769" width="0.28515625" style="3" bestFit="1" customWidth="1"/>
    <col min="10770" max="10770" width="12.28515625" style="3" bestFit="1" customWidth="1"/>
    <col min="10771" max="10772" width="0.140625" style="3" bestFit="1" customWidth="1"/>
    <col min="10773" max="10773" width="0.28515625" style="3" bestFit="1" customWidth="1"/>
    <col min="10774" max="10774" width="0.5703125" style="3" bestFit="1" customWidth="1"/>
    <col min="10775" max="10775" width="0.28515625" style="3" bestFit="1" customWidth="1"/>
    <col min="10776" max="10776" width="0.85546875" style="3" bestFit="1" customWidth="1"/>
    <col min="10777" max="10777" width="5.85546875" style="3" bestFit="1" customWidth="1"/>
    <col min="10778" max="11008" width="9.140625" style="3"/>
    <col min="11009" max="11009" width="7.5703125" style="3" bestFit="1" customWidth="1"/>
    <col min="11010" max="11010" width="0.28515625" style="3" bestFit="1" customWidth="1"/>
    <col min="11011" max="11011" width="0.140625" style="3" bestFit="1" customWidth="1"/>
    <col min="11012" max="11012" width="0.85546875" style="3" bestFit="1" customWidth="1"/>
    <col min="11013" max="11013" width="1.5703125" style="3" bestFit="1" customWidth="1"/>
    <col min="11014" max="11014" width="1.140625" style="3" bestFit="1" customWidth="1"/>
    <col min="11015" max="11015" width="42" style="3" bestFit="1" customWidth="1"/>
    <col min="11016" max="11017" width="0.140625" style="3" bestFit="1" customWidth="1"/>
    <col min="11018" max="11018" width="10.7109375" style="3" bestFit="1" customWidth="1"/>
    <col min="11019" max="11019" width="1.7109375" style="3" bestFit="1" customWidth="1"/>
    <col min="11020" max="11021" width="0.140625" style="3" bestFit="1" customWidth="1"/>
    <col min="11022" max="11022" width="10.85546875" style="3" bestFit="1" customWidth="1"/>
    <col min="11023" max="11023" width="0.140625" style="3" bestFit="1" customWidth="1"/>
    <col min="11024" max="11024" width="1.28515625" style="3" bestFit="1" customWidth="1"/>
    <col min="11025" max="11025" width="0.28515625" style="3" bestFit="1" customWidth="1"/>
    <col min="11026" max="11026" width="12.28515625" style="3" bestFit="1" customWidth="1"/>
    <col min="11027" max="11028" width="0.140625" style="3" bestFit="1" customWidth="1"/>
    <col min="11029" max="11029" width="0.28515625" style="3" bestFit="1" customWidth="1"/>
    <col min="11030" max="11030" width="0.5703125" style="3" bestFit="1" customWidth="1"/>
    <col min="11031" max="11031" width="0.28515625" style="3" bestFit="1" customWidth="1"/>
    <col min="11032" max="11032" width="0.85546875" style="3" bestFit="1" customWidth="1"/>
    <col min="11033" max="11033" width="5.85546875" style="3" bestFit="1" customWidth="1"/>
    <col min="11034" max="11264" width="9.140625" style="3"/>
    <col min="11265" max="11265" width="7.5703125" style="3" bestFit="1" customWidth="1"/>
    <col min="11266" max="11266" width="0.28515625" style="3" bestFit="1" customWidth="1"/>
    <col min="11267" max="11267" width="0.140625" style="3" bestFit="1" customWidth="1"/>
    <col min="11268" max="11268" width="0.85546875" style="3" bestFit="1" customWidth="1"/>
    <col min="11269" max="11269" width="1.5703125" style="3" bestFit="1" customWidth="1"/>
    <col min="11270" max="11270" width="1.140625" style="3" bestFit="1" customWidth="1"/>
    <col min="11271" max="11271" width="42" style="3" bestFit="1" customWidth="1"/>
    <col min="11272" max="11273" width="0.140625" style="3" bestFit="1" customWidth="1"/>
    <col min="11274" max="11274" width="10.7109375" style="3" bestFit="1" customWidth="1"/>
    <col min="11275" max="11275" width="1.7109375" style="3" bestFit="1" customWidth="1"/>
    <col min="11276" max="11277" width="0.140625" style="3" bestFit="1" customWidth="1"/>
    <col min="11278" max="11278" width="10.85546875" style="3" bestFit="1" customWidth="1"/>
    <col min="11279" max="11279" width="0.140625" style="3" bestFit="1" customWidth="1"/>
    <col min="11280" max="11280" width="1.28515625" style="3" bestFit="1" customWidth="1"/>
    <col min="11281" max="11281" width="0.28515625" style="3" bestFit="1" customWidth="1"/>
    <col min="11282" max="11282" width="12.28515625" style="3" bestFit="1" customWidth="1"/>
    <col min="11283" max="11284" width="0.140625" style="3" bestFit="1" customWidth="1"/>
    <col min="11285" max="11285" width="0.28515625" style="3" bestFit="1" customWidth="1"/>
    <col min="11286" max="11286" width="0.5703125" style="3" bestFit="1" customWidth="1"/>
    <col min="11287" max="11287" width="0.28515625" style="3" bestFit="1" customWidth="1"/>
    <col min="11288" max="11288" width="0.85546875" style="3" bestFit="1" customWidth="1"/>
    <col min="11289" max="11289" width="5.85546875" style="3" bestFit="1" customWidth="1"/>
    <col min="11290" max="11520" width="9.140625" style="3"/>
    <col min="11521" max="11521" width="7.5703125" style="3" bestFit="1" customWidth="1"/>
    <col min="11522" max="11522" width="0.28515625" style="3" bestFit="1" customWidth="1"/>
    <col min="11523" max="11523" width="0.140625" style="3" bestFit="1" customWidth="1"/>
    <col min="11524" max="11524" width="0.85546875" style="3" bestFit="1" customWidth="1"/>
    <col min="11525" max="11525" width="1.5703125" style="3" bestFit="1" customWidth="1"/>
    <col min="11526" max="11526" width="1.140625" style="3" bestFit="1" customWidth="1"/>
    <col min="11527" max="11527" width="42" style="3" bestFit="1" customWidth="1"/>
    <col min="11528" max="11529" width="0.140625" style="3" bestFit="1" customWidth="1"/>
    <col min="11530" max="11530" width="10.7109375" style="3" bestFit="1" customWidth="1"/>
    <col min="11531" max="11531" width="1.7109375" style="3" bestFit="1" customWidth="1"/>
    <col min="11532" max="11533" width="0.140625" style="3" bestFit="1" customWidth="1"/>
    <col min="11534" max="11534" width="10.85546875" style="3" bestFit="1" customWidth="1"/>
    <col min="11535" max="11535" width="0.140625" style="3" bestFit="1" customWidth="1"/>
    <col min="11536" max="11536" width="1.28515625" style="3" bestFit="1" customWidth="1"/>
    <col min="11537" max="11537" width="0.28515625" style="3" bestFit="1" customWidth="1"/>
    <col min="11538" max="11538" width="12.28515625" style="3" bestFit="1" customWidth="1"/>
    <col min="11539" max="11540" width="0.140625" style="3" bestFit="1" customWidth="1"/>
    <col min="11541" max="11541" width="0.28515625" style="3" bestFit="1" customWidth="1"/>
    <col min="11542" max="11542" width="0.5703125" style="3" bestFit="1" customWidth="1"/>
    <col min="11543" max="11543" width="0.28515625" style="3" bestFit="1" customWidth="1"/>
    <col min="11544" max="11544" width="0.85546875" style="3" bestFit="1" customWidth="1"/>
    <col min="11545" max="11545" width="5.85546875" style="3" bestFit="1" customWidth="1"/>
    <col min="11546" max="11776" width="9.140625" style="3"/>
    <col min="11777" max="11777" width="7.5703125" style="3" bestFit="1" customWidth="1"/>
    <col min="11778" max="11778" width="0.28515625" style="3" bestFit="1" customWidth="1"/>
    <col min="11779" max="11779" width="0.140625" style="3" bestFit="1" customWidth="1"/>
    <col min="11780" max="11780" width="0.85546875" style="3" bestFit="1" customWidth="1"/>
    <col min="11781" max="11781" width="1.5703125" style="3" bestFit="1" customWidth="1"/>
    <col min="11782" max="11782" width="1.140625" style="3" bestFit="1" customWidth="1"/>
    <col min="11783" max="11783" width="42" style="3" bestFit="1" customWidth="1"/>
    <col min="11784" max="11785" width="0.140625" style="3" bestFit="1" customWidth="1"/>
    <col min="11786" max="11786" width="10.7109375" style="3" bestFit="1" customWidth="1"/>
    <col min="11787" max="11787" width="1.7109375" style="3" bestFit="1" customWidth="1"/>
    <col min="11788" max="11789" width="0.140625" style="3" bestFit="1" customWidth="1"/>
    <col min="11790" max="11790" width="10.85546875" style="3" bestFit="1" customWidth="1"/>
    <col min="11791" max="11791" width="0.140625" style="3" bestFit="1" customWidth="1"/>
    <col min="11792" max="11792" width="1.28515625" style="3" bestFit="1" customWidth="1"/>
    <col min="11793" max="11793" width="0.28515625" style="3" bestFit="1" customWidth="1"/>
    <col min="11794" max="11794" width="12.28515625" style="3" bestFit="1" customWidth="1"/>
    <col min="11795" max="11796" width="0.140625" style="3" bestFit="1" customWidth="1"/>
    <col min="11797" max="11797" width="0.28515625" style="3" bestFit="1" customWidth="1"/>
    <col min="11798" max="11798" width="0.5703125" style="3" bestFit="1" customWidth="1"/>
    <col min="11799" max="11799" width="0.28515625" style="3" bestFit="1" customWidth="1"/>
    <col min="11800" max="11800" width="0.85546875" style="3" bestFit="1" customWidth="1"/>
    <col min="11801" max="11801" width="5.85546875" style="3" bestFit="1" customWidth="1"/>
    <col min="11802" max="12032" width="9.140625" style="3"/>
    <col min="12033" max="12033" width="7.5703125" style="3" bestFit="1" customWidth="1"/>
    <col min="12034" max="12034" width="0.28515625" style="3" bestFit="1" customWidth="1"/>
    <col min="12035" max="12035" width="0.140625" style="3" bestFit="1" customWidth="1"/>
    <col min="12036" max="12036" width="0.85546875" style="3" bestFit="1" customWidth="1"/>
    <col min="12037" max="12037" width="1.5703125" style="3" bestFit="1" customWidth="1"/>
    <col min="12038" max="12038" width="1.140625" style="3" bestFit="1" customWidth="1"/>
    <col min="12039" max="12039" width="42" style="3" bestFit="1" customWidth="1"/>
    <col min="12040" max="12041" width="0.140625" style="3" bestFit="1" customWidth="1"/>
    <col min="12042" max="12042" width="10.7109375" style="3" bestFit="1" customWidth="1"/>
    <col min="12043" max="12043" width="1.7109375" style="3" bestFit="1" customWidth="1"/>
    <col min="12044" max="12045" width="0.140625" style="3" bestFit="1" customWidth="1"/>
    <col min="12046" max="12046" width="10.85546875" style="3" bestFit="1" customWidth="1"/>
    <col min="12047" max="12047" width="0.140625" style="3" bestFit="1" customWidth="1"/>
    <col min="12048" max="12048" width="1.28515625" style="3" bestFit="1" customWidth="1"/>
    <col min="12049" max="12049" width="0.28515625" style="3" bestFit="1" customWidth="1"/>
    <col min="12050" max="12050" width="12.28515625" style="3" bestFit="1" customWidth="1"/>
    <col min="12051" max="12052" width="0.140625" style="3" bestFit="1" customWidth="1"/>
    <col min="12053" max="12053" width="0.28515625" style="3" bestFit="1" customWidth="1"/>
    <col min="12054" max="12054" width="0.5703125" style="3" bestFit="1" customWidth="1"/>
    <col min="12055" max="12055" width="0.28515625" style="3" bestFit="1" customWidth="1"/>
    <col min="12056" max="12056" width="0.85546875" style="3" bestFit="1" customWidth="1"/>
    <col min="12057" max="12057" width="5.85546875" style="3" bestFit="1" customWidth="1"/>
    <col min="12058" max="12288" width="9.140625" style="3"/>
    <col min="12289" max="12289" width="7.5703125" style="3" bestFit="1" customWidth="1"/>
    <col min="12290" max="12290" width="0.28515625" style="3" bestFit="1" customWidth="1"/>
    <col min="12291" max="12291" width="0.140625" style="3" bestFit="1" customWidth="1"/>
    <col min="12292" max="12292" width="0.85546875" style="3" bestFit="1" customWidth="1"/>
    <col min="12293" max="12293" width="1.5703125" style="3" bestFit="1" customWidth="1"/>
    <col min="12294" max="12294" width="1.140625" style="3" bestFit="1" customWidth="1"/>
    <col min="12295" max="12295" width="42" style="3" bestFit="1" customWidth="1"/>
    <col min="12296" max="12297" width="0.140625" style="3" bestFit="1" customWidth="1"/>
    <col min="12298" max="12298" width="10.7109375" style="3" bestFit="1" customWidth="1"/>
    <col min="12299" max="12299" width="1.7109375" style="3" bestFit="1" customWidth="1"/>
    <col min="12300" max="12301" width="0.140625" style="3" bestFit="1" customWidth="1"/>
    <col min="12302" max="12302" width="10.85546875" style="3" bestFit="1" customWidth="1"/>
    <col min="12303" max="12303" width="0.140625" style="3" bestFit="1" customWidth="1"/>
    <col min="12304" max="12304" width="1.28515625" style="3" bestFit="1" customWidth="1"/>
    <col min="12305" max="12305" width="0.28515625" style="3" bestFit="1" customWidth="1"/>
    <col min="12306" max="12306" width="12.28515625" style="3" bestFit="1" customWidth="1"/>
    <col min="12307" max="12308" width="0.140625" style="3" bestFit="1" customWidth="1"/>
    <col min="12309" max="12309" width="0.28515625" style="3" bestFit="1" customWidth="1"/>
    <col min="12310" max="12310" width="0.5703125" style="3" bestFit="1" customWidth="1"/>
    <col min="12311" max="12311" width="0.28515625" style="3" bestFit="1" customWidth="1"/>
    <col min="12312" max="12312" width="0.85546875" style="3" bestFit="1" customWidth="1"/>
    <col min="12313" max="12313" width="5.85546875" style="3" bestFit="1" customWidth="1"/>
    <col min="12314" max="12544" width="9.140625" style="3"/>
    <col min="12545" max="12545" width="7.5703125" style="3" bestFit="1" customWidth="1"/>
    <col min="12546" max="12546" width="0.28515625" style="3" bestFit="1" customWidth="1"/>
    <col min="12547" max="12547" width="0.140625" style="3" bestFit="1" customWidth="1"/>
    <col min="12548" max="12548" width="0.85546875" style="3" bestFit="1" customWidth="1"/>
    <col min="12549" max="12549" width="1.5703125" style="3" bestFit="1" customWidth="1"/>
    <col min="12550" max="12550" width="1.140625" style="3" bestFit="1" customWidth="1"/>
    <col min="12551" max="12551" width="42" style="3" bestFit="1" customWidth="1"/>
    <col min="12552" max="12553" width="0.140625" style="3" bestFit="1" customWidth="1"/>
    <col min="12554" max="12554" width="10.7109375" style="3" bestFit="1" customWidth="1"/>
    <col min="12555" max="12555" width="1.7109375" style="3" bestFit="1" customWidth="1"/>
    <col min="12556" max="12557" width="0.140625" style="3" bestFit="1" customWidth="1"/>
    <col min="12558" max="12558" width="10.85546875" style="3" bestFit="1" customWidth="1"/>
    <col min="12559" max="12559" width="0.140625" style="3" bestFit="1" customWidth="1"/>
    <col min="12560" max="12560" width="1.28515625" style="3" bestFit="1" customWidth="1"/>
    <col min="12561" max="12561" width="0.28515625" style="3" bestFit="1" customWidth="1"/>
    <col min="12562" max="12562" width="12.28515625" style="3" bestFit="1" customWidth="1"/>
    <col min="12563" max="12564" width="0.140625" style="3" bestFit="1" customWidth="1"/>
    <col min="12565" max="12565" width="0.28515625" style="3" bestFit="1" customWidth="1"/>
    <col min="12566" max="12566" width="0.5703125" style="3" bestFit="1" customWidth="1"/>
    <col min="12567" max="12567" width="0.28515625" style="3" bestFit="1" customWidth="1"/>
    <col min="12568" max="12568" width="0.85546875" style="3" bestFit="1" customWidth="1"/>
    <col min="12569" max="12569" width="5.85546875" style="3" bestFit="1" customWidth="1"/>
    <col min="12570" max="12800" width="9.140625" style="3"/>
    <col min="12801" max="12801" width="7.5703125" style="3" bestFit="1" customWidth="1"/>
    <col min="12802" max="12802" width="0.28515625" style="3" bestFit="1" customWidth="1"/>
    <col min="12803" max="12803" width="0.140625" style="3" bestFit="1" customWidth="1"/>
    <col min="12804" max="12804" width="0.85546875" style="3" bestFit="1" customWidth="1"/>
    <col min="12805" max="12805" width="1.5703125" style="3" bestFit="1" customWidth="1"/>
    <col min="12806" max="12806" width="1.140625" style="3" bestFit="1" customWidth="1"/>
    <col min="12807" max="12807" width="42" style="3" bestFit="1" customWidth="1"/>
    <col min="12808" max="12809" width="0.140625" style="3" bestFit="1" customWidth="1"/>
    <col min="12810" max="12810" width="10.7109375" style="3" bestFit="1" customWidth="1"/>
    <col min="12811" max="12811" width="1.7109375" style="3" bestFit="1" customWidth="1"/>
    <col min="12812" max="12813" width="0.140625" style="3" bestFit="1" customWidth="1"/>
    <col min="12814" max="12814" width="10.85546875" style="3" bestFit="1" customWidth="1"/>
    <col min="12815" max="12815" width="0.140625" style="3" bestFit="1" customWidth="1"/>
    <col min="12816" max="12816" width="1.28515625" style="3" bestFit="1" customWidth="1"/>
    <col min="12817" max="12817" width="0.28515625" style="3" bestFit="1" customWidth="1"/>
    <col min="12818" max="12818" width="12.28515625" style="3" bestFit="1" customWidth="1"/>
    <col min="12819" max="12820" width="0.140625" style="3" bestFit="1" customWidth="1"/>
    <col min="12821" max="12821" width="0.28515625" style="3" bestFit="1" customWidth="1"/>
    <col min="12822" max="12822" width="0.5703125" style="3" bestFit="1" customWidth="1"/>
    <col min="12823" max="12823" width="0.28515625" style="3" bestFit="1" customWidth="1"/>
    <col min="12824" max="12824" width="0.85546875" style="3" bestFit="1" customWidth="1"/>
    <col min="12825" max="12825" width="5.85546875" style="3" bestFit="1" customWidth="1"/>
    <col min="12826" max="13056" width="9.140625" style="3"/>
    <col min="13057" max="13057" width="7.5703125" style="3" bestFit="1" customWidth="1"/>
    <col min="13058" max="13058" width="0.28515625" style="3" bestFit="1" customWidth="1"/>
    <col min="13059" max="13059" width="0.140625" style="3" bestFit="1" customWidth="1"/>
    <col min="13060" max="13060" width="0.85546875" style="3" bestFit="1" customWidth="1"/>
    <col min="13061" max="13061" width="1.5703125" style="3" bestFit="1" customWidth="1"/>
    <col min="13062" max="13062" width="1.140625" style="3" bestFit="1" customWidth="1"/>
    <col min="13063" max="13063" width="42" style="3" bestFit="1" customWidth="1"/>
    <col min="13064" max="13065" width="0.140625" style="3" bestFit="1" customWidth="1"/>
    <col min="13066" max="13066" width="10.7109375" style="3" bestFit="1" customWidth="1"/>
    <col min="13067" max="13067" width="1.7109375" style="3" bestFit="1" customWidth="1"/>
    <col min="13068" max="13069" width="0.140625" style="3" bestFit="1" customWidth="1"/>
    <col min="13070" max="13070" width="10.85546875" style="3" bestFit="1" customWidth="1"/>
    <col min="13071" max="13071" width="0.140625" style="3" bestFit="1" customWidth="1"/>
    <col min="13072" max="13072" width="1.28515625" style="3" bestFit="1" customWidth="1"/>
    <col min="13073" max="13073" width="0.28515625" style="3" bestFit="1" customWidth="1"/>
    <col min="13074" max="13074" width="12.28515625" style="3" bestFit="1" customWidth="1"/>
    <col min="13075" max="13076" width="0.140625" style="3" bestFit="1" customWidth="1"/>
    <col min="13077" max="13077" width="0.28515625" style="3" bestFit="1" customWidth="1"/>
    <col min="13078" max="13078" width="0.5703125" style="3" bestFit="1" customWidth="1"/>
    <col min="13079" max="13079" width="0.28515625" style="3" bestFit="1" customWidth="1"/>
    <col min="13080" max="13080" width="0.85546875" style="3" bestFit="1" customWidth="1"/>
    <col min="13081" max="13081" width="5.85546875" style="3" bestFit="1" customWidth="1"/>
    <col min="13082" max="13312" width="9.140625" style="3"/>
    <col min="13313" max="13313" width="7.5703125" style="3" bestFit="1" customWidth="1"/>
    <col min="13314" max="13314" width="0.28515625" style="3" bestFit="1" customWidth="1"/>
    <col min="13315" max="13315" width="0.140625" style="3" bestFit="1" customWidth="1"/>
    <col min="13316" max="13316" width="0.85546875" style="3" bestFit="1" customWidth="1"/>
    <col min="13317" max="13317" width="1.5703125" style="3" bestFit="1" customWidth="1"/>
    <col min="13318" max="13318" width="1.140625" style="3" bestFit="1" customWidth="1"/>
    <col min="13319" max="13319" width="42" style="3" bestFit="1" customWidth="1"/>
    <col min="13320" max="13321" width="0.140625" style="3" bestFit="1" customWidth="1"/>
    <col min="13322" max="13322" width="10.7109375" style="3" bestFit="1" customWidth="1"/>
    <col min="13323" max="13323" width="1.7109375" style="3" bestFit="1" customWidth="1"/>
    <col min="13324" max="13325" width="0.140625" style="3" bestFit="1" customWidth="1"/>
    <col min="13326" max="13326" width="10.85546875" style="3" bestFit="1" customWidth="1"/>
    <col min="13327" max="13327" width="0.140625" style="3" bestFit="1" customWidth="1"/>
    <col min="13328" max="13328" width="1.28515625" style="3" bestFit="1" customWidth="1"/>
    <col min="13329" max="13329" width="0.28515625" style="3" bestFit="1" customWidth="1"/>
    <col min="13330" max="13330" width="12.28515625" style="3" bestFit="1" customWidth="1"/>
    <col min="13331" max="13332" width="0.140625" style="3" bestFit="1" customWidth="1"/>
    <col min="13333" max="13333" width="0.28515625" style="3" bestFit="1" customWidth="1"/>
    <col min="13334" max="13334" width="0.5703125" style="3" bestFit="1" customWidth="1"/>
    <col min="13335" max="13335" width="0.28515625" style="3" bestFit="1" customWidth="1"/>
    <col min="13336" max="13336" width="0.85546875" style="3" bestFit="1" customWidth="1"/>
    <col min="13337" max="13337" width="5.85546875" style="3" bestFit="1" customWidth="1"/>
    <col min="13338" max="13568" width="9.140625" style="3"/>
    <col min="13569" max="13569" width="7.5703125" style="3" bestFit="1" customWidth="1"/>
    <col min="13570" max="13570" width="0.28515625" style="3" bestFit="1" customWidth="1"/>
    <col min="13571" max="13571" width="0.140625" style="3" bestFit="1" customWidth="1"/>
    <col min="13572" max="13572" width="0.85546875" style="3" bestFit="1" customWidth="1"/>
    <col min="13573" max="13573" width="1.5703125" style="3" bestFit="1" customWidth="1"/>
    <col min="13574" max="13574" width="1.140625" style="3" bestFit="1" customWidth="1"/>
    <col min="13575" max="13575" width="42" style="3" bestFit="1" customWidth="1"/>
    <col min="13576" max="13577" width="0.140625" style="3" bestFit="1" customWidth="1"/>
    <col min="13578" max="13578" width="10.7109375" style="3" bestFit="1" customWidth="1"/>
    <col min="13579" max="13579" width="1.7109375" style="3" bestFit="1" customWidth="1"/>
    <col min="13580" max="13581" width="0.140625" style="3" bestFit="1" customWidth="1"/>
    <col min="13582" max="13582" width="10.85546875" style="3" bestFit="1" customWidth="1"/>
    <col min="13583" max="13583" width="0.140625" style="3" bestFit="1" customWidth="1"/>
    <col min="13584" max="13584" width="1.28515625" style="3" bestFit="1" customWidth="1"/>
    <col min="13585" max="13585" width="0.28515625" style="3" bestFit="1" customWidth="1"/>
    <col min="13586" max="13586" width="12.28515625" style="3" bestFit="1" customWidth="1"/>
    <col min="13587" max="13588" width="0.140625" style="3" bestFit="1" customWidth="1"/>
    <col min="13589" max="13589" width="0.28515625" style="3" bestFit="1" customWidth="1"/>
    <col min="13590" max="13590" width="0.5703125" style="3" bestFit="1" customWidth="1"/>
    <col min="13591" max="13591" width="0.28515625" style="3" bestFit="1" customWidth="1"/>
    <col min="13592" max="13592" width="0.85546875" style="3" bestFit="1" customWidth="1"/>
    <col min="13593" max="13593" width="5.85546875" style="3" bestFit="1" customWidth="1"/>
    <col min="13594" max="13824" width="9.140625" style="3"/>
    <col min="13825" max="13825" width="7.5703125" style="3" bestFit="1" customWidth="1"/>
    <col min="13826" max="13826" width="0.28515625" style="3" bestFit="1" customWidth="1"/>
    <col min="13827" max="13827" width="0.140625" style="3" bestFit="1" customWidth="1"/>
    <col min="13828" max="13828" width="0.85546875" style="3" bestFit="1" customWidth="1"/>
    <col min="13829" max="13829" width="1.5703125" style="3" bestFit="1" customWidth="1"/>
    <col min="13830" max="13830" width="1.140625" style="3" bestFit="1" customWidth="1"/>
    <col min="13831" max="13831" width="42" style="3" bestFit="1" customWidth="1"/>
    <col min="13832" max="13833" width="0.140625" style="3" bestFit="1" customWidth="1"/>
    <col min="13834" max="13834" width="10.7109375" style="3" bestFit="1" customWidth="1"/>
    <col min="13835" max="13835" width="1.7109375" style="3" bestFit="1" customWidth="1"/>
    <col min="13836" max="13837" width="0.140625" style="3" bestFit="1" customWidth="1"/>
    <col min="13838" max="13838" width="10.85546875" style="3" bestFit="1" customWidth="1"/>
    <col min="13839" max="13839" width="0.140625" style="3" bestFit="1" customWidth="1"/>
    <col min="13840" max="13840" width="1.28515625" style="3" bestFit="1" customWidth="1"/>
    <col min="13841" max="13841" width="0.28515625" style="3" bestFit="1" customWidth="1"/>
    <col min="13842" max="13842" width="12.28515625" style="3" bestFit="1" customWidth="1"/>
    <col min="13843" max="13844" width="0.140625" style="3" bestFit="1" customWidth="1"/>
    <col min="13845" max="13845" width="0.28515625" style="3" bestFit="1" customWidth="1"/>
    <col min="13846" max="13846" width="0.5703125" style="3" bestFit="1" customWidth="1"/>
    <col min="13847" max="13847" width="0.28515625" style="3" bestFit="1" customWidth="1"/>
    <col min="13848" max="13848" width="0.85546875" style="3" bestFit="1" customWidth="1"/>
    <col min="13849" max="13849" width="5.85546875" style="3" bestFit="1" customWidth="1"/>
    <col min="13850" max="14080" width="9.140625" style="3"/>
    <col min="14081" max="14081" width="7.5703125" style="3" bestFit="1" customWidth="1"/>
    <col min="14082" max="14082" width="0.28515625" style="3" bestFit="1" customWidth="1"/>
    <col min="14083" max="14083" width="0.140625" style="3" bestFit="1" customWidth="1"/>
    <col min="14084" max="14084" width="0.85546875" style="3" bestFit="1" customWidth="1"/>
    <col min="14085" max="14085" width="1.5703125" style="3" bestFit="1" customWidth="1"/>
    <col min="14086" max="14086" width="1.140625" style="3" bestFit="1" customWidth="1"/>
    <col min="14087" max="14087" width="42" style="3" bestFit="1" customWidth="1"/>
    <col min="14088" max="14089" width="0.140625" style="3" bestFit="1" customWidth="1"/>
    <col min="14090" max="14090" width="10.7109375" style="3" bestFit="1" customWidth="1"/>
    <col min="14091" max="14091" width="1.7109375" style="3" bestFit="1" customWidth="1"/>
    <col min="14092" max="14093" width="0.140625" style="3" bestFit="1" customWidth="1"/>
    <col min="14094" max="14094" width="10.85546875" style="3" bestFit="1" customWidth="1"/>
    <col min="14095" max="14095" width="0.140625" style="3" bestFit="1" customWidth="1"/>
    <col min="14096" max="14096" width="1.28515625" style="3" bestFit="1" customWidth="1"/>
    <col min="14097" max="14097" width="0.28515625" style="3" bestFit="1" customWidth="1"/>
    <col min="14098" max="14098" width="12.28515625" style="3" bestFit="1" customWidth="1"/>
    <col min="14099" max="14100" width="0.140625" style="3" bestFit="1" customWidth="1"/>
    <col min="14101" max="14101" width="0.28515625" style="3" bestFit="1" customWidth="1"/>
    <col min="14102" max="14102" width="0.5703125" style="3" bestFit="1" customWidth="1"/>
    <col min="14103" max="14103" width="0.28515625" style="3" bestFit="1" customWidth="1"/>
    <col min="14104" max="14104" width="0.85546875" style="3" bestFit="1" customWidth="1"/>
    <col min="14105" max="14105" width="5.85546875" style="3" bestFit="1" customWidth="1"/>
    <col min="14106" max="14336" width="9.140625" style="3"/>
    <col min="14337" max="14337" width="7.5703125" style="3" bestFit="1" customWidth="1"/>
    <col min="14338" max="14338" width="0.28515625" style="3" bestFit="1" customWidth="1"/>
    <col min="14339" max="14339" width="0.140625" style="3" bestFit="1" customWidth="1"/>
    <col min="14340" max="14340" width="0.85546875" style="3" bestFit="1" customWidth="1"/>
    <col min="14341" max="14341" width="1.5703125" style="3" bestFit="1" customWidth="1"/>
    <col min="14342" max="14342" width="1.140625" style="3" bestFit="1" customWidth="1"/>
    <col min="14343" max="14343" width="42" style="3" bestFit="1" customWidth="1"/>
    <col min="14344" max="14345" width="0.140625" style="3" bestFit="1" customWidth="1"/>
    <col min="14346" max="14346" width="10.7109375" style="3" bestFit="1" customWidth="1"/>
    <col min="14347" max="14347" width="1.7109375" style="3" bestFit="1" customWidth="1"/>
    <col min="14348" max="14349" width="0.140625" style="3" bestFit="1" customWidth="1"/>
    <col min="14350" max="14350" width="10.85546875" style="3" bestFit="1" customWidth="1"/>
    <col min="14351" max="14351" width="0.140625" style="3" bestFit="1" customWidth="1"/>
    <col min="14352" max="14352" width="1.28515625" style="3" bestFit="1" customWidth="1"/>
    <col min="14353" max="14353" width="0.28515625" style="3" bestFit="1" customWidth="1"/>
    <col min="14354" max="14354" width="12.28515625" style="3" bestFit="1" customWidth="1"/>
    <col min="14355" max="14356" width="0.140625" style="3" bestFit="1" customWidth="1"/>
    <col min="14357" max="14357" width="0.28515625" style="3" bestFit="1" customWidth="1"/>
    <col min="14358" max="14358" width="0.5703125" style="3" bestFit="1" customWidth="1"/>
    <col min="14359" max="14359" width="0.28515625" style="3" bestFit="1" customWidth="1"/>
    <col min="14360" max="14360" width="0.85546875" style="3" bestFit="1" customWidth="1"/>
    <col min="14361" max="14361" width="5.85546875" style="3" bestFit="1" customWidth="1"/>
    <col min="14362" max="14592" width="9.140625" style="3"/>
    <col min="14593" max="14593" width="7.5703125" style="3" bestFit="1" customWidth="1"/>
    <col min="14594" max="14594" width="0.28515625" style="3" bestFit="1" customWidth="1"/>
    <col min="14595" max="14595" width="0.140625" style="3" bestFit="1" customWidth="1"/>
    <col min="14596" max="14596" width="0.85546875" style="3" bestFit="1" customWidth="1"/>
    <col min="14597" max="14597" width="1.5703125" style="3" bestFit="1" customWidth="1"/>
    <col min="14598" max="14598" width="1.140625" style="3" bestFit="1" customWidth="1"/>
    <col min="14599" max="14599" width="42" style="3" bestFit="1" customWidth="1"/>
    <col min="14600" max="14601" width="0.140625" style="3" bestFit="1" customWidth="1"/>
    <col min="14602" max="14602" width="10.7109375" style="3" bestFit="1" customWidth="1"/>
    <col min="14603" max="14603" width="1.7109375" style="3" bestFit="1" customWidth="1"/>
    <col min="14604" max="14605" width="0.140625" style="3" bestFit="1" customWidth="1"/>
    <col min="14606" max="14606" width="10.85546875" style="3" bestFit="1" customWidth="1"/>
    <col min="14607" max="14607" width="0.140625" style="3" bestFit="1" customWidth="1"/>
    <col min="14608" max="14608" width="1.28515625" style="3" bestFit="1" customWidth="1"/>
    <col min="14609" max="14609" width="0.28515625" style="3" bestFit="1" customWidth="1"/>
    <col min="14610" max="14610" width="12.28515625" style="3" bestFit="1" customWidth="1"/>
    <col min="14611" max="14612" width="0.140625" style="3" bestFit="1" customWidth="1"/>
    <col min="14613" max="14613" width="0.28515625" style="3" bestFit="1" customWidth="1"/>
    <col min="14614" max="14614" width="0.5703125" style="3" bestFit="1" customWidth="1"/>
    <col min="14615" max="14615" width="0.28515625" style="3" bestFit="1" customWidth="1"/>
    <col min="14616" max="14616" width="0.85546875" style="3" bestFit="1" customWidth="1"/>
    <col min="14617" max="14617" width="5.85546875" style="3" bestFit="1" customWidth="1"/>
    <col min="14618" max="14848" width="9.140625" style="3"/>
    <col min="14849" max="14849" width="7.5703125" style="3" bestFit="1" customWidth="1"/>
    <col min="14850" max="14850" width="0.28515625" style="3" bestFit="1" customWidth="1"/>
    <col min="14851" max="14851" width="0.140625" style="3" bestFit="1" customWidth="1"/>
    <col min="14852" max="14852" width="0.85546875" style="3" bestFit="1" customWidth="1"/>
    <col min="14853" max="14853" width="1.5703125" style="3" bestFit="1" customWidth="1"/>
    <col min="14854" max="14854" width="1.140625" style="3" bestFit="1" customWidth="1"/>
    <col min="14855" max="14855" width="42" style="3" bestFit="1" customWidth="1"/>
    <col min="14856" max="14857" width="0.140625" style="3" bestFit="1" customWidth="1"/>
    <col min="14858" max="14858" width="10.7109375" style="3" bestFit="1" customWidth="1"/>
    <col min="14859" max="14859" width="1.7109375" style="3" bestFit="1" customWidth="1"/>
    <col min="14860" max="14861" width="0.140625" style="3" bestFit="1" customWidth="1"/>
    <col min="14862" max="14862" width="10.85546875" style="3" bestFit="1" customWidth="1"/>
    <col min="14863" max="14863" width="0.140625" style="3" bestFit="1" customWidth="1"/>
    <col min="14864" max="14864" width="1.28515625" style="3" bestFit="1" customWidth="1"/>
    <col min="14865" max="14865" width="0.28515625" style="3" bestFit="1" customWidth="1"/>
    <col min="14866" max="14866" width="12.28515625" style="3" bestFit="1" customWidth="1"/>
    <col min="14867" max="14868" width="0.140625" style="3" bestFit="1" customWidth="1"/>
    <col min="14869" max="14869" width="0.28515625" style="3" bestFit="1" customWidth="1"/>
    <col min="14870" max="14870" width="0.5703125" style="3" bestFit="1" customWidth="1"/>
    <col min="14871" max="14871" width="0.28515625" style="3" bestFit="1" customWidth="1"/>
    <col min="14872" max="14872" width="0.85546875" style="3" bestFit="1" customWidth="1"/>
    <col min="14873" max="14873" width="5.85546875" style="3" bestFit="1" customWidth="1"/>
    <col min="14874" max="15104" width="9.140625" style="3"/>
    <col min="15105" max="15105" width="7.5703125" style="3" bestFit="1" customWidth="1"/>
    <col min="15106" max="15106" width="0.28515625" style="3" bestFit="1" customWidth="1"/>
    <col min="15107" max="15107" width="0.140625" style="3" bestFit="1" customWidth="1"/>
    <col min="15108" max="15108" width="0.85546875" style="3" bestFit="1" customWidth="1"/>
    <col min="15109" max="15109" width="1.5703125" style="3" bestFit="1" customWidth="1"/>
    <col min="15110" max="15110" width="1.140625" style="3" bestFit="1" customWidth="1"/>
    <col min="15111" max="15111" width="42" style="3" bestFit="1" customWidth="1"/>
    <col min="15112" max="15113" width="0.140625" style="3" bestFit="1" customWidth="1"/>
    <col min="15114" max="15114" width="10.7109375" style="3" bestFit="1" customWidth="1"/>
    <col min="15115" max="15115" width="1.7109375" style="3" bestFit="1" customWidth="1"/>
    <col min="15116" max="15117" width="0.140625" style="3" bestFit="1" customWidth="1"/>
    <col min="15118" max="15118" width="10.85546875" style="3" bestFit="1" customWidth="1"/>
    <col min="15119" max="15119" width="0.140625" style="3" bestFit="1" customWidth="1"/>
    <col min="15120" max="15120" width="1.28515625" style="3" bestFit="1" customWidth="1"/>
    <col min="15121" max="15121" width="0.28515625" style="3" bestFit="1" customWidth="1"/>
    <col min="15122" max="15122" width="12.28515625" style="3" bestFit="1" customWidth="1"/>
    <col min="15123" max="15124" width="0.140625" style="3" bestFit="1" customWidth="1"/>
    <col min="15125" max="15125" width="0.28515625" style="3" bestFit="1" customWidth="1"/>
    <col min="15126" max="15126" width="0.5703125" style="3" bestFit="1" customWidth="1"/>
    <col min="15127" max="15127" width="0.28515625" style="3" bestFit="1" customWidth="1"/>
    <col min="15128" max="15128" width="0.85546875" style="3" bestFit="1" customWidth="1"/>
    <col min="15129" max="15129" width="5.85546875" style="3" bestFit="1" customWidth="1"/>
    <col min="15130" max="15360" width="9.140625" style="3"/>
    <col min="15361" max="15361" width="7.5703125" style="3" bestFit="1" customWidth="1"/>
    <col min="15362" max="15362" width="0.28515625" style="3" bestFit="1" customWidth="1"/>
    <col min="15363" max="15363" width="0.140625" style="3" bestFit="1" customWidth="1"/>
    <col min="15364" max="15364" width="0.85546875" style="3" bestFit="1" customWidth="1"/>
    <col min="15365" max="15365" width="1.5703125" style="3" bestFit="1" customWidth="1"/>
    <col min="15366" max="15366" width="1.140625" style="3" bestFit="1" customWidth="1"/>
    <col min="15367" max="15367" width="42" style="3" bestFit="1" customWidth="1"/>
    <col min="15368" max="15369" width="0.140625" style="3" bestFit="1" customWidth="1"/>
    <col min="15370" max="15370" width="10.7109375" style="3" bestFit="1" customWidth="1"/>
    <col min="15371" max="15371" width="1.7109375" style="3" bestFit="1" customWidth="1"/>
    <col min="15372" max="15373" width="0.140625" style="3" bestFit="1" customWidth="1"/>
    <col min="15374" max="15374" width="10.85546875" style="3" bestFit="1" customWidth="1"/>
    <col min="15375" max="15375" width="0.140625" style="3" bestFit="1" customWidth="1"/>
    <col min="15376" max="15376" width="1.28515625" style="3" bestFit="1" customWidth="1"/>
    <col min="15377" max="15377" width="0.28515625" style="3" bestFit="1" customWidth="1"/>
    <col min="15378" max="15378" width="12.28515625" style="3" bestFit="1" customWidth="1"/>
    <col min="15379" max="15380" width="0.140625" style="3" bestFit="1" customWidth="1"/>
    <col min="15381" max="15381" width="0.28515625" style="3" bestFit="1" customWidth="1"/>
    <col min="15382" max="15382" width="0.5703125" style="3" bestFit="1" customWidth="1"/>
    <col min="15383" max="15383" width="0.28515625" style="3" bestFit="1" customWidth="1"/>
    <col min="15384" max="15384" width="0.85546875" style="3" bestFit="1" customWidth="1"/>
    <col min="15385" max="15385" width="5.85546875" style="3" bestFit="1" customWidth="1"/>
    <col min="15386" max="15616" width="9.140625" style="3"/>
    <col min="15617" max="15617" width="7.5703125" style="3" bestFit="1" customWidth="1"/>
    <col min="15618" max="15618" width="0.28515625" style="3" bestFit="1" customWidth="1"/>
    <col min="15619" max="15619" width="0.140625" style="3" bestFit="1" customWidth="1"/>
    <col min="15620" max="15620" width="0.85546875" style="3" bestFit="1" customWidth="1"/>
    <col min="15621" max="15621" width="1.5703125" style="3" bestFit="1" customWidth="1"/>
    <col min="15622" max="15622" width="1.140625" style="3" bestFit="1" customWidth="1"/>
    <col min="15623" max="15623" width="42" style="3" bestFit="1" customWidth="1"/>
    <col min="15624" max="15625" width="0.140625" style="3" bestFit="1" customWidth="1"/>
    <col min="15626" max="15626" width="10.7109375" style="3" bestFit="1" customWidth="1"/>
    <col min="15627" max="15627" width="1.7109375" style="3" bestFit="1" customWidth="1"/>
    <col min="15628" max="15629" width="0.140625" style="3" bestFit="1" customWidth="1"/>
    <col min="15630" max="15630" width="10.85546875" style="3" bestFit="1" customWidth="1"/>
    <col min="15631" max="15631" width="0.140625" style="3" bestFit="1" customWidth="1"/>
    <col min="15632" max="15632" width="1.28515625" style="3" bestFit="1" customWidth="1"/>
    <col min="15633" max="15633" width="0.28515625" style="3" bestFit="1" customWidth="1"/>
    <col min="15634" max="15634" width="12.28515625" style="3" bestFit="1" customWidth="1"/>
    <col min="15635" max="15636" width="0.140625" style="3" bestFit="1" customWidth="1"/>
    <col min="15637" max="15637" width="0.28515625" style="3" bestFit="1" customWidth="1"/>
    <col min="15638" max="15638" width="0.5703125" style="3" bestFit="1" customWidth="1"/>
    <col min="15639" max="15639" width="0.28515625" style="3" bestFit="1" customWidth="1"/>
    <col min="15640" max="15640" width="0.85546875" style="3" bestFit="1" customWidth="1"/>
    <col min="15641" max="15641" width="5.85546875" style="3" bestFit="1" customWidth="1"/>
    <col min="15642" max="15872" width="9.140625" style="3"/>
    <col min="15873" max="15873" width="7.5703125" style="3" bestFit="1" customWidth="1"/>
    <col min="15874" max="15874" width="0.28515625" style="3" bestFit="1" customWidth="1"/>
    <col min="15875" max="15875" width="0.140625" style="3" bestFit="1" customWidth="1"/>
    <col min="15876" max="15876" width="0.85546875" style="3" bestFit="1" customWidth="1"/>
    <col min="15877" max="15877" width="1.5703125" style="3" bestFit="1" customWidth="1"/>
    <col min="15878" max="15878" width="1.140625" style="3" bestFit="1" customWidth="1"/>
    <col min="15879" max="15879" width="42" style="3" bestFit="1" customWidth="1"/>
    <col min="15880" max="15881" width="0.140625" style="3" bestFit="1" customWidth="1"/>
    <col min="15882" max="15882" width="10.7109375" style="3" bestFit="1" customWidth="1"/>
    <col min="15883" max="15883" width="1.7109375" style="3" bestFit="1" customWidth="1"/>
    <col min="15884" max="15885" width="0.140625" style="3" bestFit="1" customWidth="1"/>
    <col min="15886" max="15886" width="10.85546875" style="3" bestFit="1" customWidth="1"/>
    <col min="15887" max="15887" width="0.140625" style="3" bestFit="1" customWidth="1"/>
    <col min="15888" max="15888" width="1.28515625" style="3" bestFit="1" customWidth="1"/>
    <col min="15889" max="15889" width="0.28515625" style="3" bestFit="1" customWidth="1"/>
    <col min="15890" max="15890" width="12.28515625" style="3" bestFit="1" customWidth="1"/>
    <col min="15891" max="15892" width="0.140625" style="3" bestFit="1" customWidth="1"/>
    <col min="15893" max="15893" width="0.28515625" style="3" bestFit="1" customWidth="1"/>
    <col min="15894" max="15894" width="0.5703125" style="3" bestFit="1" customWidth="1"/>
    <col min="15895" max="15895" width="0.28515625" style="3" bestFit="1" customWidth="1"/>
    <col min="15896" max="15896" width="0.85546875" style="3" bestFit="1" customWidth="1"/>
    <col min="15897" max="15897" width="5.85546875" style="3" bestFit="1" customWidth="1"/>
    <col min="15898" max="16128" width="9.140625" style="3"/>
    <col min="16129" max="16129" width="7.5703125" style="3" bestFit="1" customWidth="1"/>
    <col min="16130" max="16130" width="0.28515625" style="3" bestFit="1" customWidth="1"/>
    <col min="16131" max="16131" width="0.140625" style="3" bestFit="1" customWidth="1"/>
    <col min="16132" max="16132" width="0.85546875" style="3" bestFit="1" customWidth="1"/>
    <col min="16133" max="16133" width="1.5703125" style="3" bestFit="1" customWidth="1"/>
    <col min="16134" max="16134" width="1.140625" style="3" bestFit="1" customWidth="1"/>
    <col min="16135" max="16135" width="42" style="3" bestFit="1" customWidth="1"/>
    <col min="16136" max="16137" width="0.140625" style="3" bestFit="1" customWidth="1"/>
    <col min="16138" max="16138" width="10.7109375" style="3" bestFit="1" customWidth="1"/>
    <col min="16139" max="16139" width="1.7109375" style="3" bestFit="1" customWidth="1"/>
    <col min="16140" max="16141" width="0.140625" style="3" bestFit="1" customWidth="1"/>
    <col min="16142" max="16142" width="10.85546875" style="3" bestFit="1" customWidth="1"/>
    <col min="16143" max="16143" width="0.140625" style="3" bestFit="1" customWidth="1"/>
    <col min="16144" max="16144" width="1.28515625" style="3" bestFit="1" customWidth="1"/>
    <col min="16145" max="16145" width="0.28515625" style="3" bestFit="1" customWidth="1"/>
    <col min="16146" max="16146" width="12.28515625" style="3" bestFit="1" customWidth="1"/>
    <col min="16147" max="16148" width="0.140625" style="3" bestFit="1" customWidth="1"/>
    <col min="16149" max="16149" width="0.28515625" style="3" bestFit="1" customWidth="1"/>
    <col min="16150" max="16150" width="0.5703125" style="3" bestFit="1" customWidth="1"/>
    <col min="16151" max="16151" width="0.28515625" style="3" bestFit="1" customWidth="1"/>
    <col min="16152" max="16152" width="0.85546875" style="3" bestFit="1" customWidth="1"/>
    <col min="16153" max="16153" width="5.85546875" style="3" bestFit="1" customWidth="1"/>
    <col min="16154" max="16384" width="9.140625" style="3"/>
  </cols>
  <sheetData>
    <row r="1" spans="1:25" ht="3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23" t="s">
        <v>343</v>
      </c>
      <c r="Q2" s="24"/>
      <c r="R2" s="24"/>
      <c r="S2" s="24"/>
      <c r="T2" s="24"/>
      <c r="U2" s="24"/>
      <c r="V2" s="24"/>
      <c r="W2" s="24"/>
      <c r="X2" s="24"/>
      <c r="Y2" s="1"/>
    </row>
    <row r="3" spans="1:25" ht="5.0999999999999996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2" customHeight="1">
      <c r="A4" s="1"/>
      <c r="B4" s="536" t="s">
        <v>344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1"/>
      <c r="Y4" s="1"/>
    </row>
    <row r="5" spans="1:25" ht="3.9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" customHeight="1">
      <c r="A6" s="1"/>
      <c r="B6" s="1"/>
      <c r="C6" s="1"/>
      <c r="D6" s="29" t="s">
        <v>345</v>
      </c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1"/>
      <c r="V6" s="1"/>
      <c r="W6" s="1"/>
      <c r="X6" s="1"/>
      <c r="Y6" s="1"/>
    </row>
    <row r="7" spans="1:25" ht="0.9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2" customHeight="1">
      <c r="A8" s="1"/>
      <c r="B8" s="1"/>
      <c r="C8" s="28" t="s">
        <v>346</v>
      </c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1"/>
      <c r="U8" s="1"/>
      <c r="V8" s="1"/>
      <c r="W8" s="1"/>
      <c r="X8" s="1"/>
      <c r="Y8" s="1"/>
    </row>
    <row r="9" spans="1:25" ht="0.9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2" customHeight="1">
      <c r="A10" s="1"/>
      <c r="B10" s="1"/>
      <c r="C10" s="28" t="s">
        <v>347</v>
      </c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1"/>
      <c r="U10" s="1"/>
      <c r="V10" s="1"/>
      <c r="W10" s="1"/>
      <c r="X10" s="1"/>
      <c r="Y10" s="1"/>
    </row>
    <row r="11" spans="1:25" ht="5.0999999999999996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0.95" customHeight="1">
      <c r="A12" s="1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1"/>
      <c r="W12" s="1"/>
      <c r="X12" s="1"/>
      <c r="Y12" s="1"/>
    </row>
    <row r="13" spans="1:25" ht="2.1" customHeight="1">
      <c r="A13" s="1"/>
      <c r="B13" s="7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3"/>
      <c r="V13" s="1"/>
      <c r="W13" s="1"/>
      <c r="X13" s="1"/>
      <c r="Y13" s="1"/>
    </row>
    <row r="14" spans="1:25" ht="32.1" customHeight="1">
      <c r="A14" s="1"/>
      <c r="B14" s="7"/>
      <c r="C14" s="473"/>
      <c r="D14" s="9"/>
      <c r="E14" s="9"/>
      <c r="F14" s="9"/>
      <c r="G14" s="574" t="s">
        <v>348</v>
      </c>
      <c r="H14" s="9"/>
      <c r="I14" s="22" t="s">
        <v>7</v>
      </c>
      <c r="J14" s="22"/>
      <c r="K14" s="9"/>
      <c r="L14" s="9"/>
      <c r="M14" s="473"/>
      <c r="N14" s="10" t="s">
        <v>8</v>
      </c>
      <c r="O14" s="9"/>
      <c r="P14" s="11"/>
      <c r="Q14" s="474" t="s">
        <v>9</v>
      </c>
      <c r="R14" s="474"/>
      <c r="S14" s="9"/>
      <c r="T14" s="11"/>
      <c r="U14" s="13"/>
      <c r="V14" s="1"/>
      <c r="W14" s="1"/>
      <c r="X14" s="1"/>
      <c r="Y14" s="1"/>
    </row>
    <row r="15" spans="1:25" ht="2.1" customHeight="1">
      <c r="A15" s="1"/>
      <c r="B15" s="7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3"/>
      <c r="V15" s="1"/>
      <c r="W15" s="1"/>
      <c r="X15" s="1"/>
      <c r="Y15" s="1"/>
    </row>
    <row r="16" spans="1:25" ht="12.95" customHeight="1">
      <c r="A16" s="1"/>
      <c r="B16" s="960"/>
      <c r="C16" s="961"/>
      <c r="D16" s="962"/>
      <c r="E16" s="962"/>
      <c r="F16" s="963" t="s">
        <v>348</v>
      </c>
      <c r="G16" s="964"/>
      <c r="H16" s="962"/>
      <c r="I16" s="962"/>
      <c r="J16" s="965">
        <v>53.03</v>
      </c>
      <c r="K16" s="965"/>
      <c r="L16" s="966"/>
      <c r="M16" s="965">
        <v>55.81</v>
      </c>
      <c r="N16" s="965"/>
      <c r="O16" s="965"/>
      <c r="P16" s="966"/>
      <c r="Q16" s="962"/>
      <c r="R16" s="965">
        <v>2.78</v>
      </c>
      <c r="S16" s="965"/>
      <c r="T16" s="966"/>
      <c r="U16" s="967"/>
      <c r="V16" s="1"/>
      <c r="W16" s="1"/>
      <c r="X16" s="1"/>
      <c r="Y16" s="1"/>
    </row>
    <row r="17" spans="1:25" ht="2.1" customHeight="1">
      <c r="A17" s="1"/>
      <c r="B17" s="960"/>
      <c r="C17" s="968"/>
      <c r="D17" s="968"/>
      <c r="E17" s="968"/>
      <c r="F17" s="968"/>
      <c r="G17" s="968"/>
      <c r="H17" s="968"/>
      <c r="I17" s="968"/>
      <c r="J17" s="968"/>
      <c r="K17" s="968"/>
      <c r="L17" s="968"/>
      <c r="M17" s="968"/>
      <c r="N17" s="968"/>
      <c r="O17" s="968"/>
      <c r="P17" s="968"/>
      <c r="Q17" s="968"/>
      <c r="R17" s="968"/>
      <c r="S17" s="968"/>
      <c r="T17" s="968"/>
      <c r="U17" s="967"/>
      <c r="V17" s="1"/>
      <c r="W17" s="1"/>
      <c r="X17" s="1"/>
      <c r="Y17" s="1"/>
    </row>
    <row r="18" spans="1:25" ht="2.1" customHeight="1">
      <c r="A18" s="1"/>
      <c r="B18" s="960"/>
      <c r="C18" s="968"/>
      <c r="D18" s="968"/>
      <c r="E18" s="968"/>
      <c r="F18" s="968"/>
      <c r="G18" s="968"/>
      <c r="H18" s="968"/>
      <c r="I18" s="968"/>
      <c r="J18" s="968"/>
      <c r="K18" s="968"/>
      <c r="L18" s="968"/>
      <c r="M18" s="968"/>
      <c r="N18" s="968"/>
      <c r="O18" s="968"/>
      <c r="P18" s="968"/>
      <c r="Q18" s="968"/>
      <c r="R18" s="968"/>
      <c r="S18" s="968"/>
      <c r="T18" s="968"/>
      <c r="U18" s="967"/>
      <c r="V18" s="1"/>
      <c r="W18" s="1"/>
      <c r="X18" s="1"/>
      <c r="Y18" s="1"/>
    </row>
    <row r="19" spans="1:25" ht="32.1" customHeight="1">
      <c r="A19" s="1"/>
      <c r="B19" s="960"/>
      <c r="C19" s="969"/>
      <c r="D19" s="970"/>
      <c r="E19" s="970"/>
      <c r="F19" s="970"/>
      <c r="G19" s="971" t="s">
        <v>349</v>
      </c>
      <c r="H19" s="970"/>
      <c r="I19" s="970"/>
      <c r="J19" s="970"/>
      <c r="K19" s="970"/>
      <c r="L19" s="970"/>
      <c r="M19" s="969"/>
      <c r="N19" s="970"/>
      <c r="O19" s="970"/>
      <c r="P19" s="972"/>
      <c r="Q19" s="970"/>
      <c r="R19" s="970"/>
      <c r="S19" s="970"/>
      <c r="T19" s="972"/>
      <c r="U19" s="967"/>
      <c r="V19" s="1"/>
      <c r="W19" s="1"/>
      <c r="X19" s="1"/>
      <c r="Y19" s="1"/>
    </row>
    <row r="20" spans="1:25" ht="2.1" customHeight="1">
      <c r="A20" s="1"/>
      <c r="B20" s="960"/>
      <c r="C20" s="968"/>
      <c r="D20" s="968"/>
      <c r="E20" s="968"/>
      <c r="F20" s="968"/>
      <c r="G20" s="968"/>
      <c r="H20" s="968"/>
      <c r="I20" s="968"/>
      <c r="J20" s="968"/>
      <c r="K20" s="968"/>
      <c r="L20" s="968"/>
      <c r="M20" s="968"/>
      <c r="N20" s="968"/>
      <c r="O20" s="968"/>
      <c r="P20" s="968"/>
      <c r="Q20" s="968"/>
      <c r="R20" s="968"/>
      <c r="S20" s="968"/>
      <c r="T20" s="968"/>
      <c r="U20" s="967"/>
      <c r="V20" s="1"/>
      <c r="W20" s="1"/>
      <c r="X20" s="1"/>
      <c r="Y20" s="1"/>
    </row>
    <row r="21" spans="1:25" ht="12.95" customHeight="1">
      <c r="A21" s="1"/>
      <c r="B21" s="960"/>
      <c r="C21" s="961"/>
      <c r="D21" s="962"/>
      <c r="E21" s="962"/>
      <c r="F21" s="963" t="s">
        <v>350</v>
      </c>
      <c r="G21" s="964"/>
      <c r="H21" s="962"/>
      <c r="I21" s="962"/>
      <c r="J21" s="965">
        <v>123.12</v>
      </c>
      <c r="K21" s="965"/>
      <c r="L21" s="966"/>
      <c r="M21" s="965">
        <v>123.12</v>
      </c>
      <c r="N21" s="965"/>
      <c r="O21" s="965"/>
      <c r="P21" s="966"/>
      <c r="Q21" s="962"/>
      <c r="R21" s="965">
        <v>0</v>
      </c>
      <c r="S21" s="965"/>
      <c r="T21" s="966"/>
      <c r="U21" s="967"/>
      <c r="V21" s="1"/>
      <c r="W21" s="1"/>
      <c r="X21" s="1"/>
      <c r="Y21" s="1"/>
    </row>
    <row r="22" spans="1:25" ht="2.1" customHeight="1">
      <c r="A22" s="1"/>
      <c r="B22" s="960"/>
      <c r="C22" s="968"/>
      <c r="D22" s="968"/>
      <c r="E22" s="968"/>
      <c r="F22" s="968"/>
      <c r="G22" s="968"/>
      <c r="H22" s="968"/>
      <c r="I22" s="968"/>
      <c r="J22" s="968"/>
      <c r="K22" s="968"/>
      <c r="L22" s="968"/>
      <c r="M22" s="968"/>
      <c r="N22" s="968"/>
      <c r="O22" s="968"/>
      <c r="P22" s="968"/>
      <c r="Q22" s="968"/>
      <c r="R22" s="968"/>
      <c r="S22" s="968"/>
      <c r="T22" s="968"/>
      <c r="U22" s="967"/>
      <c r="V22" s="1"/>
      <c r="W22" s="1"/>
      <c r="X22" s="1"/>
      <c r="Y22" s="1"/>
    </row>
    <row r="23" spans="1:25" ht="2.1" customHeight="1">
      <c r="A23" s="1"/>
      <c r="B23" s="960"/>
      <c r="C23" s="968"/>
      <c r="D23" s="968"/>
      <c r="E23" s="968"/>
      <c r="F23" s="968"/>
      <c r="G23" s="968"/>
      <c r="H23" s="968"/>
      <c r="I23" s="968"/>
      <c r="J23" s="968"/>
      <c r="K23" s="968"/>
      <c r="L23" s="968"/>
      <c r="M23" s="968"/>
      <c r="N23" s="968"/>
      <c r="O23" s="968"/>
      <c r="P23" s="968"/>
      <c r="Q23" s="968"/>
      <c r="R23" s="968"/>
      <c r="S23" s="968"/>
      <c r="T23" s="968"/>
      <c r="U23" s="967"/>
      <c r="V23" s="1"/>
      <c r="W23" s="1"/>
      <c r="X23" s="1"/>
      <c r="Y23" s="1"/>
    </row>
    <row r="24" spans="1:25" ht="32.1" customHeight="1">
      <c r="A24" s="1"/>
      <c r="B24" s="960"/>
      <c r="C24" s="969"/>
      <c r="D24" s="970"/>
      <c r="E24" s="970"/>
      <c r="F24" s="970"/>
      <c r="G24" s="971" t="s">
        <v>351</v>
      </c>
      <c r="H24" s="970"/>
      <c r="I24" s="970"/>
      <c r="J24" s="970"/>
      <c r="K24" s="970"/>
      <c r="L24" s="970"/>
      <c r="M24" s="969"/>
      <c r="N24" s="970"/>
      <c r="O24" s="970"/>
      <c r="P24" s="972"/>
      <c r="Q24" s="970"/>
      <c r="R24" s="970"/>
      <c r="S24" s="970"/>
      <c r="T24" s="972"/>
      <c r="U24" s="967"/>
      <c r="V24" s="1"/>
      <c r="W24" s="1"/>
      <c r="X24" s="1"/>
      <c r="Y24" s="1"/>
    </row>
    <row r="25" spans="1:25" ht="2.1" customHeight="1">
      <c r="A25" s="1"/>
      <c r="B25" s="960"/>
      <c r="C25" s="968"/>
      <c r="D25" s="968"/>
      <c r="E25" s="968"/>
      <c r="F25" s="968"/>
      <c r="G25" s="968"/>
      <c r="H25" s="968"/>
      <c r="I25" s="968"/>
      <c r="J25" s="968"/>
      <c r="K25" s="968"/>
      <c r="L25" s="968"/>
      <c r="M25" s="968"/>
      <c r="N25" s="968"/>
      <c r="O25" s="968"/>
      <c r="P25" s="968"/>
      <c r="Q25" s="968"/>
      <c r="R25" s="968"/>
      <c r="S25" s="968"/>
      <c r="T25" s="968"/>
      <c r="U25" s="967"/>
      <c r="V25" s="1"/>
      <c r="W25" s="1"/>
      <c r="X25" s="1"/>
      <c r="Y25" s="1"/>
    </row>
    <row r="26" spans="1:25" ht="12.95" customHeight="1">
      <c r="A26" s="1"/>
      <c r="B26" s="960"/>
      <c r="C26" s="961"/>
      <c r="D26" s="962"/>
      <c r="E26" s="962"/>
      <c r="F26" s="963" t="s">
        <v>352</v>
      </c>
      <c r="G26" s="964"/>
      <c r="H26" s="962"/>
      <c r="I26" s="962"/>
      <c r="J26" s="965">
        <v>100</v>
      </c>
      <c r="K26" s="965"/>
      <c r="L26" s="966"/>
      <c r="M26" s="965">
        <v>100</v>
      </c>
      <c r="N26" s="965"/>
      <c r="O26" s="965"/>
      <c r="P26" s="966"/>
      <c r="Q26" s="962"/>
      <c r="R26" s="965">
        <v>0</v>
      </c>
      <c r="S26" s="965"/>
      <c r="T26" s="966"/>
      <c r="U26" s="967"/>
      <c r="V26" s="1"/>
      <c r="W26" s="1"/>
      <c r="X26" s="1"/>
      <c r="Y26" s="1"/>
    </row>
    <row r="27" spans="1:25" ht="12.95" customHeight="1">
      <c r="A27" s="1"/>
      <c r="B27" s="960"/>
      <c r="C27" s="961"/>
      <c r="D27" s="962"/>
      <c r="E27" s="962"/>
      <c r="F27" s="963" t="s">
        <v>353</v>
      </c>
      <c r="G27" s="964"/>
      <c r="H27" s="962"/>
      <c r="I27" s="962"/>
      <c r="J27" s="965">
        <v>145</v>
      </c>
      <c r="K27" s="965"/>
      <c r="L27" s="966"/>
      <c r="M27" s="965">
        <v>145</v>
      </c>
      <c r="N27" s="965"/>
      <c r="O27" s="965"/>
      <c r="P27" s="966"/>
      <c r="Q27" s="962"/>
      <c r="R27" s="965">
        <v>0</v>
      </c>
      <c r="S27" s="965"/>
      <c r="T27" s="966"/>
      <c r="U27" s="967"/>
      <c r="V27" s="1"/>
      <c r="W27" s="1"/>
      <c r="X27" s="1"/>
      <c r="Y27" s="1"/>
    </row>
    <row r="28" spans="1:25" ht="12.95" customHeight="1">
      <c r="A28" s="1"/>
      <c r="B28" s="960"/>
      <c r="C28" s="961"/>
      <c r="D28" s="962"/>
      <c r="E28" s="962"/>
      <c r="F28" s="963" t="s">
        <v>354</v>
      </c>
      <c r="G28" s="964"/>
      <c r="H28" s="962"/>
      <c r="I28" s="962"/>
      <c r="J28" s="965">
        <v>119.07</v>
      </c>
      <c r="K28" s="965"/>
      <c r="L28" s="966"/>
      <c r="M28" s="965">
        <v>119.07</v>
      </c>
      <c r="N28" s="965"/>
      <c r="O28" s="965"/>
      <c r="P28" s="966"/>
      <c r="Q28" s="962"/>
      <c r="R28" s="965">
        <v>0</v>
      </c>
      <c r="S28" s="965"/>
      <c r="T28" s="966"/>
      <c r="U28" s="967"/>
      <c r="V28" s="1"/>
      <c r="W28" s="1"/>
      <c r="X28" s="1"/>
      <c r="Y28" s="1"/>
    </row>
    <row r="29" spans="1:25" ht="2.1" customHeight="1">
      <c r="A29" s="1"/>
      <c r="B29" s="960"/>
      <c r="C29" s="968"/>
      <c r="D29" s="968"/>
      <c r="E29" s="968"/>
      <c r="F29" s="968"/>
      <c r="G29" s="968"/>
      <c r="H29" s="968"/>
      <c r="I29" s="968"/>
      <c r="J29" s="968"/>
      <c r="K29" s="968"/>
      <c r="L29" s="968"/>
      <c r="M29" s="968"/>
      <c r="N29" s="968"/>
      <c r="O29" s="968"/>
      <c r="P29" s="968"/>
      <c r="Q29" s="968"/>
      <c r="R29" s="968"/>
      <c r="S29" s="968"/>
      <c r="T29" s="968"/>
      <c r="U29" s="967"/>
      <c r="V29" s="1"/>
      <c r="W29" s="1"/>
      <c r="X29" s="1"/>
      <c r="Y29" s="1"/>
    </row>
    <row r="30" spans="1:25" ht="0.95" customHeight="1">
      <c r="A30" s="1"/>
      <c r="B30" s="973"/>
      <c r="C30" s="973"/>
      <c r="D30" s="973"/>
      <c r="E30" s="973"/>
      <c r="F30" s="973"/>
      <c r="G30" s="973"/>
      <c r="H30" s="973"/>
      <c r="I30" s="973"/>
      <c r="J30" s="973"/>
      <c r="K30" s="973"/>
      <c r="L30" s="973"/>
      <c r="M30" s="973"/>
      <c r="N30" s="973"/>
      <c r="O30" s="973"/>
      <c r="P30" s="973"/>
      <c r="Q30" s="973"/>
      <c r="R30" s="973"/>
      <c r="S30" s="973"/>
      <c r="T30" s="973"/>
      <c r="U30" s="973"/>
      <c r="V30" s="1"/>
      <c r="W30" s="1"/>
      <c r="X30" s="1"/>
      <c r="Y30" s="1"/>
    </row>
    <row r="31" spans="1:25" ht="21.95" customHeight="1">
      <c r="A31" s="1"/>
      <c r="B31" s="968"/>
      <c r="C31" s="968"/>
      <c r="D31" s="968"/>
      <c r="E31" s="968"/>
      <c r="F31" s="968"/>
      <c r="G31" s="968"/>
      <c r="H31" s="968"/>
      <c r="I31" s="968"/>
      <c r="J31" s="968"/>
      <c r="K31" s="968"/>
      <c r="L31" s="968"/>
      <c r="M31" s="968"/>
      <c r="N31" s="968"/>
      <c r="O31" s="968"/>
      <c r="P31" s="968"/>
      <c r="Q31" s="968"/>
      <c r="R31" s="968"/>
      <c r="S31" s="968"/>
      <c r="T31" s="968"/>
      <c r="U31" s="968"/>
      <c r="V31" s="1"/>
      <c r="W31" s="1"/>
      <c r="X31" s="1"/>
      <c r="Y31" s="1"/>
    </row>
    <row r="32" spans="1:25" ht="12" customHeight="1">
      <c r="A32" s="1"/>
      <c r="B32" s="968"/>
      <c r="C32" s="968"/>
      <c r="D32" s="974" t="s">
        <v>355</v>
      </c>
      <c r="E32" s="517"/>
      <c r="F32" s="517"/>
      <c r="G32" s="517"/>
      <c r="H32" s="517"/>
      <c r="I32" s="517"/>
      <c r="J32" s="517"/>
      <c r="K32" s="517"/>
      <c r="L32" s="517"/>
      <c r="M32" s="517"/>
      <c r="N32" s="517"/>
      <c r="O32" s="517"/>
      <c r="P32" s="517"/>
      <c r="Q32" s="517"/>
      <c r="R32" s="517"/>
      <c r="S32" s="517"/>
      <c r="T32" s="517"/>
      <c r="U32" s="968"/>
      <c r="V32" s="1"/>
      <c r="W32" s="1"/>
      <c r="X32" s="1"/>
      <c r="Y32" s="1"/>
    </row>
    <row r="33" spans="1:25" ht="9.9499999999999993" customHeight="1">
      <c r="A33" s="1"/>
      <c r="B33" s="968"/>
      <c r="C33" s="968"/>
      <c r="D33" s="975" t="s">
        <v>347</v>
      </c>
      <c r="E33" s="517"/>
      <c r="F33" s="517"/>
      <c r="G33" s="517"/>
      <c r="H33" s="517"/>
      <c r="I33" s="517"/>
      <c r="J33" s="517"/>
      <c r="K33" s="517"/>
      <c r="L33" s="517"/>
      <c r="M33" s="517"/>
      <c r="N33" s="517"/>
      <c r="O33" s="517"/>
      <c r="P33" s="517"/>
      <c r="Q33" s="517"/>
      <c r="R33" s="517"/>
      <c r="S33" s="517"/>
      <c r="T33" s="517"/>
      <c r="U33" s="968"/>
      <c r="V33" s="1"/>
      <c r="W33" s="1"/>
      <c r="X33" s="1"/>
      <c r="Y33" s="1"/>
    </row>
    <row r="34" spans="1:25" ht="0.95" customHeight="1">
      <c r="A34" s="1"/>
      <c r="B34" s="968"/>
      <c r="C34" s="968"/>
      <c r="D34" s="968"/>
      <c r="E34" s="968"/>
      <c r="F34" s="968"/>
      <c r="G34" s="968"/>
      <c r="H34" s="968"/>
      <c r="I34" s="968"/>
      <c r="J34" s="968"/>
      <c r="K34" s="968"/>
      <c r="L34" s="968"/>
      <c r="M34" s="968"/>
      <c r="N34" s="968"/>
      <c r="O34" s="968"/>
      <c r="P34" s="968"/>
      <c r="Q34" s="968"/>
      <c r="R34" s="968"/>
      <c r="S34" s="968"/>
      <c r="T34" s="968"/>
      <c r="U34" s="968"/>
      <c r="V34" s="1"/>
      <c r="W34" s="1"/>
      <c r="X34" s="1"/>
      <c r="Y34" s="1"/>
    </row>
    <row r="35" spans="1:25" ht="0.95" customHeight="1">
      <c r="A35" s="1"/>
      <c r="B35" s="973"/>
      <c r="C35" s="973"/>
      <c r="D35" s="973"/>
      <c r="E35" s="973"/>
      <c r="F35" s="973"/>
      <c r="G35" s="973"/>
      <c r="H35" s="973"/>
      <c r="I35" s="973"/>
      <c r="J35" s="973"/>
      <c r="K35" s="973"/>
      <c r="L35" s="973"/>
      <c r="M35" s="973"/>
      <c r="N35" s="973"/>
      <c r="O35" s="973"/>
      <c r="P35" s="973"/>
      <c r="Q35" s="973"/>
      <c r="R35" s="973"/>
      <c r="S35" s="973"/>
      <c r="T35" s="973"/>
      <c r="U35" s="973"/>
      <c r="V35" s="1"/>
      <c r="W35" s="1"/>
      <c r="X35" s="1"/>
      <c r="Y35" s="1"/>
    </row>
    <row r="36" spans="1:25" ht="2.1" customHeight="1">
      <c r="A36" s="1"/>
      <c r="B36" s="960"/>
      <c r="C36" s="968"/>
      <c r="D36" s="968"/>
      <c r="E36" s="968"/>
      <c r="F36" s="968"/>
      <c r="G36" s="968"/>
      <c r="H36" s="968"/>
      <c r="I36" s="968"/>
      <c r="J36" s="968"/>
      <c r="K36" s="968"/>
      <c r="L36" s="968"/>
      <c r="M36" s="968"/>
      <c r="N36" s="968"/>
      <c r="O36" s="968"/>
      <c r="P36" s="968"/>
      <c r="Q36" s="968"/>
      <c r="R36" s="968"/>
      <c r="S36" s="968"/>
      <c r="T36" s="968"/>
      <c r="U36" s="967"/>
      <c r="V36" s="1"/>
      <c r="W36" s="1"/>
      <c r="X36" s="1"/>
      <c r="Y36" s="1"/>
    </row>
    <row r="37" spans="1:25" ht="32.1" customHeight="1">
      <c r="A37" s="1"/>
      <c r="B37" s="960"/>
      <c r="C37" s="969"/>
      <c r="D37" s="970"/>
      <c r="E37" s="970"/>
      <c r="F37" s="970"/>
      <c r="G37" s="971" t="s">
        <v>356</v>
      </c>
      <c r="H37" s="970"/>
      <c r="I37" s="976" t="s">
        <v>7</v>
      </c>
      <c r="J37" s="976"/>
      <c r="K37" s="970"/>
      <c r="L37" s="970"/>
      <c r="M37" s="969"/>
      <c r="N37" s="977" t="s">
        <v>8</v>
      </c>
      <c r="O37" s="970"/>
      <c r="P37" s="972"/>
      <c r="Q37" s="978" t="s">
        <v>9</v>
      </c>
      <c r="R37" s="978"/>
      <c r="S37" s="970"/>
      <c r="T37" s="972"/>
      <c r="U37" s="967"/>
      <c r="V37" s="1"/>
      <c r="W37" s="1"/>
      <c r="X37" s="1"/>
      <c r="Y37" s="1"/>
    </row>
    <row r="38" spans="1:25" ht="2.1" customHeight="1">
      <c r="A38" s="1"/>
      <c r="B38" s="960"/>
      <c r="C38" s="968"/>
      <c r="D38" s="968"/>
      <c r="E38" s="968"/>
      <c r="F38" s="968"/>
      <c r="G38" s="968"/>
      <c r="H38" s="968"/>
      <c r="I38" s="968"/>
      <c r="J38" s="968"/>
      <c r="K38" s="968"/>
      <c r="L38" s="968"/>
      <c r="M38" s="968"/>
      <c r="N38" s="968"/>
      <c r="O38" s="968"/>
      <c r="P38" s="968"/>
      <c r="Q38" s="968"/>
      <c r="R38" s="968"/>
      <c r="S38" s="968"/>
      <c r="T38" s="968"/>
      <c r="U38" s="967"/>
      <c r="V38" s="1"/>
      <c r="W38" s="1"/>
      <c r="X38" s="1"/>
      <c r="Y38" s="1"/>
    </row>
    <row r="39" spans="1:25" ht="11.1" customHeight="1">
      <c r="A39" s="1"/>
      <c r="B39" s="960"/>
      <c r="C39" s="960"/>
      <c r="D39" s="968"/>
      <c r="E39" s="968"/>
      <c r="F39" s="979" t="s">
        <v>357</v>
      </c>
      <c r="G39" s="980"/>
      <c r="H39" s="968"/>
      <c r="I39" s="968"/>
      <c r="J39" s="514">
        <v>343.57</v>
      </c>
      <c r="K39" s="514"/>
      <c r="L39" s="515"/>
      <c r="M39" s="514">
        <v>357.86</v>
      </c>
      <c r="N39" s="514"/>
      <c r="O39" s="514"/>
      <c r="P39" s="515"/>
      <c r="Q39" s="968"/>
      <c r="R39" s="514">
        <v>14.29</v>
      </c>
      <c r="S39" s="514"/>
      <c r="T39" s="515"/>
      <c r="U39" s="967"/>
      <c r="V39" s="1"/>
      <c r="W39" s="1"/>
      <c r="X39" s="1"/>
      <c r="Y39" s="1"/>
    </row>
    <row r="40" spans="1:25" ht="11.1" customHeight="1">
      <c r="A40" s="1"/>
      <c r="B40" s="960"/>
      <c r="C40" s="960"/>
      <c r="D40" s="968"/>
      <c r="E40" s="968"/>
      <c r="F40" s="979" t="s">
        <v>358</v>
      </c>
      <c r="G40" s="980"/>
      <c r="H40" s="968"/>
      <c r="I40" s="968"/>
      <c r="J40" s="514">
        <v>532.86</v>
      </c>
      <c r="K40" s="514"/>
      <c r="L40" s="515"/>
      <c r="M40" s="514">
        <v>561.42999999999995</v>
      </c>
      <c r="N40" s="514"/>
      <c r="O40" s="514"/>
      <c r="P40" s="515"/>
      <c r="Q40" s="968"/>
      <c r="R40" s="514">
        <v>28.57</v>
      </c>
      <c r="S40" s="514"/>
      <c r="T40" s="515"/>
      <c r="U40" s="967"/>
      <c r="V40" s="1"/>
      <c r="W40" s="1"/>
      <c r="X40" s="1"/>
      <c r="Y40" s="1"/>
    </row>
    <row r="41" spans="1:25" ht="0.95" customHeight="1">
      <c r="A41" s="1"/>
      <c r="B41" s="960"/>
      <c r="C41" s="981"/>
      <c r="D41" s="981"/>
      <c r="E41" s="981"/>
      <c r="F41" s="981"/>
      <c r="G41" s="981"/>
      <c r="H41" s="981"/>
      <c r="I41" s="981"/>
      <c r="J41" s="981"/>
      <c r="K41" s="981"/>
      <c r="L41" s="981"/>
      <c r="M41" s="981"/>
      <c r="N41" s="981"/>
      <c r="O41" s="981"/>
      <c r="P41" s="981"/>
      <c r="Q41" s="981"/>
      <c r="R41" s="981"/>
      <c r="S41" s="981"/>
      <c r="T41" s="981"/>
      <c r="U41" s="967"/>
      <c r="V41" s="1"/>
      <c r="W41" s="1"/>
      <c r="X41" s="1"/>
      <c r="Y41" s="1"/>
    </row>
    <row r="42" spans="1:25" ht="0.95" customHeight="1">
      <c r="A42" s="1"/>
      <c r="B42" s="960"/>
      <c r="C42" s="968"/>
      <c r="D42" s="968"/>
      <c r="E42" s="968"/>
      <c r="F42" s="968"/>
      <c r="G42" s="968"/>
      <c r="H42" s="968"/>
      <c r="I42" s="968"/>
      <c r="J42" s="968"/>
      <c r="K42" s="968"/>
      <c r="L42" s="968"/>
      <c r="M42" s="968"/>
      <c r="N42" s="968"/>
      <c r="O42" s="968"/>
      <c r="P42" s="968"/>
      <c r="Q42" s="968"/>
      <c r="R42" s="968"/>
      <c r="S42" s="968"/>
      <c r="T42" s="968"/>
      <c r="U42" s="967"/>
      <c r="V42" s="1"/>
      <c r="W42" s="1"/>
      <c r="X42" s="1"/>
      <c r="Y42" s="1"/>
    </row>
    <row r="43" spans="1:25" ht="2.1" customHeight="1">
      <c r="A43" s="1"/>
      <c r="B43" s="960"/>
      <c r="C43" s="968"/>
      <c r="D43" s="968"/>
      <c r="E43" s="968"/>
      <c r="F43" s="968"/>
      <c r="G43" s="968"/>
      <c r="H43" s="968"/>
      <c r="I43" s="968"/>
      <c r="J43" s="968"/>
      <c r="K43" s="968"/>
      <c r="L43" s="968"/>
      <c r="M43" s="968"/>
      <c r="N43" s="968"/>
      <c r="O43" s="968"/>
      <c r="P43" s="968"/>
      <c r="Q43" s="968"/>
      <c r="R43" s="968"/>
      <c r="S43" s="968"/>
      <c r="T43" s="968"/>
      <c r="U43" s="967"/>
      <c r="V43" s="1"/>
      <c r="W43" s="1"/>
      <c r="X43" s="1"/>
      <c r="Y43" s="1"/>
    </row>
    <row r="44" spans="1:25" ht="32.1" customHeight="1">
      <c r="A44" s="1"/>
      <c r="B44" s="960"/>
      <c r="C44" s="969"/>
      <c r="D44" s="970"/>
      <c r="E44" s="970"/>
      <c r="F44" s="970"/>
      <c r="G44" s="971" t="s">
        <v>351</v>
      </c>
      <c r="H44" s="970"/>
      <c r="I44" s="970"/>
      <c r="J44" s="970"/>
      <c r="K44" s="970"/>
      <c r="L44" s="970"/>
      <c r="M44" s="969"/>
      <c r="N44" s="970"/>
      <c r="O44" s="970"/>
      <c r="P44" s="972"/>
      <c r="Q44" s="970"/>
      <c r="R44" s="970"/>
      <c r="S44" s="970"/>
      <c r="T44" s="972"/>
      <c r="U44" s="967"/>
      <c r="V44" s="1"/>
      <c r="W44" s="1"/>
      <c r="X44" s="1"/>
      <c r="Y44" s="1"/>
    </row>
    <row r="45" spans="1:25" ht="2.1" customHeight="1">
      <c r="A45" s="1"/>
      <c r="B45" s="960"/>
      <c r="C45" s="968"/>
      <c r="D45" s="968"/>
      <c r="E45" s="968"/>
      <c r="F45" s="968"/>
      <c r="G45" s="968"/>
      <c r="H45" s="968"/>
      <c r="I45" s="968"/>
      <c r="J45" s="968"/>
      <c r="K45" s="968"/>
      <c r="L45" s="968"/>
      <c r="M45" s="968"/>
      <c r="N45" s="968"/>
      <c r="O45" s="968"/>
      <c r="P45" s="968"/>
      <c r="Q45" s="968"/>
      <c r="R45" s="968"/>
      <c r="S45" s="968"/>
      <c r="T45" s="968"/>
      <c r="U45" s="967"/>
      <c r="V45" s="1"/>
      <c r="W45" s="1"/>
      <c r="X45" s="1"/>
      <c r="Y45" s="1"/>
    </row>
    <row r="46" spans="1:25" ht="11.1" customHeight="1">
      <c r="A46" s="1"/>
      <c r="B46" s="960"/>
      <c r="C46" s="960"/>
      <c r="D46" s="968"/>
      <c r="E46" s="968"/>
      <c r="F46" s="979" t="s">
        <v>359</v>
      </c>
      <c r="G46" s="980"/>
      <c r="H46" s="968"/>
      <c r="I46" s="968"/>
      <c r="J46" s="514">
        <v>370.95</v>
      </c>
      <c r="K46" s="514"/>
      <c r="L46" s="515"/>
      <c r="M46" s="514">
        <v>359</v>
      </c>
      <c r="N46" s="514"/>
      <c r="O46" s="514"/>
      <c r="P46" s="515"/>
      <c r="Q46" s="968"/>
      <c r="R46" s="514">
        <v>-11.96</v>
      </c>
      <c r="S46" s="514"/>
      <c r="T46" s="515"/>
      <c r="U46" s="967"/>
      <c r="V46" s="1"/>
      <c r="W46" s="1"/>
      <c r="X46" s="1"/>
      <c r="Y46" s="1"/>
    </row>
    <row r="47" spans="1:25" ht="0.95" customHeight="1">
      <c r="A47" s="1"/>
      <c r="B47" s="960"/>
      <c r="C47" s="981"/>
      <c r="D47" s="981"/>
      <c r="E47" s="981"/>
      <c r="F47" s="981"/>
      <c r="G47" s="981"/>
      <c r="H47" s="981"/>
      <c r="I47" s="981"/>
      <c r="J47" s="981"/>
      <c r="K47" s="981"/>
      <c r="L47" s="981"/>
      <c r="M47" s="981"/>
      <c r="N47" s="981"/>
      <c r="O47" s="981"/>
      <c r="P47" s="981"/>
      <c r="Q47" s="981"/>
      <c r="R47" s="981"/>
      <c r="S47" s="981"/>
      <c r="T47" s="981"/>
      <c r="U47" s="967"/>
      <c r="V47" s="1"/>
      <c r="W47" s="1"/>
      <c r="X47" s="1"/>
      <c r="Y47" s="1"/>
    </row>
    <row r="48" spans="1:25" ht="0.95" customHeight="1">
      <c r="A48" s="1"/>
      <c r="B48" s="960"/>
      <c r="C48" s="968"/>
      <c r="D48" s="968"/>
      <c r="E48" s="968"/>
      <c r="F48" s="968"/>
      <c r="G48" s="968"/>
      <c r="H48" s="968"/>
      <c r="I48" s="968"/>
      <c r="J48" s="968"/>
      <c r="K48" s="968"/>
      <c r="L48" s="968"/>
      <c r="M48" s="968"/>
      <c r="N48" s="968"/>
      <c r="O48" s="968"/>
      <c r="P48" s="968"/>
      <c r="Q48" s="968"/>
      <c r="R48" s="968"/>
      <c r="S48" s="968"/>
      <c r="T48" s="968"/>
      <c r="U48" s="967"/>
      <c r="V48" s="1"/>
      <c r="W48" s="1"/>
      <c r="X48" s="1"/>
      <c r="Y48" s="1"/>
    </row>
    <row r="49" spans="1:25" ht="2.1" customHeight="1">
      <c r="A49" s="1"/>
      <c r="B49" s="960"/>
      <c r="C49" s="968"/>
      <c r="D49" s="968"/>
      <c r="E49" s="968"/>
      <c r="F49" s="968"/>
      <c r="G49" s="968"/>
      <c r="H49" s="968"/>
      <c r="I49" s="968"/>
      <c r="J49" s="968"/>
      <c r="K49" s="968"/>
      <c r="L49" s="968"/>
      <c r="M49" s="968"/>
      <c r="N49" s="968"/>
      <c r="O49" s="968"/>
      <c r="P49" s="968"/>
      <c r="Q49" s="968"/>
      <c r="R49" s="968"/>
      <c r="S49" s="968"/>
      <c r="T49" s="968"/>
      <c r="U49" s="967"/>
      <c r="V49" s="1"/>
      <c r="W49" s="1"/>
      <c r="X49" s="1"/>
      <c r="Y49" s="1"/>
    </row>
    <row r="50" spans="1:25" ht="32.1" customHeight="1">
      <c r="A50" s="1"/>
      <c r="B50" s="960"/>
      <c r="C50" s="969"/>
      <c r="D50" s="970"/>
      <c r="E50" s="970"/>
      <c r="F50" s="970"/>
      <c r="G50" s="971" t="s">
        <v>360</v>
      </c>
      <c r="H50" s="970"/>
      <c r="I50" s="970"/>
      <c r="J50" s="970"/>
      <c r="K50" s="970"/>
      <c r="L50" s="970"/>
      <c r="M50" s="969"/>
      <c r="N50" s="970"/>
      <c r="O50" s="970"/>
      <c r="P50" s="972"/>
      <c r="Q50" s="970"/>
      <c r="R50" s="970"/>
      <c r="S50" s="970"/>
      <c r="T50" s="972"/>
      <c r="U50" s="967"/>
      <c r="V50" s="1"/>
      <c r="W50" s="1"/>
      <c r="X50" s="1"/>
      <c r="Y50" s="1"/>
    </row>
    <row r="51" spans="1:25" ht="2.1" customHeight="1">
      <c r="A51" s="1"/>
      <c r="B51" s="960"/>
      <c r="C51" s="968"/>
      <c r="D51" s="968"/>
      <c r="E51" s="968"/>
      <c r="F51" s="968"/>
      <c r="G51" s="968"/>
      <c r="H51" s="968"/>
      <c r="I51" s="968"/>
      <c r="J51" s="968"/>
      <c r="K51" s="968"/>
      <c r="L51" s="968"/>
      <c r="M51" s="968"/>
      <c r="N51" s="968"/>
      <c r="O51" s="968"/>
      <c r="P51" s="968"/>
      <c r="Q51" s="968"/>
      <c r="R51" s="968"/>
      <c r="S51" s="968"/>
      <c r="T51" s="968"/>
      <c r="U51" s="967"/>
      <c r="V51" s="1"/>
      <c r="W51" s="1"/>
      <c r="X51" s="1"/>
      <c r="Y51" s="1"/>
    </row>
    <row r="52" spans="1:25" ht="11.1" customHeight="1">
      <c r="A52" s="1"/>
      <c r="B52" s="960"/>
      <c r="C52" s="960"/>
      <c r="D52" s="968"/>
      <c r="E52" s="968"/>
      <c r="F52" s="979" t="s">
        <v>361</v>
      </c>
      <c r="G52" s="980"/>
      <c r="H52" s="968"/>
      <c r="I52" s="968"/>
      <c r="J52" s="514">
        <v>339.13</v>
      </c>
      <c r="K52" s="514"/>
      <c r="L52" s="515"/>
      <c r="M52" s="514" t="s">
        <v>25</v>
      </c>
      <c r="N52" s="514"/>
      <c r="O52" s="514"/>
      <c r="P52" s="515"/>
      <c r="Q52" s="968"/>
      <c r="R52" s="514" t="s">
        <v>25</v>
      </c>
      <c r="S52" s="514"/>
      <c r="T52" s="515"/>
      <c r="U52" s="967"/>
      <c r="V52" s="1"/>
      <c r="W52" s="1"/>
      <c r="X52" s="1"/>
      <c r="Y52" s="1"/>
    </row>
    <row r="53" spans="1:25" ht="0.95" customHeight="1">
      <c r="A53" s="1"/>
      <c r="B53" s="960"/>
      <c r="C53" s="981"/>
      <c r="D53" s="981"/>
      <c r="E53" s="981"/>
      <c r="F53" s="981"/>
      <c r="G53" s="981"/>
      <c r="H53" s="981"/>
      <c r="I53" s="981"/>
      <c r="J53" s="981"/>
      <c r="K53" s="981"/>
      <c r="L53" s="981"/>
      <c r="M53" s="981"/>
      <c r="N53" s="981"/>
      <c r="O53" s="981"/>
      <c r="P53" s="981"/>
      <c r="Q53" s="981"/>
      <c r="R53" s="981"/>
      <c r="S53" s="981"/>
      <c r="T53" s="981"/>
      <c r="U53" s="967"/>
      <c r="V53" s="1"/>
      <c r="W53" s="1"/>
      <c r="X53" s="1"/>
      <c r="Y53" s="1"/>
    </row>
    <row r="54" spans="1:25" ht="0.95" customHeight="1">
      <c r="A54" s="1"/>
      <c r="B54" s="960"/>
      <c r="C54" s="968"/>
      <c r="D54" s="968"/>
      <c r="E54" s="968"/>
      <c r="F54" s="968"/>
      <c r="G54" s="968"/>
      <c r="H54" s="968"/>
      <c r="I54" s="968"/>
      <c r="J54" s="968"/>
      <c r="K54" s="968"/>
      <c r="L54" s="968"/>
      <c r="M54" s="968"/>
      <c r="N54" s="968"/>
      <c r="O54" s="968"/>
      <c r="P54" s="968"/>
      <c r="Q54" s="968"/>
      <c r="R54" s="968"/>
      <c r="S54" s="968"/>
      <c r="T54" s="968"/>
      <c r="U54" s="967"/>
      <c r="V54" s="1"/>
      <c r="W54" s="1"/>
      <c r="X54" s="1"/>
      <c r="Y54" s="1"/>
    </row>
    <row r="55" spans="1:25" ht="2.1" customHeight="1">
      <c r="A55" s="1"/>
      <c r="B55" s="960"/>
      <c r="C55" s="968"/>
      <c r="D55" s="968"/>
      <c r="E55" s="968"/>
      <c r="F55" s="968"/>
      <c r="G55" s="968"/>
      <c r="H55" s="968"/>
      <c r="I55" s="968"/>
      <c r="J55" s="968"/>
      <c r="K55" s="968"/>
      <c r="L55" s="968"/>
      <c r="M55" s="968"/>
      <c r="N55" s="968"/>
      <c r="O55" s="968"/>
      <c r="P55" s="968"/>
      <c r="Q55" s="968"/>
      <c r="R55" s="968"/>
      <c r="S55" s="968"/>
      <c r="T55" s="968"/>
      <c r="U55" s="967"/>
      <c r="V55" s="1"/>
      <c r="W55" s="1"/>
      <c r="X55" s="1"/>
      <c r="Y55" s="1"/>
    </row>
    <row r="56" spans="1:25" ht="32.1" customHeight="1">
      <c r="A56" s="1"/>
      <c r="B56" s="960"/>
      <c r="C56" s="969"/>
      <c r="D56" s="970"/>
      <c r="E56" s="970"/>
      <c r="F56" s="970"/>
      <c r="G56" s="971" t="s">
        <v>362</v>
      </c>
      <c r="H56" s="970"/>
      <c r="I56" s="970"/>
      <c r="J56" s="970"/>
      <c r="K56" s="970"/>
      <c r="L56" s="970"/>
      <c r="M56" s="969"/>
      <c r="N56" s="970"/>
      <c r="O56" s="970"/>
      <c r="P56" s="972"/>
      <c r="Q56" s="970"/>
      <c r="R56" s="970"/>
      <c r="S56" s="970"/>
      <c r="T56" s="972"/>
      <c r="U56" s="967"/>
      <c r="V56" s="1"/>
      <c r="W56" s="1"/>
      <c r="X56" s="1"/>
      <c r="Y56" s="1"/>
    </row>
    <row r="57" spans="1:25" ht="2.1" customHeight="1">
      <c r="A57" s="1"/>
      <c r="B57" s="960"/>
      <c r="C57" s="968"/>
      <c r="D57" s="968"/>
      <c r="E57" s="968"/>
      <c r="F57" s="968"/>
      <c r="G57" s="968"/>
      <c r="H57" s="968"/>
      <c r="I57" s="968"/>
      <c r="J57" s="968"/>
      <c r="K57" s="968"/>
      <c r="L57" s="968"/>
      <c r="M57" s="968"/>
      <c r="N57" s="968"/>
      <c r="O57" s="968"/>
      <c r="P57" s="968"/>
      <c r="Q57" s="968"/>
      <c r="R57" s="968"/>
      <c r="S57" s="968"/>
      <c r="T57" s="968"/>
      <c r="U57" s="967"/>
      <c r="V57" s="1"/>
      <c r="W57" s="1"/>
      <c r="X57" s="1"/>
      <c r="Y57" s="1"/>
    </row>
    <row r="58" spans="1:25" ht="11.1" customHeight="1">
      <c r="A58" s="1"/>
      <c r="B58" s="960"/>
      <c r="C58" s="960"/>
      <c r="D58" s="968"/>
      <c r="E58" s="968"/>
      <c r="F58" s="979" t="s">
        <v>363</v>
      </c>
      <c r="G58" s="980"/>
      <c r="H58" s="968"/>
      <c r="I58" s="968"/>
      <c r="J58" s="514" t="s">
        <v>25</v>
      </c>
      <c r="K58" s="514"/>
      <c r="L58" s="515"/>
      <c r="M58" s="514" t="s">
        <v>25</v>
      </c>
      <c r="N58" s="514"/>
      <c r="O58" s="514"/>
      <c r="P58" s="515"/>
      <c r="Q58" s="968"/>
      <c r="R58" s="514" t="s">
        <v>25</v>
      </c>
      <c r="S58" s="514"/>
      <c r="T58" s="515"/>
      <c r="U58" s="967"/>
      <c r="V58" s="1"/>
      <c r="W58" s="1"/>
      <c r="X58" s="1"/>
      <c r="Y58" s="1"/>
    </row>
    <row r="59" spans="1:25" ht="0.95" customHeight="1">
      <c r="A59" s="1"/>
      <c r="B59" s="960"/>
      <c r="C59" s="981"/>
      <c r="D59" s="981"/>
      <c r="E59" s="981"/>
      <c r="F59" s="981"/>
      <c r="G59" s="981"/>
      <c r="H59" s="981"/>
      <c r="I59" s="981"/>
      <c r="J59" s="981"/>
      <c r="K59" s="981"/>
      <c r="L59" s="981"/>
      <c r="M59" s="981"/>
      <c r="N59" s="981"/>
      <c r="O59" s="981"/>
      <c r="P59" s="981"/>
      <c r="Q59" s="981"/>
      <c r="R59" s="981"/>
      <c r="S59" s="981"/>
      <c r="T59" s="981"/>
      <c r="U59" s="967"/>
      <c r="V59" s="1"/>
      <c r="W59" s="1"/>
      <c r="X59" s="1"/>
      <c r="Y59" s="1"/>
    </row>
    <row r="60" spans="1:25" ht="0.95" customHeight="1">
      <c r="A60" s="1"/>
      <c r="B60" s="960"/>
      <c r="C60" s="968"/>
      <c r="D60" s="968"/>
      <c r="E60" s="968"/>
      <c r="F60" s="968"/>
      <c r="G60" s="968"/>
      <c r="H60" s="968"/>
      <c r="I60" s="968"/>
      <c r="J60" s="968"/>
      <c r="K60" s="968"/>
      <c r="L60" s="968"/>
      <c r="M60" s="968"/>
      <c r="N60" s="968"/>
      <c r="O60" s="968"/>
      <c r="P60" s="968"/>
      <c r="Q60" s="968"/>
      <c r="R60" s="968"/>
      <c r="S60" s="968"/>
      <c r="T60" s="968"/>
      <c r="U60" s="967"/>
      <c r="V60" s="1"/>
      <c r="W60" s="1"/>
      <c r="X60" s="1"/>
      <c r="Y60" s="1"/>
    </row>
    <row r="61" spans="1:25" ht="2.1" customHeight="1">
      <c r="A61" s="1"/>
      <c r="B61" s="960"/>
      <c r="C61" s="968"/>
      <c r="D61" s="968"/>
      <c r="E61" s="968"/>
      <c r="F61" s="968"/>
      <c r="G61" s="968"/>
      <c r="H61" s="968"/>
      <c r="I61" s="968"/>
      <c r="J61" s="968"/>
      <c r="K61" s="968"/>
      <c r="L61" s="968"/>
      <c r="M61" s="968"/>
      <c r="N61" s="968"/>
      <c r="O61" s="968"/>
      <c r="P61" s="968"/>
      <c r="Q61" s="968"/>
      <c r="R61" s="968"/>
      <c r="S61" s="968"/>
      <c r="T61" s="968"/>
      <c r="U61" s="967"/>
      <c r="V61" s="1"/>
      <c r="W61" s="1"/>
      <c r="X61" s="1"/>
      <c r="Y61" s="1"/>
    </row>
    <row r="62" spans="1:25" ht="32.1" customHeight="1">
      <c r="A62" s="1"/>
      <c r="B62" s="960"/>
      <c r="C62" s="969"/>
      <c r="D62" s="970"/>
      <c r="E62" s="970"/>
      <c r="F62" s="970"/>
      <c r="G62" s="971" t="s">
        <v>364</v>
      </c>
      <c r="H62" s="970"/>
      <c r="I62" s="970"/>
      <c r="J62" s="970"/>
      <c r="K62" s="970"/>
      <c r="L62" s="970"/>
      <c r="M62" s="969"/>
      <c r="N62" s="970"/>
      <c r="O62" s="970"/>
      <c r="P62" s="972"/>
      <c r="Q62" s="970"/>
      <c r="R62" s="970"/>
      <c r="S62" s="970"/>
      <c r="T62" s="972"/>
      <c r="U62" s="967"/>
      <c r="V62" s="1"/>
      <c r="W62" s="1"/>
      <c r="X62" s="1"/>
      <c r="Y62" s="1"/>
    </row>
    <row r="63" spans="1:25" ht="2.1" customHeight="1">
      <c r="A63" s="1"/>
      <c r="B63" s="960"/>
      <c r="C63" s="968"/>
      <c r="D63" s="968"/>
      <c r="E63" s="968"/>
      <c r="F63" s="968"/>
      <c r="G63" s="968"/>
      <c r="H63" s="968"/>
      <c r="I63" s="968"/>
      <c r="J63" s="968"/>
      <c r="K63" s="968"/>
      <c r="L63" s="968"/>
      <c r="M63" s="968"/>
      <c r="N63" s="968"/>
      <c r="O63" s="968"/>
      <c r="P63" s="968"/>
      <c r="Q63" s="968"/>
      <c r="R63" s="968"/>
      <c r="S63" s="968"/>
      <c r="T63" s="968"/>
      <c r="U63" s="967"/>
      <c r="V63" s="1"/>
      <c r="W63" s="1"/>
      <c r="X63" s="1"/>
      <c r="Y63" s="1"/>
    </row>
    <row r="64" spans="1:25" ht="11.1" customHeight="1">
      <c r="A64" s="1"/>
      <c r="B64" s="960"/>
      <c r="C64" s="960"/>
      <c r="D64" s="968"/>
      <c r="E64" s="968"/>
      <c r="F64" s="979" t="s">
        <v>365</v>
      </c>
      <c r="G64" s="980"/>
      <c r="H64" s="968"/>
      <c r="I64" s="968"/>
      <c r="J64" s="514">
        <v>206.9</v>
      </c>
      <c r="K64" s="514"/>
      <c r="L64" s="515"/>
      <c r="M64" s="514">
        <v>206.9</v>
      </c>
      <c r="N64" s="514"/>
      <c r="O64" s="514"/>
      <c r="P64" s="515"/>
      <c r="Q64" s="968"/>
      <c r="R64" s="514">
        <v>0.01</v>
      </c>
      <c r="S64" s="514"/>
      <c r="T64" s="515"/>
      <c r="U64" s="967"/>
      <c r="V64" s="1"/>
      <c r="W64" s="1"/>
      <c r="X64" s="1"/>
      <c r="Y64" s="1"/>
    </row>
    <row r="65" spans="1:25" ht="11.1" customHeight="1">
      <c r="A65" s="1"/>
      <c r="B65" s="960"/>
      <c r="C65" s="960"/>
      <c r="D65" s="968"/>
      <c r="E65" s="968"/>
      <c r="F65" s="979" t="s">
        <v>366</v>
      </c>
      <c r="G65" s="980"/>
      <c r="H65" s="968"/>
      <c r="I65" s="968"/>
      <c r="J65" s="514">
        <v>214.95</v>
      </c>
      <c r="K65" s="514"/>
      <c r="L65" s="515"/>
      <c r="M65" s="514">
        <v>214.95</v>
      </c>
      <c r="N65" s="514"/>
      <c r="O65" s="514"/>
      <c r="P65" s="515"/>
      <c r="Q65" s="968"/>
      <c r="R65" s="514">
        <v>0</v>
      </c>
      <c r="S65" s="514"/>
      <c r="T65" s="515"/>
      <c r="U65" s="967"/>
      <c r="V65" s="1"/>
      <c r="W65" s="1"/>
      <c r="X65" s="1"/>
      <c r="Y65" s="1"/>
    </row>
    <row r="66" spans="1:25" ht="11.1" customHeight="1">
      <c r="A66" s="1"/>
      <c r="B66" s="960"/>
      <c r="C66" s="960"/>
      <c r="D66" s="968"/>
      <c r="E66" s="968"/>
      <c r="F66" s="979" t="s">
        <v>367</v>
      </c>
      <c r="G66" s="980"/>
      <c r="H66" s="968"/>
      <c r="I66" s="968"/>
      <c r="J66" s="514" t="s">
        <v>25</v>
      </c>
      <c r="K66" s="514"/>
      <c r="L66" s="515"/>
      <c r="M66" s="514" t="s">
        <v>25</v>
      </c>
      <c r="N66" s="514"/>
      <c r="O66" s="514"/>
      <c r="P66" s="515"/>
      <c r="Q66" s="968"/>
      <c r="R66" s="514" t="s">
        <v>25</v>
      </c>
      <c r="S66" s="514"/>
      <c r="T66" s="515"/>
      <c r="U66" s="967"/>
      <c r="V66" s="1"/>
      <c r="W66" s="1"/>
      <c r="X66" s="1"/>
      <c r="Y66" s="1"/>
    </row>
    <row r="67" spans="1:25" ht="0.95" customHeight="1">
      <c r="A67" s="1"/>
      <c r="B67" s="960"/>
      <c r="C67" s="981"/>
      <c r="D67" s="981"/>
      <c r="E67" s="981"/>
      <c r="F67" s="981"/>
      <c r="G67" s="981"/>
      <c r="H67" s="981"/>
      <c r="I67" s="981"/>
      <c r="J67" s="981"/>
      <c r="K67" s="981"/>
      <c r="L67" s="981"/>
      <c r="M67" s="981"/>
      <c r="N67" s="981"/>
      <c r="O67" s="981"/>
      <c r="P67" s="981"/>
      <c r="Q67" s="981"/>
      <c r="R67" s="981"/>
      <c r="S67" s="981"/>
      <c r="T67" s="981"/>
      <c r="U67" s="967"/>
      <c r="V67" s="1"/>
      <c r="W67" s="1"/>
      <c r="X67" s="1"/>
      <c r="Y67" s="1"/>
    </row>
    <row r="68" spans="1:25" ht="0.95" customHeight="1">
      <c r="A68" s="1"/>
      <c r="B68" s="960"/>
      <c r="C68" s="968"/>
      <c r="D68" s="968"/>
      <c r="E68" s="968"/>
      <c r="F68" s="968"/>
      <c r="G68" s="968"/>
      <c r="H68" s="968"/>
      <c r="I68" s="968"/>
      <c r="J68" s="968"/>
      <c r="K68" s="968"/>
      <c r="L68" s="968"/>
      <c r="M68" s="968"/>
      <c r="N68" s="968"/>
      <c r="O68" s="968"/>
      <c r="P68" s="968"/>
      <c r="Q68" s="968"/>
      <c r="R68" s="968"/>
      <c r="S68" s="968"/>
      <c r="T68" s="968"/>
      <c r="U68" s="967"/>
      <c r="V68" s="1"/>
      <c r="W68" s="1"/>
      <c r="X68" s="1"/>
      <c r="Y68" s="1"/>
    </row>
    <row r="69" spans="1:25" ht="2.1" customHeight="1">
      <c r="A69" s="1"/>
      <c r="B69" s="960"/>
      <c r="C69" s="968"/>
      <c r="D69" s="968"/>
      <c r="E69" s="968"/>
      <c r="F69" s="968"/>
      <c r="G69" s="968"/>
      <c r="H69" s="968"/>
      <c r="I69" s="968"/>
      <c r="J69" s="968"/>
      <c r="K69" s="968"/>
      <c r="L69" s="968"/>
      <c r="M69" s="968"/>
      <c r="N69" s="968"/>
      <c r="O69" s="968"/>
      <c r="P69" s="968"/>
      <c r="Q69" s="968"/>
      <c r="R69" s="968"/>
      <c r="S69" s="968"/>
      <c r="T69" s="968"/>
      <c r="U69" s="967"/>
      <c r="V69" s="1"/>
      <c r="W69" s="1"/>
      <c r="X69" s="1"/>
      <c r="Y69" s="1"/>
    </row>
    <row r="70" spans="1:25" ht="32.1" customHeight="1">
      <c r="A70" s="1"/>
      <c r="B70" s="960"/>
      <c r="C70" s="969"/>
      <c r="D70" s="970"/>
      <c r="E70" s="970"/>
      <c r="F70" s="970"/>
      <c r="G70" s="971" t="s">
        <v>368</v>
      </c>
      <c r="H70" s="970"/>
      <c r="I70" s="970"/>
      <c r="J70" s="970"/>
      <c r="K70" s="970"/>
      <c r="L70" s="970"/>
      <c r="M70" s="969"/>
      <c r="N70" s="970"/>
      <c r="O70" s="970"/>
      <c r="P70" s="972"/>
      <c r="Q70" s="970"/>
      <c r="R70" s="970"/>
      <c r="S70" s="970"/>
      <c r="T70" s="972"/>
      <c r="U70" s="967"/>
      <c r="V70" s="1"/>
      <c r="W70" s="1"/>
      <c r="X70" s="1"/>
      <c r="Y70" s="1"/>
    </row>
    <row r="71" spans="1:25" ht="2.1" customHeight="1">
      <c r="A71" s="1"/>
      <c r="B71" s="960"/>
      <c r="C71" s="968"/>
      <c r="D71" s="968"/>
      <c r="E71" s="968"/>
      <c r="F71" s="968"/>
      <c r="G71" s="968"/>
      <c r="H71" s="968"/>
      <c r="I71" s="968"/>
      <c r="J71" s="968"/>
      <c r="K71" s="968"/>
      <c r="L71" s="968"/>
      <c r="M71" s="968"/>
      <c r="N71" s="968"/>
      <c r="O71" s="968"/>
      <c r="P71" s="968"/>
      <c r="Q71" s="968"/>
      <c r="R71" s="968"/>
      <c r="S71" s="968"/>
      <c r="T71" s="968"/>
      <c r="U71" s="967"/>
      <c r="V71" s="1"/>
      <c r="W71" s="1"/>
      <c r="X71" s="1"/>
      <c r="Y71" s="1"/>
    </row>
    <row r="72" spans="1:25" ht="11.1" customHeight="1">
      <c r="A72" s="1"/>
      <c r="B72" s="960"/>
      <c r="C72" s="960"/>
      <c r="D72" s="968"/>
      <c r="E72" s="968"/>
      <c r="F72" s="979" t="s">
        <v>369</v>
      </c>
      <c r="G72" s="980"/>
      <c r="H72" s="968"/>
      <c r="I72" s="968"/>
      <c r="J72" s="514">
        <v>108.7</v>
      </c>
      <c r="K72" s="514"/>
      <c r="L72" s="515"/>
      <c r="M72" s="514">
        <v>108.7</v>
      </c>
      <c r="N72" s="514"/>
      <c r="O72" s="514"/>
      <c r="P72" s="515"/>
      <c r="Q72" s="968"/>
      <c r="R72" s="514">
        <v>0</v>
      </c>
      <c r="S72" s="514"/>
      <c r="T72" s="515"/>
      <c r="U72" s="967"/>
      <c r="V72" s="1"/>
      <c r="W72" s="1"/>
      <c r="X72" s="1"/>
      <c r="Y72" s="1"/>
    </row>
    <row r="73" spans="1:25" ht="0.95" customHeight="1">
      <c r="A73" s="1"/>
      <c r="B73" s="960"/>
      <c r="C73" s="981"/>
      <c r="D73" s="981"/>
      <c r="E73" s="981"/>
      <c r="F73" s="981"/>
      <c r="G73" s="981"/>
      <c r="H73" s="981"/>
      <c r="I73" s="981"/>
      <c r="J73" s="981"/>
      <c r="K73" s="981"/>
      <c r="L73" s="981"/>
      <c r="M73" s="981"/>
      <c r="N73" s="981"/>
      <c r="O73" s="981"/>
      <c r="P73" s="981"/>
      <c r="Q73" s="981"/>
      <c r="R73" s="981"/>
      <c r="S73" s="981"/>
      <c r="T73" s="981"/>
      <c r="U73" s="967"/>
      <c r="V73" s="1"/>
      <c r="W73" s="1"/>
      <c r="X73" s="1"/>
      <c r="Y73" s="1"/>
    </row>
    <row r="74" spans="1:25" ht="0.95" customHeight="1">
      <c r="A74" s="1"/>
      <c r="B74" s="960"/>
      <c r="C74" s="968"/>
      <c r="D74" s="968"/>
      <c r="E74" s="968"/>
      <c r="F74" s="968"/>
      <c r="G74" s="968"/>
      <c r="H74" s="968"/>
      <c r="I74" s="968"/>
      <c r="J74" s="968"/>
      <c r="K74" s="968"/>
      <c r="L74" s="968"/>
      <c r="M74" s="968"/>
      <c r="N74" s="968"/>
      <c r="O74" s="968"/>
      <c r="P74" s="968"/>
      <c r="Q74" s="968"/>
      <c r="R74" s="968"/>
      <c r="S74" s="968"/>
      <c r="T74" s="968"/>
      <c r="U74" s="967"/>
      <c r="V74" s="1"/>
      <c r="W74" s="1"/>
      <c r="X74" s="1"/>
      <c r="Y74" s="1"/>
    </row>
    <row r="75" spans="1:25" ht="2.1" customHeight="1">
      <c r="A75" s="1"/>
      <c r="B75" s="960"/>
      <c r="C75" s="968"/>
      <c r="D75" s="968"/>
      <c r="E75" s="968"/>
      <c r="F75" s="968"/>
      <c r="G75" s="968"/>
      <c r="H75" s="968"/>
      <c r="I75" s="968"/>
      <c r="J75" s="968"/>
      <c r="K75" s="968"/>
      <c r="L75" s="968"/>
      <c r="M75" s="968"/>
      <c r="N75" s="968"/>
      <c r="O75" s="968"/>
      <c r="P75" s="968"/>
      <c r="Q75" s="968"/>
      <c r="R75" s="968"/>
      <c r="S75" s="968"/>
      <c r="T75" s="968"/>
      <c r="U75" s="967"/>
      <c r="V75" s="1"/>
      <c r="W75" s="1"/>
      <c r="X75" s="1"/>
      <c r="Y75" s="1"/>
    </row>
    <row r="76" spans="1:25" ht="32.1" customHeight="1">
      <c r="A76" s="1"/>
      <c r="B76" s="960"/>
      <c r="C76" s="969"/>
      <c r="D76" s="970"/>
      <c r="E76" s="970"/>
      <c r="F76" s="970"/>
      <c r="G76" s="971" t="s">
        <v>370</v>
      </c>
      <c r="H76" s="970"/>
      <c r="I76" s="970"/>
      <c r="J76" s="970"/>
      <c r="K76" s="970"/>
      <c r="L76" s="970"/>
      <c r="M76" s="969"/>
      <c r="N76" s="970"/>
      <c r="O76" s="970"/>
      <c r="P76" s="972"/>
      <c r="Q76" s="970"/>
      <c r="R76" s="970"/>
      <c r="S76" s="970"/>
      <c r="T76" s="972"/>
      <c r="U76" s="967"/>
      <c r="V76" s="1"/>
      <c r="W76" s="1"/>
      <c r="X76" s="1"/>
      <c r="Y76" s="1"/>
    </row>
    <row r="77" spans="1:25" ht="2.1" customHeight="1">
      <c r="A77" s="1"/>
      <c r="B77" s="960"/>
      <c r="C77" s="968"/>
      <c r="D77" s="968"/>
      <c r="E77" s="968"/>
      <c r="F77" s="968"/>
      <c r="G77" s="968"/>
      <c r="H77" s="968"/>
      <c r="I77" s="968"/>
      <c r="J77" s="968"/>
      <c r="K77" s="968"/>
      <c r="L77" s="968"/>
      <c r="M77" s="968"/>
      <c r="N77" s="968"/>
      <c r="O77" s="968"/>
      <c r="P77" s="968"/>
      <c r="Q77" s="968"/>
      <c r="R77" s="968"/>
      <c r="S77" s="968"/>
      <c r="T77" s="968"/>
      <c r="U77" s="967"/>
      <c r="V77" s="1"/>
      <c r="W77" s="1"/>
      <c r="X77" s="1"/>
      <c r="Y77" s="1"/>
    </row>
    <row r="78" spans="1:25" ht="11.1" customHeight="1">
      <c r="A78" s="1"/>
      <c r="B78" s="960"/>
      <c r="C78" s="960"/>
      <c r="D78" s="968"/>
      <c r="E78" s="968"/>
      <c r="F78" s="979" t="s">
        <v>371</v>
      </c>
      <c r="G78" s="980"/>
      <c r="H78" s="968"/>
      <c r="I78" s="968"/>
      <c r="J78" s="514">
        <v>374.5</v>
      </c>
      <c r="K78" s="514"/>
      <c r="L78" s="515"/>
      <c r="M78" s="514">
        <v>374.5</v>
      </c>
      <c r="N78" s="514"/>
      <c r="O78" s="514"/>
      <c r="P78" s="515"/>
      <c r="Q78" s="968"/>
      <c r="R78" s="514">
        <v>0</v>
      </c>
      <c r="S78" s="514"/>
      <c r="T78" s="515"/>
      <c r="U78" s="967"/>
      <c r="V78" s="1"/>
      <c r="W78" s="1"/>
      <c r="X78" s="1"/>
      <c r="Y78" s="1"/>
    </row>
    <row r="79" spans="1:25" ht="0.95" customHeight="1">
      <c r="A79" s="1"/>
      <c r="B79" s="960"/>
      <c r="C79" s="981"/>
      <c r="D79" s="981"/>
      <c r="E79" s="981"/>
      <c r="F79" s="981"/>
      <c r="G79" s="981"/>
      <c r="H79" s="981"/>
      <c r="I79" s="981"/>
      <c r="J79" s="981"/>
      <c r="K79" s="981"/>
      <c r="L79" s="981"/>
      <c r="M79" s="981"/>
      <c r="N79" s="981"/>
      <c r="O79" s="981"/>
      <c r="P79" s="981"/>
      <c r="Q79" s="981"/>
      <c r="R79" s="981"/>
      <c r="S79" s="981"/>
      <c r="T79" s="981"/>
      <c r="U79" s="967"/>
      <c r="V79" s="1"/>
      <c r="W79" s="1"/>
      <c r="X79" s="1"/>
      <c r="Y79" s="1"/>
    </row>
    <row r="80" spans="1:25" ht="0.95" customHeight="1">
      <c r="A80" s="1"/>
      <c r="B80" s="960"/>
      <c r="C80" s="968"/>
      <c r="D80" s="968"/>
      <c r="E80" s="968"/>
      <c r="F80" s="968"/>
      <c r="G80" s="968"/>
      <c r="H80" s="968"/>
      <c r="I80" s="968"/>
      <c r="J80" s="968"/>
      <c r="K80" s="968"/>
      <c r="L80" s="968"/>
      <c r="M80" s="968"/>
      <c r="N80" s="968"/>
      <c r="O80" s="968"/>
      <c r="P80" s="968"/>
      <c r="Q80" s="968"/>
      <c r="R80" s="968"/>
      <c r="S80" s="968"/>
      <c r="T80" s="968"/>
      <c r="U80" s="967"/>
      <c r="V80" s="1"/>
      <c r="W80" s="1"/>
      <c r="X80" s="1"/>
      <c r="Y80" s="1"/>
    </row>
    <row r="81" spans="1:25" ht="2.1" customHeight="1">
      <c r="A81" s="1"/>
      <c r="B81" s="960"/>
      <c r="C81" s="968"/>
      <c r="D81" s="968"/>
      <c r="E81" s="968"/>
      <c r="F81" s="968"/>
      <c r="G81" s="968"/>
      <c r="H81" s="968"/>
      <c r="I81" s="968"/>
      <c r="J81" s="968"/>
      <c r="K81" s="968"/>
      <c r="L81" s="968"/>
      <c r="M81" s="968"/>
      <c r="N81" s="968"/>
      <c r="O81" s="968"/>
      <c r="P81" s="968"/>
      <c r="Q81" s="968"/>
      <c r="R81" s="968"/>
      <c r="S81" s="968"/>
      <c r="T81" s="968"/>
      <c r="U81" s="967"/>
      <c r="V81" s="1"/>
      <c r="W81" s="1"/>
      <c r="X81" s="1"/>
      <c r="Y81" s="1"/>
    </row>
    <row r="82" spans="1:25" ht="32.1" customHeight="1">
      <c r="A82" s="1"/>
      <c r="B82" s="960"/>
      <c r="C82" s="969"/>
      <c r="D82" s="970"/>
      <c r="E82" s="970"/>
      <c r="F82" s="970"/>
      <c r="G82" s="971" t="s">
        <v>372</v>
      </c>
      <c r="H82" s="970"/>
      <c r="I82" s="970"/>
      <c r="J82" s="970"/>
      <c r="K82" s="970"/>
      <c r="L82" s="970"/>
      <c r="M82" s="969"/>
      <c r="N82" s="970"/>
      <c r="O82" s="970"/>
      <c r="P82" s="972"/>
      <c r="Q82" s="970"/>
      <c r="R82" s="970"/>
      <c r="S82" s="970"/>
      <c r="T82" s="972"/>
      <c r="U82" s="967"/>
      <c r="V82" s="1"/>
      <c r="W82" s="1"/>
      <c r="X82" s="1"/>
      <c r="Y82" s="1"/>
    </row>
    <row r="83" spans="1:25" ht="2.1" customHeight="1">
      <c r="A83" s="1"/>
      <c r="B83" s="960"/>
      <c r="C83" s="968"/>
      <c r="D83" s="968"/>
      <c r="E83" s="968"/>
      <c r="F83" s="968"/>
      <c r="G83" s="968"/>
      <c r="H83" s="968"/>
      <c r="I83" s="968"/>
      <c r="J83" s="968"/>
      <c r="K83" s="968"/>
      <c r="L83" s="968"/>
      <c r="M83" s="968"/>
      <c r="N83" s="968"/>
      <c r="O83" s="968"/>
      <c r="P83" s="968"/>
      <c r="Q83" s="968"/>
      <c r="R83" s="968"/>
      <c r="S83" s="968"/>
      <c r="T83" s="968"/>
      <c r="U83" s="967"/>
      <c r="V83" s="1"/>
      <c r="W83" s="1"/>
      <c r="X83" s="1"/>
      <c r="Y83" s="1"/>
    </row>
    <row r="84" spans="1:25" ht="11.1" customHeight="1">
      <c r="A84" s="1"/>
      <c r="B84" s="960"/>
      <c r="C84" s="960"/>
      <c r="D84" s="968"/>
      <c r="E84" s="968"/>
      <c r="F84" s="979" t="s">
        <v>373</v>
      </c>
      <c r="G84" s="980"/>
      <c r="H84" s="968"/>
      <c r="I84" s="968"/>
      <c r="J84" s="514">
        <v>100</v>
      </c>
      <c r="K84" s="514"/>
      <c r="L84" s="515"/>
      <c r="M84" s="514">
        <v>100</v>
      </c>
      <c r="N84" s="514"/>
      <c r="O84" s="514"/>
      <c r="P84" s="515"/>
      <c r="Q84" s="968"/>
      <c r="R84" s="514">
        <v>0</v>
      </c>
      <c r="S84" s="514"/>
      <c r="T84" s="515"/>
      <c r="U84" s="967"/>
      <c r="V84" s="1"/>
      <c r="W84" s="1"/>
      <c r="X84" s="1"/>
      <c r="Y84" s="1"/>
    </row>
    <row r="85" spans="1:25" ht="0.95" customHeight="1">
      <c r="A85" s="1"/>
      <c r="B85" s="7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13"/>
      <c r="V85" s="1"/>
      <c r="W85" s="1"/>
      <c r="X85" s="1"/>
      <c r="Y85" s="1"/>
    </row>
    <row r="86" spans="1:25" ht="0.95" customHeight="1">
      <c r="A86" s="1"/>
      <c r="B86" s="7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3"/>
      <c r="V86" s="1"/>
      <c r="W86" s="1"/>
      <c r="X86" s="1"/>
      <c r="Y86" s="1"/>
    </row>
    <row r="87" spans="1:25" ht="0.95" customHeight="1">
      <c r="A87" s="1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1"/>
      <c r="W87" s="1"/>
      <c r="X87" s="1"/>
      <c r="Y87" s="1"/>
    </row>
    <row r="88" spans="1:25" ht="0.9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20.100000000000001" customHeight="1">
      <c r="A89" s="1"/>
      <c r="B89" s="1"/>
      <c r="C89" s="1"/>
      <c r="D89" s="1"/>
      <c r="E89" s="575" t="s">
        <v>374</v>
      </c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1"/>
      <c r="X89" s="1"/>
      <c r="Y89" s="1"/>
    </row>
    <row r="90" spans="1:25" ht="21.9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20.100000000000001" customHeight="1">
      <c r="A91" s="1"/>
      <c r="B91" s="1"/>
      <c r="C91" s="1"/>
      <c r="D91" s="1"/>
      <c r="E91" s="33" t="s">
        <v>36</v>
      </c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1"/>
      <c r="X91" s="1"/>
      <c r="Y91" s="1"/>
    </row>
    <row r="92" spans="1:25" ht="20.100000000000001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</sheetData>
  <mergeCells count="81">
    <mergeCell ref="E91:V91"/>
    <mergeCell ref="F84:G84"/>
    <mergeCell ref="J84:L84"/>
    <mergeCell ref="M84:P84"/>
    <mergeCell ref="R84:T84"/>
    <mergeCell ref="B87:U87"/>
    <mergeCell ref="E89:V89"/>
    <mergeCell ref="F72:G72"/>
    <mergeCell ref="J72:L72"/>
    <mergeCell ref="M72:P72"/>
    <mergeCell ref="R72:T72"/>
    <mergeCell ref="F78:G78"/>
    <mergeCell ref="J78:L78"/>
    <mergeCell ref="M78:P78"/>
    <mergeCell ref="R78:T78"/>
    <mergeCell ref="F65:G65"/>
    <mergeCell ref="J65:L65"/>
    <mergeCell ref="M65:P65"/>
    <mergeCell ref="R65:T65"/>
    <mergeCell ref="F66:G66"/>
    <mergeCell ref="J66:L66"/>
    <mergeCell ref="M66:P66"/>
    <mergeCell ref="R66:T66"/>
    <mergeCell ref="F58:G58"/>
    <mergeCell ref="J58:L58"/>
    <mergeCell ref="M58:P58"/>
    <mergeCell ref="R58:T58"/>
    <mergeCell ref="F64:G64"/>
    <mergeCell ref="J64:L64"/>
    <mergeCell ref="M64:P64"/>
    <mergeCell ref="R64:T64"/>
    <mergeCell ref="F46:G46"/>
    <mergeCell ref="J46:L46"/>
    <mergeCell ref="M46:P46"/>
    <mergeCell ref="R46:T46"/>
    <mergeCell ref="F52:G52"/>
    <mergeCell ref="J52:L52"/>
    <mergeCell ref="M52:P52"/>
    <mergeCell ref="R52:T52"/>
    <mergeCell ref="F39:G39"/>
    <mergeCell ref="J39:L39"/>
    <mergeCell ref="M39:P39"/>
    <mergeCell ref="R39:T39"/>
    <mergeCell ref="F40:G40"/>
    <mergeCell ref="J40:L40"/>
    <mergeCell ref="M40:P40"/>
    <mergeCell ref="R40:T40"/>
    <mergeCell ref="B30:U30"/>
    <mergeCell ref="D32:T32"/>
    <mergeCell ref="D33:T33"/>
    <mergeCell ref="B35:U35"/>
    <mergeCell ref="I37:J37"/>
    <mergeCell ref="Q37:R37"/>
    <mergeCell ref="F27:G27"/>
    <mergeCell ref="J27:L27"/>
    <mergeCell ref="M27:P27"/>
    <mergeCell ref="R27:T27"/>
    <mergeCell ref="F28:G28"/>
    <mergeCell ref="J28:L28"/>
    <mergeCell ref="M28:P28"/>
    <mergeCell ref="R28:T28"/>
    <mergeCell ref="F21:G21"/>
    <mergeCell ref="J21:L21"/>
    <mergeCell ref="M21:P21"/>
    <mergeCell ref="R21:T21"/>
    <mergeCell ref="F26:G26"/>
    <mergeCell ref="J26:L26"/>
    <mergeCell ref="M26:P26"/>
    <mergeCell ref="R26:T26"/>
    <mergeCell ref="I14:J14"/>
    <mergeCell ref="Q14:R14"/>
    <mergeCell ref="F16:G16"/>
    <mergeCell ref="J16:L16"/>
    <mergeCell ref="M16:P16"/>
    <mergeCell ref="R16:T16"/>
    <mergeCell ref="P2:X2"/>
    <mergeCell ref="B4:W4"/>
    <mergeCell ref="D6:T6"/>
    <mergeCell ref="C8:S8"/>
    <mergeCell ref="C10:S10"/>
    <mergeCell ref="B12:U12"/>
  </mergeCells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V104"/>
  <sheetViews>
    <sheetView showGridLines="0" topLeftCell="C28" zoomScale="55" zoomScaleNormal="55" zoomScaleSheetLayoutView="55" workbookViewId="0">
      <selection activeCell="C1" sqref="C1"/>
    </sheetView>
  </sheetViews>
  <sheetFormatPr baseColWidth="10" defaultRowHeight="25.5"/>
  <cols>
    <col min="1" max="2" width="3.7109375" style="576" hidden="1" customWidth="1"/>
    <col min="3" max="3" width="34.85546875" style="576" customWidth="1"/>
    <col min="4" max="4" width="73.5703125" style="576" customWidth="1"/>
    <col min="5" max="5" width="16.5703125" style="576" customWidth="1"/>
    <col min="6" max="6" width="16" style="576" customWidth="1"/>
    <col min="7" max="7" width="18" style="576" customWidth="1"/>
    <col min="8" max="8" width="13.5703125" style="578" customWidth="1"/>
    <col min="9" max="9" width="13.5703125" style="576" customWidth="1"/>
    <col min="10" max="10" width="14.85546875" style="576" customWidth="1"/>
    <col min="11" max="11" width="15.42578125" style="576" customWidth="1"/>
    <col min="12" max="12" width="17.5703125" style="576" customWidth="1"/>
    <col min="13" max="13" width="26" style="576" customWidth="1"/>
    <col min="14" max="14" width="28.140625" style="576" customWidth="1"/>
    <col min="15" max="15" width="15.140625" style="576" bestFit="1" customWidth="1"/>
    <col min="16" max="16384" width="11.42578125" style="576"/>
  </cols>
  <sheetData>
    <row r="1" spans="1:19" ht="20.100000000000001" customHeight="1">
      <c r="C1" s="577"/>
    </row>
    <row r="2" spans="1:19" ht="25.5" customHeight="1">
      <c r="A2" s="579"/>
      <c r="B2" s="579"/>
      <c r="C2" s="577"/>
      <c r="D2" s="579"/>
      <c r="E2" s="579"/>
      <c r="F2" s="579"/>
      <c r="G2" s="579"/>
      <c r="N2" s="580" t="s">
        <v>375</v>
      </c>
    </row>
    <row r="3" spans="1:19" ht="20.100000000000001" customHeight="1">
      <c r="C3" s="577"/>
    </row>
    <row r="4" spans="1:19" ht="27" customHeight="1">
      <c r="A4" s="579"/>
      <c r="B4" s="579"/>
      <c r="C4" s="581" t="s">
        <v>376</v>
      </c>
      <c r="D4" s="581"/>
      <c r="E4" s="581"/>
      <c r="F4" s="581"/>
      <c r="G4" s="581"/>
      <c r="H4" s="581"/>
      <c r="I4" s="581"/>
      <c r="J4" s="581"/>
      <c r="K4" s="581"/>
      <c r="L4" s="581"/>
      <c r="M4" s="581"/>
      <c r="N4" s="581"/>
      <c r="O4" s="579"/>
    </row>
    <row r="5" spans="1:19" ht="39" customHeight="1">
      <c r="A5" s="579"/>
      <c r="B5" s="579"/>
      <c r="C5" s="582" t="s">
        <v>377</v>
      </c>
      <c r="D5" s="582"/>
      <c r="E5" s="582"/>
      <c r="F5" s="582"/>
      <c r="G5" s="582"/>
      <c r="H5" s="582"/>
      <c r="I5" s="582"/>
      <c r="J5" s="582"/>
      <c r="K5" s="582"/>
      <c r="L5" s="582"/>
      <c r="M5" s="582"/>
      <c r="N5" s="582"/>
      <c r="O5" s="582"/>
    </row>
    <row r="6" spans="1:19" s="586" customFormat="1">
      <c r="A6" s="583"/>
      <c r="B6" s="583"/>
      <c r="C6" s="584"/>
      <c r="D6" s="584"/>
      <c r="E6" s="584"/>
      <c r="F6" s="584"/>
      <c r="G6" s="584"/>
      <c r="H6" s="585"/>
    </row>
    <row r="7" spans="1:19" s="589" customFormat="1" ht="22.5">
      <c r="A7" s="587"/>
      <c r="B7" s="587"/>
      <c r="C7" s="588" t="s">
        <v>378</v>
      </c>
      <c r="D7" s="588"/>
      <c r="E7" s="588"/>
      <c r="F7" s="588"/>
      <c r="G7" s="588"/>
      <c r="H7" s="588"/>
      <c r="I7" s="588"/>
      <c r="J7" s="588"/>
      <c r="K7" s="588"/>
      <c r="L7" s="588"/>
      <c r="M7" s="588"/>
      <c r="N7" s="588"/>
    </row>
    <row r="8" spans="1:19" s="589" customFormat="1" ht="22.5">
      <c r="A8" s="587"/>
      <c r="B8" s="587"/>
      <c r="C8" s="588" t="s">
        <v>379</v>
      </c>
      <c r="D8" s="588"/>
      <c r="E8" s="588"/>
      <c r="F8" s="588"/>
      <c r="G8" s="588"/>
      <c r="H8" s="588"/>
      <c r="I8" s="588"/>
      <c r="J8" s="588"/>
      <c r="K8" s="588"/>
      <c r="L8" s="588"/>
      <c r="M8" s="588"/>
      <c r="N8" s="588"/>
    </row>
    <row r="9" spans="1:19" ht="26.25" customHeight="1">
      <c r="A9" s="579"/>
      <c r="B9" s="579"/>
      <c r="C9" s="588" t="s">
        <v>380</v>
      </c>
      <c r="D9" s="588"/>
      <c r="E9" s="588"/>
      <c r="F9" s="588"/>
      <c r="G9" s="588"/>
      <c r="H9" s="588"/>
      <c r="I9" s="588"/>
      <c r="J9" s="588"/>
      <c r="K9" s="588"/>
      <c r="L9" s="588"/>
      <c r="M9" s="588"/>
      <c r="N9" s="588"/>
    </row>
    <row r="10" spans="1:19" ht="26.1" customHeight="1" thickBot="1">
      <c r="A10" s="579"/>
      <c r="B10" s="579"/>
      <c r="C10" s="590"/>
      <c r="D10" s="591"/>
      <c r="E10" s="592"/>
      <c r="F10" s="592"/>
      <c r="G10" s="592"/>
      <c r="H10" s="593"/>
    </row>
    <row r="11" spans="1:19" ht="13.5" customHeight="1" thickTop="1">
      <c r="A11" s="579"/>
      <c r="B11" s="579"/>
      <c r="C11" s="594"/>
      <c r="D11" s="595"/>
      <c r="E11" s="596"/>
      <c r="F11" s="595"/>
      <c r="G11" s="595"/>
      <c r="H11" s="597"/>
      <c r="I11" s="597"/>
      <c r="J11" s="598"/>
      <c r="K11" s="597"/>
      <c r="L11" s="599" t="s">
        <v>381</v>
      </c>
      <c r="M11" s="598"/>
      <c r="N11" s="600"/>
      <c r="O11" s="586"/>
    </row>
    <row r="12" spans="1:19" ht="18.75" customHeight="1">
      <c r="A12" s="579"/>
      <c r="B12" s="579"/>
      <c r="C12" s="601"/>
      <c r="D12" s="602"/>
      <c r="E12" s="603"/>
      <c r="F12" s="604"/>
      <c r="G12" s="604"/>
      <c r="H12" s="605"/>
      <c r="I12" s="605"/>
      <c r="J12" s="605"/>
      <c r="K12" s="605"/>
      <c r="L12" s="606"/>
      <c r="M12" s="607"/>
      <c r="N12" s="608"/>
      <c r="O12" s="583"/>
      <c r="P12" s="579"/>
      <c r="Q12" s="579"/>
    </row>
    <row r="13" spans="1:19" ht="23.25" customHeight="1">
      <c r="A13" s="579"/>
      <c r="B13" s="579"/>
      <c r="C13" s="609" t="s">
        <v>382</v>
      </c>
      <c r="D13" s="610" t="s">
        <v>383</v>
      </c>
      <c r="E13" s="610" t="s">
        <v>384</v>
      </c>
      <c r="F13" s="611" t="s">
        <v>385</v>
      </c>
      <c r="G13" s="611" t="s">
        <v>386</v>
      </c>
      <c r="H13" s="612" t="s">
        <v>387</v>
      </c>
      <c r="I13" s="613" t="s">
        <v>388</v>
      </c>
      <c r="J13" s="612" t="s">
        <v>389</v>
      </c>
      <c r="K13" s="612" t="s">
        <v>390</v>
      </c>
      <c r="L13" s="606"/>
      <c r="M13" s="614" t="s">
        <v>391</v>
      </c>
      <c r="N13" s="615" t="s">
        <v>392</v>
      </c>
      <c r="O13" s="616"/>
      <c r="P13" s="579"/>
      <c r="Q13" s="617"/>
    </row>
    <row r="14" spans="1:19" ht="22.5">
      <c r="A14" s="579"/>
      <c r="B14" s="579"/>
      <c r="C14" s="618"/>
      <c r="D14" s="610" t="s">
        <v>393</v>
      </c>
      <c r="E14" s="619" t="s">
        <v>394</v>
      </c>
      <c r="F14" s="620" t="s">
        <v>395</v>
      </c>
      <c r="G14" s="620" t="s">
        <v>396</v>
      </c>
      <c r="H14" s="612" t="s">
        <v>397</v>
      </c>
      <c r="I14" s="613" t="s">
        <v>398</v>
      </c>
      <c r="J14" s="612" t="s">
        <v>399</v>
      </c>
      <c r="K14" s="612" t="s">
        <v>400</v>
      </c>
      <c r="L14" s="612" t="s">
        <v>401</v>
      </c>
      <c r="M14" s="621"/>
      <c r="N14" s="608"/>
      <c r="O14" s="622"/>
      <c r="P14" s="579"/>
      <c r="Q14" s="623"/>
    </row>
    <row r="15" spans="1:19" ht="23.25" thickBot="1">
      <c r="A15" s="579"/>
      <c r="B15" s="579"/>
      <c r="C15" s="624"/>
      <c r="D15" s="625"/>
      <c r="E15" s="626"/>
      <c r="F15" s="627"/>
      <c r="G15" s="627"/>
      <c r="H15" s="628"/>
      <c r="I15" s="628"/>
      <c r="J15" s="628"/>
      <c r="K15" s="628"/>
      <c r="L15" s="628"/>
      <c r="M15" s="629"/>
      <c r="N15" s="630"/>
      <c r="O15" s="622"/>
      <c r="P15" s="579"/>
      <c r="Q15" s="623"/>
    </row>
    <row r="16" spans="1:19" ht="45" customHeight="1" thickTop="1">
      <c r="A16" s="579"/>
      <c r="B16" s="579"/>
      <c r="C16" s="631" t="s">
        <v>402</v>
      </c>
      <c r="D16" s="632" t="s">
        <v>266</v>
      </c>
      <c r="E16" s="633">
        <f>'[4]Current Weekly Price ACZ'!$F$18</f>
        <v>374.06</v>
      </c>
      <c r="F16" s="634">
        <f>+'[4]Current Weekly Price ACZ'!H18</f>
        <v>386.16</v>
      </c>
      <c r="G16" s="635">
        <f>+'[4]Current Weekly Price ACZ'!J18</f>
        <v>397.93</v>
      </c>
      <c r="H16" s="636">
        <f>+'[4]Current Weekly Price ACZ'!K18</f>
        <v>410</v>
      </c>
      <c r="I16" s="637">
        <f>+'[4]Current Weekly Price ACZ'!M18</f>
        <v>402.6</v>
      </c>
      <c r="J16" s="638">
        <f>+'[4]Current Weekly Price ACZ'!V18</f>
        <v>344.7475</v>
      </c>
      <c r="K16" s="637">
        <f>+'[4]Current Weekly Price ACZ'!W18</f>
        <v>394.3</v>
      </c>
      <c r="L16" s="638">
        <f>+'[4]Current Weekly Price ACZ'!AC18</f>
        <v>394.8245</v>
      </c>
      <c r="M16" s="639">
        <f>+'[4]Current Weekly Price ACZ'!AD18</f>
        <v>391.48920000000004</v>
      </c>
      <c r="N16" s="640">
        <f>+G16/M16*100-100</f>
        <v>1.6452050273672967</v>
      </c>
      <c r="O16" s="583"/>
      <c r="P16" s="579"/>
      <c r="Q16" s="641"/>
      <c r="S16" s="641"/>
    </row>
    <row r="17" spans="1:31" ht="45" customHeight="1">
      <c r="A17" s="579"/>
      <c r="B17" s="579"/>
      <c r="C17" s="642"/>
      <c r="D17" s="643" t="s">
        <v>267</v>
      </c>
      <c r="E17" s="644">
        <f>+'[4]Current Weekly Price ACZ'!F19</f>
        <v>370.6</v>
      </c>
      <c r="F17" s="644">
        <f>+'[4]Current Weekly Price ACZ'!H19</f>
        <v>389.71</v>
      </c>
      <c r="G17" s="645">
        <f>+'[4]Current Weekly Price ACZ'!J19</f>
        <v>395.98</v>
      </c>
      <c r="H17" s="646">
        <f>+'[4]Current Weekly Price ACZ'!K19</f>
        <v>387</v>
      </c>
      <c r="I17" s="647">
        <f>+'[4]Current Weekly Price ACZ'!M19</f>
        <v>412.6</v>
      </c>
      <c r="J17" s="648">
        <f>+'[4]Current Weekly Price ACZ'!V19</f>
        <v>349.62280000000004</v>
      </c>
      <c r="K17" s="647">
        <f>+'[4]Current Weekly Price ACZ'!W19</f>
        <v>395.4</v>
      </c>
      <c r="L17" s="648">
        <f>+'[4]Current Weekly Price ACZ'!AC19</f>
        <v>395.68270000000001</v>
      </c>
      <c r="M17" s="649">
        <f>+'[4]Current Weekly Price ACZ'!AD19</f>
        <v>384.10430000000002</v>
      </c>
      <c r="N17" s="650">
        <f>+G17/M17*100-100</f>
        <v>3.0917904329631227</v>
      </c>
      <c r="O17" s="583"/>
      <c r="P17" s="579"/>
      <c r="Q17" s="641"/>
      <c r="S17" s="641"/>
    </row>
    <row r="18" spans="1:31" ht="45" customHeight="1">
      <c r="A18" s="579"/>
      <c r="B18" s="579"/>
      <c r="C18" s="642"/>
      <c r="D18" s="651" t="s">
        <v>269</v>
      </c>
      <c r="E18" s="644">
        <f>+'[4]Current Weekly Price ACZ'!F20</f>
        <v>369.56</v>
      </c>
      <c r="F18" s="644">
        <f>+'[4]Current Weekly Price ACZ'!H20</f>
        <v>376.08</v>
      </c>
      <c r="G18" s="645">
        <f>+'[4]Current Weekly Price ACZ'!J20</f>
        <v>389.07</v>
      </c>
      <c r="H18" s="646">
        <f>+'[4]Current Weekly Price ACZ'!K20</f>
        <v>377</v>
      </c>
      <c r="I18" s="647">
        <f>+'[4]Current Weekly Price ACZ'!M20</f>
        <v>362</v>
      </c>
      <c r="J18" s="648">
        <f>+'[4]Current Weekly Price ACZ'!V20</f>
        <v>336.15790000000004</v>
      </c>
      <c r="K18" s="647">
        <f>+'[4]Current Weekly Price ACZ'!W20</f>
        <v>374.4</v>
      </c>
      <c r="L18" s="648">
        <f>+'[4]Current Weekly Price ACZ'!AC20</f>
        <v>384.21530000000001</v>
      </c>
      <c r="M18" s="649">
        <f>+'[4]Current Weekly Price ACZ'!AD20</f>
        <v>367.036</v>
      </c>
      <c r="N18" s="650">
        <f>+G18/M18*100-100</f>
        <v>6.0032258416068203</v>
      </c>
      <c r="O18" s="583"/>
      <c r="P18" s="579"/>
      <c r="Q18" s="641"/>
      <c r="S18" s="641"/>
    </row>
    <row r="19" spans="1:31" ht="45" customHeight="1">
      <c r="A19" s="579"/>
      <c r="B19" s="579"/>
      <c r="C19" s="642"/>
      <c r="D19" s="651" t="s">
        <v>270</v>
      </c>
      <c r="E19" s="644">
        <f>+'[4]Current Weekly Price ACZ'!F21</f>
        <v>366.57</v>
      </c>
      <c r="F19" s="644">
        <f>+'[4]Current Weekly Price ACZ'!H21</f>
        <v>378.5</v>
      </c>
      <c r="G19" s="645">
        <f>+'[4]Current Weekly Price ACZ'!J21</f>
        <v>382.77</v>
      </c>
      <c r="H19" s="646">
        <f>+'[4]Current Weekly Price ACZ'!K21</f>
        <v>368</v>
      </c>
      <c r="I19" s="652" t="str">
        <f>+'[4]Current Weekly Price ACZ'!M21</f>
        <v/>
      </c>
      <c r="J19" s="648">
        <f>+'[4]Current Weekly Price ACZ'!V21</f>
        <v>338.4794</v>
      </c>
      <c r="K19" s="647">
        <f>+'[4]Current Weekly Price ACZ'!W21</f>
        <v>387.5</v>
      </c>
      <c r="L19" s="648">
        <f>+'[4]Current Weekly Price ACZ'!AC21</f>
        <v>388.18670000000003</v>
      </c>
      <c r="M19" s="649">
        <f>+'[4]Current Weekly Price ACZ'!AD21</f>
        <v>368.49940000000004</v>
      </c>
      <c r="N19" s="650">
        <f>+G19/M19*100-100</f>
        <v>3.8726250300542944</v>
      </c>
      <c r="O19" s="583"/>
      <c r="P19" s="579"/>
      <c r="Q19" s="641"/>
      <c r="S19" s="641"/>
    </row>
    <row r="20" spans="1:31" ht="45" customHeight="1">
      <c r="A20" s="579"/>
      <c r="B20" s="579"/>
      <c r="C20" s="642"/>
      <c r="D20" s="653" t="s">
        <v>403</v>
      </c>
      <c r="E20" s="644">
        <f>+'[4]Current Weekly Price ACZ'!F22</f>
        <v>331.14</v>
      </c>
      <c r="F20" s="644">
        <f>+'[4]Current Weekly Price ACZ'!H22</f>
        <v>357.01</v>
      </c>
      <c r="G20" s="645">
        <f>+'[4]Current Weekly Price ACZ'!J22</f>
        <v>363.08</v>
      </c>
      <c r="H20" s="646">
        <f>+'[4]Current Weekly Price ACZ'!K22</f>
        <v>324</v>
      </c>
      <c r="I20" s="647">
        <f>+'[4]Current Weekly Price ACZ'!M22</f>
        <v>310.09000000000003</v>
      </c>
      <c r="J20" s="648">
        <f>+'[4]Current Weekly Price ACZ'!V22</f>
        <v>325.47880000000004</v>
      </c>
      <c r="K20" s="647">
        <f>+'[4]Current Weekly Price ACZ'!W22</f>
        <v>342.4</v>
      </c>
      <c r="L20" s="648">
        <f>+'[4]Current Weekly Price ACZ'!AC22</f>
        <v>349.30500000000001</v>
      </c>
      <c r="M20" s="649">
        <f>+'[4]Current Weekly Price ACZ'!AD22</f>
        <v>335.6866</v>
      </c>
      <c r="N20" s="650">
        <f>+G20/M20*100-100</f>
        <v>8.1604091435285113</v>
      </c>
      <c r="O20" s="583"/>
      <c r="P20" s="579"/>
      <c r="Q20" s="641"/>
      <c r="S20" s="641"/>
    </row>
    <row r="21" spans="1:31" ht="45" customHeight="1">
      <c r="A21" s="579"/>
      <c r="B21" s="579"/>
      <c r="C21" s="642"/>
      <c r="D21" s="643" t="s">
        <v>273</v>
      </c>
      <c r="E21" s="654">
        <f>+'[4]Current Weekly Price ACZ'!F23</f>
        <v>338.8</v>
      </c>
      <c r="F21" s="644">
        <f>+'[4]Current Weekly Price ACZ'!H23</f>
        <v>359.69</v>
      </c>
      <c r="G21" s="655">
        <f>+'[4]Current Weekly Price ACZ'!J23</f>
        <v>362.06</v>
      </c>
      <c r="H21" s="656">
        <f>+'[4]Current Weekly Price ACZ'!K23</f>
        <v>323</v>
      </c>
      <c r="I21" s="657">
        <f>+'[4]Current Weekly Price ACZ'!M23</f>
        <v>315.2</v>
      </c>
      <c r="J21" s="657">
        <f>+'[4]Current Weekly Price ACZ'!V23</f>
        <v>329.8897</v>
      </c>
      <c r="K21" s="657">
        <f>+'[4]Current Weekly Price ACZ'!W23</f>
        <v>366.4</v>
      </c>
      <c r="L21" s="657">
        <f>+'[4]Current Weekly Price ACZ'!AC23</f>
        <v>355.25310000000002</v>
      </c>
      <c r="M21" s="658">
        <f>+'[4]Current Weekly Price ACZ'!AD23</f>
        <v>341.20570000000004</v>
      </c>
      <c r="N21" s="650">
        <f t="shared" ref="N21:N45" si="0">+G21/M21*100-100</f>
        <v>6.1119436164167098</v>
      </c>
      <c r="O21" s="583"/>
      <c r="P21" s="579"/>
      <c r="Q21" s="641"/>
      <c r="S21" s="641"/>
    </row>
    <row r="22" spans="1:31" ht="45" customHeight="1" thickBot="1">
      <c r="A22" s="579"/>
      <c r="B22" s="579"/>
      <c r="C22" s="659"/>
      <c r="D22" s="660" t="s">
        <v>404</v>
      </c>
      <c r="E22" s="661">
        <f>+'[4]Current Weekly Price ACZ'!F24</f>
        <v>361.02770000000004</v>
      </c>
      <c r="F22" s="661">
        <f>+'[4]Current Weekly Price ACZ'!H24</f>
        <v>377.23390000000001</v>
      </c>
      <c r="G22" s="661">
        <f>+'[4]Current Weekly Price ACZ'!J24</f>
        <v>387.34520000000003</v>
      </c>
      <c r="H22" s="662">
        <f>+'[4]Current Weekly Price ACZ'!K24</f>
        <v>376.06530000000004</v>
      </c>
      <c r="I22" s="663">
        <f>+'[4]Current Weekly Price ACZ'!M24</f>
        <v>396.4914</v>
      </c>
      <c r="J22" s="663">
        <f>+'[4]Current Weekly Price ACZ'!V24</f>
        <v>331.97280000000001</v>
      </c>
      <c r="K22" s="663">
        <f>+'[4]Current Weekly Price ACZ'!W24</f>
        <v>377.24360000000001</v>
      </c>
      <c r="L22" s="663">
        <f>+'[4]Current Weekly Price ACZ'!AC24</f>
        <v>375.98020000000002</v>
      </c>
      <c r="M22" s="664">
        <f>+'[4]Current Weekly Price ACZ'!AD24</f>
        <v>368.1157</v>
      </c>
      <c r="N22" s="665">
        <f t="shared" si="0"/>
        <v>5.2237652455464456</v>
      </c>
      <c r="O22" s="583"/>
      <c r="P22" s="579"/>
      <c r="Q22" s="641"/>
      <c r="S22" s="641"/>
    </row>
    <row r="23" spans="1:31" ht="45" customHeight="1">
      <c r="A23" s="579"/>
      <c r="B23" s="579"/>
      <c r="C23" s="642" t="s">
        <v>405</v>
      </c>
      <c r="D23" s="653" t="s">
        <v>270</v>
      </c>
      <c r="E23" s="666">
        <f>+'[4]Current Weekly Price ACZ'!F36</f>
        <v>305.32</v>
      </c>
      <c r="F23" s="667">
        <f>+'[4]Current Weekly Price ACZ'!H36</f>
        <v>328.66</v>
      </c>
      <c r="G23" s="668">
        <f>+'[4]Current Weekly Price ACZ'!J36</f>
        <v>260.02</v>
      </c>
      <c r="H23" s="669">
        <f>+'[4]Current Weekly Price ACZ'!K36</f>
        <v>377</v>
      </c>
      <c r="I23" s="670" t="str">
        <f>+'[4]Current Weekly Price ACZ'!M36</f>
        <v/>
      </c>
      <c r="J23" s="671">
        <f>+'[4]Current Weekly Price ACZ'!V36</f>
        <v>293.67380000000003</v>
      </c>
      <c r="K23" s="671">
        <f>+'[4]Current Weekly Price ACZ'!W36</f>
        <v>240.5</v>
      </c>
      <c r="L23" s="672">
        <f>+'[4]Current Weekly Price ACZ'!AC36</f>
        <v>315.28219999999999</v>
      </c>
      <c r="M23" s="673">
        <f>+'[4]Current Weekly Price ACZ'!AD36</f>
        <v>342.07300000000004</v>
      </c>
      <c r="N23" s="674">
        <f t="shared" si="0"/>
        <v>-23.986985234145948</v>
      </c>
      <c r="O23" s="583"/>
      <c r="P23" s="579"/>
      <c r="Q23" s="675"/>
    </row>
    <row r="24" spans="1:31" ht="45" customHeight="1">
      <c r="A24" s="579"/>
      <c r="B24" s="579"/>
      <c r="C24" s="642"/>
      <c r="D24" s="653" t="s">
        <v>279</v>
      </c>
      <c r="E24" s="666">
        <f>+'[4]Current Weekly Price ACZ'!F37</f>
        <v>306.73</v>
      </c>
      <c r="F24" s="667">
        <f>+'[4]Current Weekly Price ACZ'!H37</f>
        <v>328.44</v>
      </c>
      <c r="G24" s="668">
        <f>+'[4]Current Weekly Price ACZ'!J37</f>
        <v>322.92</v>
      </c>
      <c r="H24" s="669">
        <f>+'[4]Current Weekly Price ACZ'!K37</f>
        <v>371</v>
      </c>
      <c r="I24" s="670" t="str">
        <f>+'[4]Current Weekly Price ACZ'!M37</f>
        <v/>
      </c>
      <c r="J24" s="648">
        <f>+'[4]Current Weekly Price ACZ'!V37</f>
        <v>293.90600000000001</v>
      </c>
      <c r="K24" s="671">
        <f>+'[4]Current Weekly Price ACZ'!W37</f>
        <v>236.6</v>
      </c>
      <c r="L24" s="672">
        <f>+'[4]Current Weekly Price ACZ'!AC37</f>
        <v>313.04900000000004</v>
      </c>
      <c r="M24" s="673">
        <f>+'[4]Current Weekly Price ACZ'!AD37</f>
        <v>312.98169999999999</v>
      </c>
      <c r="N24" s="640">
        <f t="shared" si="0"/>
        <v>3.1753613709683464</v>
      </c>
      <c r="O24" s="676"/>
      <c r="P24" s="579"/>
      <c r="Q24" s="675"/>
    </row>
    <row r="25" spans="1:31" ht="45" customHeight="1">
      <c r="A25" s="579"/>
      <c r="B25" s="579"/>
      <c r="C25" s="642"/>
      <c r="D25" s="677" t="s">
        <v>403</v>
      </c>
      <c r="E25" s="666">
        <f>+'[4]Current Weekly Price ACZ'!F38</f>
        <v>275.87</v>
      </c>
      <c r="F25" s="667">
        <f>+'[4]Current Weekly Price ACZ'!H38</f>
        <v>300.06</v>
      </c>
      <c r="G25" s="668">
        <f>+'[4]Current Weekly Price ACZ'!J38</f>
        <v>227.2</v>
      </c>
      <c r="H25" s="669">
        <f>+'[4]Current Weekly Price ACZ'!K38</f>
        <v>335</v>
      </c>
      <c r="I25" s="670" t="str">
        <f>+'[4]Current Weekly Price ACZ'!M38</f>
        <v/>
      </c>
      <c r="J25" s="672">
        <f>+'[4]Current Weekly Price ACZ'!V38</f>
        <v>272.08359999999999</v>
      </c>
      <c r="K25" s="671">
        <f>+'[4]Current Weekly Price ACZ'!W38</f>
        <v>216.7</v>
      </c>
      <c r="L25" s="672">
        <f>+'[4]Current Weekly Price ACZ'!AC38</f>
        <v>276.97300000000001</v>
      </c>
      <c r="M25" s="673">
        <f>+'[4]Current Weekly Price ACZ'!AD38</f>
        <v>266.17</v>
      </c>
      <c r="N25" s="650">
        <f t="shared" si="0"/>
        <v>-14.641018897696966</v>
      </c>
      <c r="O25" s="675"/>
      <c r="P25" s="579"/>
      <c r="Q25" s="675"/>
    </row>
    <row r="26" spans="1:31" ht="45" customHeight="1">
      <c r="A26" s="579"/>
      <c r="B26" s="579"/>
      <c r="C26" s="642"/>
      <c r="D26" s="677" t="s">
        <v>273</v>
      </c>
      <c r="E26" s="666">
        <f>+'[4]Current Weekly Price ACZ'!F39</f>
        <v>280.61</v>
      </c>
      <c r="F26" s="667">
        <f>+'[4]Current Weekly Price ACZ'!H39</f>
        <v>304.75</v>
      </c>
      <c r="G26" s="668">
        <f>+'[4]Current Weekly Price ACZ'!J39</f>
        <v>250.48</v>
      </c>
      <c r="H26" s="669">
        <f>+'[4]Current Weekly Price ACZ'!K39</f>
        <v>329</v>
      </c>
      <c r="I26" s="670" t="str">
        <f>+'[4]Current Weekly Price ACZ'!M39</f>
        <v/>
      </c>
      <c r="J26" s="672">
        <f>+'[4]Current Weekly Price ACZ'!V39</f>
        <v>286.47710000000001</v>
      </c>
      <c r="K26" s="671">
        <f>+'[4]Current Weekly Price ACZ'!W39</f>
        <v>213.9</v>
      </c>
      <c r="L26" s="672">
        <f>+'[4]Current Weekly Price ACZ'!AC39</f>
        <v>292.12889999999999</v>
      </c>
      <c r="M26" s="678">
        <f>+'[4]Current Weekly Price ACZ'!AD39</f>
        <v>288.80790000000002</v>
      </c>
      <c r="N26" s="650">
        <f t="shared" si="0"/>
        <v>-13.271070493570306</v>
      </c>
      <c r="O26" s="679"/>
      <c r="P26" s="579"/>
      <c r="Q26" s="675"/>
    </row>
    <row r="27" spans="1:31" ht="45" customHeight="1">
      <c r="A27" s="579"/>
      <c r="B27" s="579"/>
      <c r="C27" s="642"/>
      <c r="D27" s="677" t="s">
        <v>280</v>
      </c>
      <c r="E27" s="666">
        <f>+'[4]Current Weekly Price ACZ'!F40</f>
        <v>287.48</v>
      </c>
      <c r="F27" s="667">
        <f>+'[4]Current Weekly Price ACZ'!H40</f>
        <v>306.01</v>
      </c>
      <c r="G27" s="668">
        <f>+'[4]Current Weekly Price ACZ'!J40</f>
        <v>280.77</v>
      </c>
      <c r="H27" s="669">
        <f>+'[4]Current Weekly Price ACZ'!K40</f>
        <v>322</v>
      </c>
      <c r="I27" s="670" t="str">
        <f>+'[4]Current Weekly Price ACZ'!M40</f>
        <v/>
      </c>
      <c r="J27" s="672">
        <f>+'[4]Current Weekly Price ACZ'!V40</f>
        <v>283.2269</v>
      </c>
      <c r="K27" s="671">
        <f>+'[4]Current Weekly Price ACZ'!W40</f>
        <v>221.9</v>
      </c>
      <c r="L27" s="672">
        <f>+'[4]Current Weekly Price ACZ'!AC40</f>
        <v>293.52940000000001</v>
      </c>
      <c r="M27" s="678">
        <f>+'[4]Current Weekly Price ACZ'!AD40</f>
        <v>290.92500000000001</v>
      </c>
      <c r="N27" s="650">
        <f t="shared" si="0"/>
        <v>-3.4905903583397873</v>
      </c>
      <c r="O27" s="679"/>
      <c r="P27" s="579"/>
      <c r="Q27" s="675"/>
    </row>
    <row r="28" spans="1:31" ht="45" customHeight="1">
      <c r="A28" s="579"/>
      <c r="B28" s="579"/>
      <c r="C28" s="642"/>
      <c r="D28" s="651" t="s">
        <v>276</v>
      </c>
      <c r="E28" s="666">
        <f>+'[4]Current Weekly Price ACZ'!F41</f>
        <v>225.09</v>
      </c>
      <c r="F28" s="667">
        <f>+'[4]Current Weekly Price ACZ'!H41</f>
        <v>270.38</v>
      </c>
      <c r="G28" s="668">
        <f>+'[4]Current Weekly Price ACZ'!J41</f>
        <v>205.96</v>
      </c>
      <c r="H28" s="669">
        <f>+'[4]Current Weekly Price ACZ'!K41</f>
        <v>271</v>
      </c>
      <c r="I28" s="680" t="str">
        <f>+'[4]Current Weekly Price ACZ'!M41</f>
        <v/>
      </c>
      <c r="J28" s="672">
        <f>+'[4]Current Weekly Price ACZ'!V41</f>
        <v>241.90370000000001</v>
      </c>
      <c r="K28" s="671">
        <f>+'[4]Current Weekly Price ACZ'!W41</f>
        <v>202.3</v>
      </c>
      <c r="L28" s="672">
        <f>+'[4]Current Weekly Price ACZ'!AC41</f>
        <v>242.63300000000001</v>
      </c>
      <c r="M28" s="678">
        <f>+'[4]Current Weekly Price ACZ'!AD41</f>
        <v>239.70930000000001</v>
      </c>
      <c r="N28" s="650">
        <f t="shared" si="0"/>
        <v>-14.079261839236111</v>
      </c>
      <c r="O28" s="679"/>
      <c r="P28" s="579"/>
      <c r="Q28" s="675"/>
    </row>
    <row r="29" spans="1:31" ht="45" customHeight="1">
      <c r="A29" s="579"/>
      <c r="B29" s="579"/>
      <c r="C29" s="642"/>
      <c r="D29" s="681" t="s">
        <v>277</v>
      </c>
      <c r="E29" s="666">
        <f>+'[4]Current Weekly Price ACZ'!F42</f>
        <v>239.4</v>
      </c>
      <c r="F29" s="667">
        <f>+'[4]Current Weekly Price ACZ'!H42</f>
        <v>293</v>
      </c>
      <c r="G29" s="668">
        <f>+'[4]Current Weekly Price ACZ'!J42</f>
        <v>221.6</v>
      </c>
      <c r="H29" s="669">
        <f>+'[4]Current Weekly Price ACZ'!K42</f>
        <v>296</v>
      </c>
      <c r="I29" s="680" t="str">
        <f>+'[4]Current Weekly Price ACZ'!M42</f>
        <v/>
      </c>
      <c r="J29" s="672">
        <f>+'[4]Current Weekly Price ACZ'!V42</f>
        <v>255.60070000000002</v>
      </c>
      <c r="K29" s="671">
        <f>+'[4]Current Weekly Price ACZ'!W42</f>
        <v>200.6</v>
      </c>
      <c r="L29" s="672">
        <f>+'[4]Current Weekly Price ACZ'!AC42</f>
        <v>260.23070000000001</v>
      </c>
      <c r="M29" s="678">
        <f>+'[4]Current Weekly Price ACZ'!AD42</f>
        <v>280.59620000000001</v>
      </c>
      <c r="N29" s="650">
        <f t="shared" si="0"/>
        <v>-21.025302552208487</v>
      </c>
      <c r="O29" s="679"/>
      <c r="P29" s="579"/>
      <c r="Q29" s="675"/>
    </row>
    <row r="30" spans="1:31" ht="45" customHeight="1" thickBot="1">
      <c r="A30" s="579"/>
      <c r="B30" s="579"/>
      <c r="C30" s="659"/>
      <c r="D30" s="660" t="s">
        <v>406</v>
      </c>
      <c r="E30" s="661">
        <f>+'[4]Current Weekly Price ACZ'!F43</f>
        <v>272.78360000000004</v>
      </c>
      <c r="F30" s="682">
        <f>+'[4]Current Weekly Price ACZ'!H43</f>
        <v>300.98430000000002</v>
      </c>
      <c r="G30" s="682">
        <f>+'[4]Current Weekly Price ACZ'!J43</f>
        <v>246.07770000000002</v>
      </c>
      <c r="H30" s="662">
        <f>+'[4]Current Weekly Price ACZ'!K43</f>
        <v>327.46270000000004</v>
      </c>
      <c r="I30" s="683">
        <f>+'[4]Current Weekly Price ACZ'!M43</f>
        <v>335.8</v>
      </c>
      <c r="J30" s="663">
        <f>+'[4]Current Weekly Price ACZ'!V43</f>
        <v>273.91380000000004</v>
      </c>
      <c r="K30" s="683">
        <f>+'[4]Current Weekly Price ACZ'!W43</f>
        <v>210.96090000000001</v>
      </c>
      <c r="L30" s="663">
        <f>+'[4]Current Weekly Price ACZ'!AC43</f>
        <v>281.35220000000004</v>
      </c>
      <c r="M30" s="684">
        <f>+'[4]Current Weekly Price ACZ'!AD43</f>
        <v>284.77809999999999</v>
      </c>
      <c r="N30" s="685">
        <f t="shared" si="0"/>
        <v>-13.589668587577478</v>
      </c>
      <c r="O30" s="686"/>
      <c r="P30" s="579"/>
      <c r="Q30" s="675"/>
    </row>
    <row r="31" spans="1:31" ht="45" customHeight="1">
      <c r="A31" s="579"/>
      <c r="B31" s="579"/>
      <c r="C31" s="687" t="s">
        <v>407</v>
      </c>
      <c r="D31" s="688" t="s">
        <v>266</v>
      </c>
      <c r="E31" s="666">
        <f>+'[4]Current Weekly Price ACZ'!F44</f>
        <v>393.54</v>
      </c>
      <c r="F31" s="666">
        <f>+'[4]Current Weekly Price ACZ'!H44</f>
        <v>401.66</v>
      </c>
      <c r="G31" s="689">
        <f>+'[4]Current Weekly Price ACZ'!J44</f>
        <v>406.67</v>
      </c>
      <c r="H31" s="690">
        <f>+'[4]Current Weekly Price ACZ'!K44</f>
        <v>446</v>
      </c>
      <c r="I31" s="672">
        <f>+'[4]Current Weekly Price ACZ'!M44</f>
        <v>448.9</v>
      </c>
      <c r="J31" s="672">
        <f>+'[4]Current Weekly Price ACZ'!V44</f>
        <v>331.0505</v>
      </c>
      <c r="K31" s="672">
        <f>+'[4]Current Weekly Price ACZ'!W44</f>
        <v>398.9</v>
      </c>
      <c r="L31" s="672">
        <f>+'[4]Current Weekly Price ACZ'!AC44</f>
        <v>409.26859999999999</v>
      </c>
      <c r="M31" s="673">
        <f>+'[4]Current Weekly Price ACZ'!AD44</f>
        <v>432.65600000000001</v>
      </c>
      <c r="N31" s="674">
        <f t="shared" si="0"/>
        <v>-6.0061573166672844</v>
      </c>
      <c r="O31" s="691"/>
      <c r="P31" s="579"/>
      <c r="Q31" s="692"/>
      <c r="R31" s="692"/>
      <c r="S31" s="692"/>
      <c r="T31" s="692"/>
      <c r="U31" s="692"/>
      <c r="V31" s="691"/>
      <c r="W31" s="579"/>
      <c r="X31" s="579"/>
      <c r="Y31" s="579"/>
      <c r="Z31" s="579"/>
      <c r="AA31" s="579"/>
      <c r="AB31" s="579"/>
      <c r="AC31" s="579"/>
      <c r="AD31" s="579"/>
      <c r="AE31" s="579"/>
    </row>
    <row r="32" spans="1:31" ht="45" customHeight="1">
      <c r="A32" s="579"/>
      <c r="B32" s="579"/>
      <c r="C32" s="642"/>
      <c r="D32" s="653" t="s">
        <v>267</v>
      </c>
      <c r="E32" s="666">
        <f>+'[4]Current Weekly Price ACZ'!F45</f>
        <v>366.13</v>
      </c>
      <c r="F32" s="644">
        <f>+'[4]Current Weekly Price ACZ'!H45</f>
        <v>406.65</v>
      </c>
      <c r="G32" s="693">
        <f>+'[4]Current Weekly Price ACZ'!J45</f>
        <v>398.9</v>
      </c>
      <c r="H32" s="646">
        <f>+'[4]Current Weekly Price ACZ'!K45</f>
        <v>445</v>
      </c>
      <c r="I32" s="648">
        <f>+'[4]Current Weekly Price ACZ'!M45</f>
        <v>464.93</v>
      </c>
      <c r="J32" s="648">
        <f>+'[4]Current Weekly Price ACZ'!V45</f>
        <v>332.67560000000003</v>
      </c>
      <c r="K32" s="648">
        <f>+'[4]Current Weekly Price ACZ'!W45</f>
        <v>394.2</v>
      </c>
      <c r="L32" s="648">
        <f>+'[4]Current Weekly Price ACZ'!AC45</f>
        <v>415.88760000000002</v>
      </c>
      <c r="M32" s="649">
        <f>+'[4]Current Weekly Price ACZ'!AD45</f>
        <v>420.80500000000001</v>
      </c>
      <c r="N32" s="650">
        <f t="shared" si="0"/>
        <v>-5.2054989840900276</v>
      </c>
      <c r="O32" s="691"/>
      <c r="P32" s="579"/>
      <c r="Q32" s="692"/>
      <c r="R32" s="692"/>
      <c r="S32" s="692"/>
      <c r="T32" s="692"/>
      <c r="U32" s="692"/>
      <c r="V32" s="691"/>
      <c r="W32" s="579"/>
      <c r="X32" s="579"/>
      <c r="Y32" s="579"/>
      <c r="Z32" s="579"/>
      <c r="AA32" s="579"/>
      <c r="AB32" s="579"/>
      <c r="AC32" s="579"/>
      <c r="AD32" s="579"/>
      <c r="AE32" s="579"/>
    </row>
    <row r="33" spans="1:256" ht="45" customHeight="1">
      <c r="A33" s="579"/>
      <c r="B33" s="579"/>
      <c r="C33" s="642"/>
      <c r="D33" s="694" t="s">
        <v>269</v>
      </c>
      <c r="E33" s="666">
        <f>+'[4]Current Weekly Price ACZ'!F46</f>
        <v>363.09</v>
      </c>
      <c r="F33" s="644">
        <f>+'[4]Current Weekly Price ACZ'!H46</f>
        <v>388.4</v>
      </c>
      <c r="G33" s="693">
        <f>+'[4]Current Weekly Price ACZ'!J46</f>
        <v>382.62</v>
      </c>
      <c r="H33" s="646">
        <f>+'[4]Current Weekly Price ACZ'!K46</f>
        <v>384</v>
      </c>
      <c r="I33" s="648">
        <f>+'[4]Current Weekly Price ACZ'!M46</f>
        <v>422.02</v>
      </c>
      <c r="J33" s="648">
        <f>+'[4]Current Weekly Price ACZ'!V46</f>
        <v>321.53219999999999</v>
      </c>
      <c r="K33" s="648">
        <f>+'[4]Current Weekly Price ACZ'!W46</f>
        <v>388.5</v>
      </c>
      <c r="L33" s="648">
        <f>+'[4]Current Weekly Price ACZ'!AC46</f>
        <v>404.0102</v>
      </c>
      <c r="M33" s="649">
        <f>+'[4]Current Weekly Price ACZ'!AD46</f>
        <v>373.30270000000002</v>
      </c>
      <c r="N33" s="650">
        <f t="shared" si="0"/>
        <v>2.4959101554850633</v>
      </c>
      <c r="O33" s="691"/>
      <c r="P33" s="579"/>
      <c r="Q33" s="692"/>
      <c r="R33" s="692"/>
      <c r="S33" s="692"/>
      <c r="T33" s="692"/>
      <c r="U33" s="692"/>
      <c r="V33" s="691"/>
      <c r="W33" s="579"/>
      <c r="X33" s="579"/>
      <c r="Y33" s="579"/>
      <c r="Z33" s="579"/>
      <c r="AA33" s="579"/>
      <c r="AB33" s="579"/>
      <c r="AC33" s="579"/>
      <c r="AD33" s="579"/>
      <c r="AE33" s="579"/>
    </row>
    <row r="34" spans="1:256" ht="45" customHeight="1">
      <c r="A34" s="579"/>
      <c r="B34" s="579"/>
      <c r="C34" s="642"/>
      <c r="D34" s="694" t="s">
        <v>270</v>
      </c>
      <c r="E34" s="666">
        <f>+'[4]Current Weekly Price ACZ'!F47</f>
        <v>360.39</v>
      </c>
      <c r="F34" s="644">
        <f>+'[4]Current Weekly Price ACZ'!H47</f>
        <v>394.41</v>
      </c>
      <c r="G34" s="693">
        <f>+'[4]Current Weekly Price ACZ'!J47</f>
        <v>357.37</v>
      </c>
      <c r="H34" s="646">
        <f>+'[4]Current Weekly Price ACZ'!K47</f>
        <v>392</v>
      </c>
      <c r="I34" s="648">
        <f>+'[4]Current Weekly Price ACZ'!M47</f>
        <v>441.05</v>
      </c>
      <c r="J34" s="646">
        <f>+'[4]Current Weekly Price ACZ'!V47</f>
        <v>324.55020000000002</v>
      </c>
      <c r="K34" s="648">
        <f>+'[4]Current Weekly Price ACZ'!W47</f>
        <v>383.1</v>
      </c>
      <c r="L34" s="648">
        <f>+'[4]Current Weekly Price ACZ'!AC47</f>
        <v>407.28050000000002</v>
      </c>
      <c r="M34" s="649">
        <f>+'[4]Current Weekly Price ACZ'!AD47</f>
        <v>378.613</v>
      </c>
      <c r="N34" s="650">
        <f t="shared" si="0"/>
        <v>-5.6107423675362469</v>
      </c>
      <c r="O34" s="691"/>
      <c r="P34" s="579"/>
      <c r="Q34" s="692"/>
      <c r="R34" s="692"/>
      <c r="S34" s="692"/>
      <c r="T34" s="692"/>
      <c r="U34" s="692"/>
      <c r="V34" s="691"/>
      <c r="W34" s="579"/>
      <c r="X34" s="579"/>
      <c r="Y34" s="579"/>
      <c r="Z34" s="579"/>
      <c r="AA34" s="579"/>
      <c r="AB34" s="579"/>
      <c r="AC34" s="579"/>
      <c r="AD34" s="579"/>
      <c r="AE34" s="579"/>
    </row>
    <row r="35" spans="1:256" ht="45" customHeight="1">
      <c r="A35" s="579"/>
      <c r="B35" s="579"/>
      <c r="C35" s="642"/>
      <c r="D35" s="694" t="s">
        <v>279</v>
      </c>
      <c r="E35" s="666">
        <f>+'[4]Current Weekly Price ACZ'!F48</f>
        <v>354.06</v>
      </c>
      <c r="F35" s="644">
        <f>+'[4]Current Weekly Price ACZ'!H48</f>
        <v>392.74</v>
      </c>
      <c r="G35" s="693">
        <f>+'[4]Current Weekly Price ACZ'!J48</f>
        <v>382.59</v>
      </c>
      <c r="H35" s="646">
        <f>+'[4]Current Weekly Price ACZ'!K48</f>
        <v>378</v>
      </c>
      <c r="I35" s="695" t="str">
        <f>+'[4]Current Weekly Price ACZ'!M48</f>
        <v/>
      </c>
      <c r="J35" s="646">
        <f>+'[4]Current Weekly Price ACZ'!V48</f>
        <v>321.06790000000001</v>
      </c>
      <c r="K35" s="646">
        <f>+'[4]Current Weekly Price ACZ'!W48</f>
        <v>390</v>
      </c>
      <c r="L35" s="648">
        <f>+'[4]Current Weekly Price ACZ'!AC48</f>
        <v>410.35540000000003</v>
      </c>
      <c r="M35" s="649">
        <f>+'[4]Current Weekly Price ACZ'!AD48</f>
        <v>394.47770000000003</v>
      </c>
      <c r="N35" s="650">
        <f t="shared" si="0"/>
        <v>-3.0135290283836156</v>
      </c>
      <c r="O35" s="692"/>
      <c r="P35" s="579"/>
      <c r="Q35" s="692"/>
      <c r="R35" s="692"/>
      <c r="S35" s="692"/>
      <c r="T35" s="692"/>
      <c r="U35" s="692"/>
      <c r="V35" s="691"/>
      <c r="W35" s="579"/>
      <c r="X35" s="579"/>
      <c r="Y35" s="579"/>
      <c r="Z35" s="579"/>
      <c r="AA35" s="579"/>
      <c r="AB35" s="579"/>
      <c r="AC35" s="579"/>
      <c r="AD35" s="579"/>
      <c r="AE35" s="579"/>
    </row>
    <row r="36" spans="1:256" ht="45" customHeight="1">
      <c r="A36" s="579"/>
      <c r="B36" s="579"/>
      <c r="C36" s="642"/>
      <c r="D36" s="696" t="s">
        <v>403</v>
      </c>
      <c r="E36" s="666">
        <f>+'[4]Current Weekly Price ACZ'!F49</f>
        <v>273.75</v>
      </c>
      <c r="F36" s="644">
        <f>+'[4]Current Weekly Price ACZ'!H49</f>
        <v>364.34</v>
      </c>
      <c r="G36" s="693">
        <f>+'[4]Current Weekly Price ACZ'!J49</f>
        <v>323.20999999999998</v>
      </c>
      <c r="H36" s="646">
        <f>+'[4]Current Weekly Price ACZ'!K49</f>
        <v>318</v>
      </c>
      <c r="I36" s="646">
        <f>+'[4]Current Weekly Price ACZ'!M49</f>
        <v>305.95999999999998</v>
      </c>
      <c r="J36" s="646">
        <f>+'[4]Current Weekly Price ACZ'!V49</f>
        <v>295.99540000000002</v>
      </c>
      <c r="K36" s="646">
        <f>+'[4]Current Weekly Price ACZ'!W49</f>
        <v>366</v>
      </c>
      <c r="L36" s="648">
        <f>+'[4]Current Weekly Price ACZ'!AC49</f>
        <v>365.0401</v>
      </c>
      <c r="M36" s="649">
        <f>+'[4]Current Weekly Price ACZ'!AD49</f>
        <v>301.51609999999999</v>
      </c>
      <c r="N36" s="650">
        <f t="shared" si="0"/>
        <v>7.1949391757189574</v>
      </c>
      <c r="O36" s="692"/>
      <c r="P36" s="579"/>
      <c r="Q36" s="692"/>
      <c r="R36" s="692"/>
      <c r="S36" s="692"/>
      <c r="T36" s="692"/>
      <c r="U36" s="692"/>
      <c r="V36" s="691"/>
      <c r="W36" s="579"/>
      <c r="X36" s="579"/>
      <c r="Y36" s="579"/>
      <c r="Z36" s="579"/>
      <c r="AA36" s="579"/>
      <c r="AB36" s="579"/>
      <c r="AC36" s="579"/>
      <c r="AD36" s="579"/>
      <c r="AE36" s="579"/>
    </row>
    <row r="37" spans="1:256" ht="45" customHeight="1">
      <c r="A37" s="579"/>
      <c r="B37" s="579"/>
      <c r="C37" s="642"/>
      <c r="D37" s="697" t="s">
        <v>273</v>
      </c>
      <c r="E37" s="666">
        <f>+'[4]Current Weekly Price ACZ'!F50</f>
        <v>285.41000000000003</v>
      </c>
      <c r="F37" s="644">
        <f>+'[4]Current Weekly Price ACZ'!H50</f>
        <v>376.91</v>
      </c>
      <c r="G37" s="693">
        <f>+'[4]Current Weekly Price ACZ'!J50</f>
        <v>325.82</v>
      </c>
      <c r="H37" s="646">
        <f>+'[4]Current Weekly Price ACZ'!K50</f>
        <v>337</v>
      </c>
      <c r="I37" s="646">
        <f>+'[4]Current Weekly Price ACZ'!M50</f>
        <v>318.34000000000003</v>
      </c>
      <c r="J37" s="648">
        <f>+'[4]Current Weekly Price ACZ'!V50</f>
        <v>307.83520000000004</v>
      </c>
      <c r="K37" s="646">
        <f>+'[4]Current Weekly Price ACZ'!W50</f>
        <v>355.4</v>
      </c>
      <c r="L37" s="648">
        <f>+'[4]Current Weekly Price ACZ'!AC50</f>
        <v>387.1164</v>
      </c>
      <c r="M37" s="649">
        <f>+'[4]Current Weekly Price ACZ'!AD50</f>
        <v>329.9341</v>
      </c>
      <c r="N37" s="650">
        <f t="shared" si="0"/>
        <v>-1.2469459810307626</v>
      </c>
      <c r="O37" s="692"/>
      <c r="P37" s="579"/>
      <c r="Q37" s="692"/>
      <c r="R37" s="692"/>
      <c r="S37" s="692"/>
      <c r="T37" s="692"/>
      <c r="U37" s="692"/>
      <c r="V37" s="691"/>
      <c r="W37" s="579"/>
      <c r="X37" s="579"/>
      <c r="Y37" s="579"/>
      <c r="Z37" s="579"/>
      <c r="AA37" s="579"/>
      <c r="AB37" s="579"/>
      <c r="AC37" s="579"/>
      <c r="AD37" s="579"/>
      <c r="AE37" s="579"/>
    </row>
    <row r="38" spans="1:256" ht="45" customHeight="1">
      <c r="A38" s="579"/>
      <c r="B38" s="579"/>
      <c r="C38" s="642"/>
      <c r="D38" s="697" t="s">
        <v>280</v>
      </c>
      <c r="E38" s="666">
        <f>+'[4]Current Weekly Price ACZ'!F51</f>
        <v>288.13</v>
      </c>
      <c r="F38" s="644">
        <f>+'[4]Current Weekly Price ACZ'!H51</f>
        <v>375</v>
      </c>
      <c r="G38" s="693">
        <f>+'[4]Current Weekly Price ACZ'!J51</f>
        <v>365.13</v>
      </c>
      <c r="H38" s="698" t="str">
        <f>+'[4]Current Weekly Price ACZ'!K51</f>
        <v/>
      </c>
      <c r="I38" s="695" t="str">
        <f>+'[4]Current Weekly Price ACZ'!M51</f>
        <v/>
      </c>
      <c r="J38" s="648">
        <f>+'[4]Current Weekly Price ACZ'!V51</f>
        <v>304.81720000000001</v>
      </c>
      <c r="K38" s="699" t="str">
        <f>+'[4]Current Weekly Price ACZ'!W51</f>
        <v/>
      </c>
      <c r="L38" s="648">
        <f>+'[4]Current Weekly Price ACZ'!AC51</f>
        <v>396.57420000000002</v>
      </c>
      <c r="M38" s="649">
        <f>+'[4]Current Weekly Price ACZ'!AD51</f>
        <v>371.4366</v>
      </c>
      <c r="N38" s="650">
        <f t="shared" si="0"/>
        <v>-1.6978940685974351</v>
      </c>
      <c r="O38" s="692"/>
      <c r="P38" s="579"/>
      <c r="Q38" s="692"/>
      <c r="R38" s="692"/>
      <c r="S38" s="692"/>
      <c r="T38" s="692"/>
      <c r="U38" s="692"/>
      <c r="V38" s="691"/>
      <c r="W38" s="579"/>
      <c r="X38" s="579"/>
      <c r="Y38" s="579"/>
      <c r="Z38" s="579"/>
      <c r="AA38" s="579"/>
      <c r="AB38" s="579"/>
      <c r="AC38" s="579"/>
      <c r="AD38" s="579"/>
      <c r="AE38" s="579"/>
    </row>
    <row r="39" spans="1:256" ht="45" customHeight="1" thickBot="1">
      <c r="A39" s="579"/>
      <c r="B39" s="579"/>
      <c r="C39" s="659"/>
      <c r="D39" s="660" t="s">
        <v>408</v>
      </c>
      <c r="E39" s="661">
        <f>+'[4]Current Weekly Price ACZ'!F52</f>
        <v>337.83730000000003</v>
      </c>
      <c r="F39" s="700">
        <f>+'[4]Current Weekly Price ACZ'!H52</f>
        <v>388.86200000000002</v>
      </c>
      <c r="G39" s="661">
        <f>+'[4]Current Weekly Price ACZ'!J52</f>
        <v>377.93280000000004</v>
      </c>
      <c r="H39" s="701">
        <f>+'[4]Current Weekly Price ACZ'!K52</f>
        <v>406.83240000000001</v>
      </c>
      <c r="I39" s="702">
        <f>+'[4]Current Weekly Price ACZ'!M52</f>
        <v>450.85250000000002</v>
      </c>
      <c r="J39" s="702">
        <f>+'[4]Current Weekly Price ACZ'!V52</f>
        <v>311.41250000000002</v>
      </c>
      <c r="K39" s="702">
        <f>+'[4]Current Weekly Price ACZ'!W52</f>
        <v>380.3501</v>
      </c>
      <c r="L39" s="702">
        <f>+'[4]Current Weekly Price ACZ'!AC52</f>
        <v>404.25200000000001</v>
      </c>
      <c r="M39" s="703">
        <f>+'[4]Current Weekly Price ACZ'!AD52</f>
        <v>382.06350000000003</v>
      </c>
      <c r="N39" s="665">
        <f t="shared" si="0"/>
        <v>-1.0811553576826896</v>
      </c>
      <c r="O39" s="691"/>
      <c r="P39" s="579"/>
      <c r="Q39" s="691"/>
      <c r="R39" s="691"/>
      <c r="S39" s="691"/>
      <c r="T39" s="691"/>
      <c r="U39" s="691"/>
      <c r="V39" s="691"/>
      <c r="W39" s="579"/>
      <c r="X39" s="579"/>
      <c r="Y39" s="579"/>
      <c r="Z39" s="579"/>
      <c r="AA39" s="579"/>
      <c r="AB39" s="579"/>
      <c r="AC39" s="579"/>
      <c r="AD39" s="579"/>
      <c r="AE39" s="579"/>
    </row>
    <row r="40" spans="1:256" ht="45" customHeight="1">
      <c r="A40" s="579"/>
      <c r="B40" s="579"/>
      <c r="C40" s="687" t="s">
        <v>409</v>
      </c>
      <c r="D40" s="704" t="s">
        <v>266</v>
      </c>
      <c r="E40" s="705" t="str">
        <f>+'[4]Current Weekly Price ACZ'!F11</f>
        <v/>
      </c>
      <c r="F40" s="705" t="str">
        <f>+'[4]Current Weekly Price ACZ'!H11</f>
        <v/>
      </c>
      <c r="G40" s="706">
        <f>+'[4]Current Weekly Price ACZ'!J11</f>
        <v>411.42</v>
      </c>
      <c r="H40" s="705" t="str">
        <f>+'[4]Current Weekly Price ACZ'!K11</f>
        <v/>
      </c>
      <c r="I40" s="707">
        <f>+'[4]Current Weekly Price ACZ'!M11</f>
        <v>489.17</v>
      </c>
      <c r="J40" s="708" t="str">
        <f>+'[4]Current Weekly Price ACZ'!V11</f>
        <v/>
      </c>
      <c r="K40" s="707">
        <f>+'[4]Current Weekly Price ACZ'!W11</f>
        <v>398.1</v>
      </c>
      <c r="L40" s="705" t="str">
        <f>+'[4]Current Weekly Price ACZ'!AC11</f>
        <v/>
      </c>
      <c r="M40" s="709">
        <f>+'[4]Current Weekly Price ACZ'!AD11</f>
        <v>429.79599999999999</v>
      </c>
      <c r="N40" s="640">
        <f t="shared" si="0"/>
        <v>-4.2755167567869279</v>
      </c>
      <c r="O40" s="679"/>
      <c r="P40" s="579"/>
      <c r="Q40" s="579"/>
      <c r="T40" s="710"/>
    </row>
    <row r="41" spans="1:256" ht="45" customHeight="1">
      <c r="A41" s="579"/>
      <c r="B41" s="579"/>
      <c r="C41" s="642"/>
      <c r="D41" s="711" t="s">
        <v>267</v>
      </c>
      <c r="E41" s="698" t="str">
        <f>+'[4]Current Weekly Price ACZ'!F12</f>
        <v/>
      </c>
      <c r="F41" s="698" t="str">
        <f>+'[4]Current Weekly Price ACZ'!H12</f>
        <v/>
      </c>
      <c r="G41" s="668">
        <f>+'[4]Current Weekly Price ACZ'!J12</f>
        <v>403.9</v>
      </c>
      <c r="H41" s="698" t="str">
        <f>+'[4]Current Weekly Price ACZ'!K12</f>
        <v/>
      </c>
      <c r="I41" s="672">
        <f>+'[4]Current Weekly Price ACZ'!M12</f>
        <v>518.89</v>
      </c>
      <c r="J41" s="712">
        <f>+'[4]Current Weekly Price ACZ'!V12</f>
        <v>332.4434</v>
      </c>
      <c r="K41" s="672">
        <f>+'[4]Current Weekly Price ACZ'!W12</f>
        <v>397.2</v>
      </c>
      <c r="L41" s="698" t="str">
        <f>+'[4]Current Weekly Price ACZ'!AC12</f>
        <v/>
      </c>
      <c r="M41" s="678">
        <f>+'[4]Current Weekly Price ACZ'!AD12</f>
        <v>405.23880000000003</v>
      </c>
      <c r="N41" s="650">
        <f>+G41/M41*100-100</f>
        <v>-0.33037310346394122</v>
      </c>
      <c r="O41" s="679"/>
      <c r="P41" s="579"/>
      <c r="Q41" s="579"/>
      <c r="T41" s="710"/>
    </row>
    <row r="42" spans="1:256" ht="45" customHeight="1">
      <c r="A42" s="579"/>
      <c r="B42" s="579"/>
      <c r="C42" s="642"/>
      <c r="D42" s="713" t="s">
        <v>269</v>
      </c>
      <c r="E42" s="712">
        <f>+'[4]Current Weekly Price ACZ'!F13</f>
        <v>351.35</v>
      </c>
      <c r="F42" s="698" t="str">
        <f>+'[4]Current Weekly Price ACZ'!H13</f>
        <v/>
      </c>
      <c r="G42" s="668">
        <f>+'[4]Current Weekly Price ACZ'!J13</f>
        <v>394.01</v>
      </c>
      <c r="H42" s="698" t="str">
        <f>+'[4]Current Weekly Price ACZ'!K13</f>
        <v/>
      </c>
      <c r="I42" s="672">
        <f>+'[4]Current Weekly Price ACZ'!M13</f>
        <v>412.16</v>
      </c>
      <c r="J42" s="680" t="str">
        <f>+'[4]Current Weekly Price ACZ'!V13</f>
        <v/>
      </c>
      <c r="K42" s="672">
        <f>+'[4]Current Weekly Price ACZ'!W13</f>
        <v>362.9</v>
      </c>
      <c r="L42" s="672">
        <f>+'[4]Current Weekly Price ACZ'!AC13</f>
        <v>389.36529999999999</v>
      </c>
      <c r="M42" s="678">
        <f>+'[4]Current Weekly Price ACZ'!AD13</f>
        <v>387.20370000000003</v>
      </c>
      <c r="N42" s="650">
        <f t="shared" si="0"/>
        <v>1.7578086159817161</v>
      </c>
      <c r="O42" s="679"/>
      <c r="P42" s="579"/>
      <c r="Q42" s="579"/>
      <c r="T42" s="714"/>
    </row>
    <row r="43" spans="1:256" ht="45" customHeight="1">
      <c r="A43" s="579"/>
      <c r="B43" s="579"/>
      <c r="C43" s="642"/>
      <c r="D43" s="713" t="s">
        <v>270</v>
      </c>
      <c r="E43" s="698" t="str">
        <f>+'[4]Current Weekly Price ACZ'!F14</f>
        <v/>
      </c>
      <c r="F43" s="698" t="str">
        <f>+'[4]Current Weekly Price ACZ'!H14</f>
        <v/>
      </c>
      <c r="G43" s="668">
        <f>+'[4]Current Weekly Price ACZ'!J14</f>
        <v>384.51</v>
      </c>
      <c r="H43" s="698" t="str">
        <f>+'[4]Current Weekly Price ACZ'!K14</f>
        <v/>
      </c>
      <c r="I43" s="680" t="str">
        <f>+'[4]Current Weekly Price ACZ'!M14</f>
        <v/>
      </c>
      <c r="J43" s="698" t="str">
        <f>+'[4]Current Weekly Price ACZ'!V14</f>
        <v/>
      </c>
      <c r="K43" s="672">
        <f>+'[4]Current Weekly Price ACZ'!W14</f>
        <v>382.3</v>
      </c>
      <c r="L43" s="715">
        <f>+'[4]Current Weekly Price ACZ'!AC14</f>
        <v>388.97400000000005</v>
      </c>
      <c r="M43" s="678">
        <f>+'[4]Current Weekly Price ACZ'!AD14</f>
        <v>383.71460000000002</v>
      </c>
      <c r="N43" s="650">
        <f t="shared" si="0"/>
        <v>0.20728948025433169</v>
      </c>
      <c r="O43" s="679"/>
      <c r="P43" s="579"/>
      <c r="Q43" s="579"/>
      <c r="T43" s="714"/>
    </row>
    <row r="44" spans="1:256" ht="45" customHeight="1">
      <c r="A44" s="579"/>
      <c r="B44" s="579"/>
      <c r="C44" s="642"/>
      <c r="D44" s="716" t="s">
        <v>403</v>
      </c>
      <c r="E44" s="672">
        <f>+'[4]Current Weekly Price ACZ'!F15</f>
        <v>274.97000000000003</v>
      </c>
      <c r="F44" s="670" t="str">
        <f>+'[4]Current Weekly Price ACZ'!H15</f>
        <v/>
      </c>
      <c r="G44" s="668">
        <f>+'[4]Current Weekly Price ACZ'!J15</f>
        <v>359.21</v>
      </c>
      <c r="H44" s="670" t="str">
        <f>+'[4]Current Weekly Price ACZ'!K15</f>
        <v/>
      </c>
      <c r="I44" s="672">
        <f>+'[4]Current Weekly Price ACZ'!M15</f>
        <v>422.61</v>
      </c>
      <c r="J44" s="717">
        <f>+'[4]Current Weekly Price ACZ'!V15</f>
        <v>316.4248</v>
      </c>
      <c r="K44" s="672">
        <f>+'[4]Current Weekly Price ACZ'!W15</f>
        <v>336</v>
      </c>
      <c r="L44" s="672">
        <f>+'[4]Current Weekly Price ACZ'!AC15</f>
        <v>344.8664</v>
      </c>
      <c r="M44" s="678">
        <f>+'[4]Current Weekly Price ACZ'!AD15</f>
        <v>349.97739999999999</v>
      </c>
      <c r="N44" s="650">
        <f t="shared" si="0"/>
        <v>2.6380560573339835</v>
      </c>
      <c r="O44" s="679"/>
      <c r="P44" s="579"/>
      <c r="Q44" s="579"/>
      <c r="T44" s="714"/>
    </row>
    <row r="45" spans="1:256" s="579" customFormat="1" ht="45" customHeight="1">
      <c r="C45" s="642"/>
      <c r="D45" s="718" t="s">
        <v>273</v>
      </c>
      <c r="E45" s="670" t="str">
        <f>+'[4]Current Weekly Price ACZ'!F16</f>
        <v/>
      </c>
      <c r="F45" s="670" t="str">
        <f>+'[4]Current Weekly Price ACZ'!H16</f>
        <v/>
      </c>
      <c r="G45" s="668">
        <f>+'[4]Current Weekly Price ACZ'!J16</f>
        <v>340.64</v>
      </c>
      <c r="H45" s="670" t="str">
        <f>+'[4]Current Weekly Price ACZ'!K16</f>
        <v/>
      </c>
      <c r="I45" s="672">
        <f>+'[4]Current Weekly Price ACZ'!M16</f>
        <v>397.43</v>
      </c>
      <c r="J45" s="672">
        <f>+'[4]Current Weekly Price ACZ'!V16</f>
        <v>316.1927</v>
      </c>
      <c r="K45" s="672">
        <f>+'[4]Current Weekly Price ACZ'!W16</f>
        <v>359.5</v>
      </c>
      <c r="L45" s="672">
        <f>+'[4]Current Weekly Price ACZ'!AC16</f>
        <v>344.51980000000003</v>
      </c>
      <c r="M45" s="678">
        <f>+'[4]Current Weekly Price ACZ'!AD16</f>
        <v>337.29259999999999</v>
      </c>
      <c r="N45" s="650">
        <f t="shared" si="0"/>
        <v>0.99243209011996214</v>
      </c>
      <c r="O45" s="679"/>
      <c r="R45" s="576"/>
      <c r="S45" s="576"/>
      <c r="T45" s="714"/>
      <c r="U45" s="576"/>
    </row>
    <row r="46" spans="1:256" s="579" customFormat="1" ht="45" customHeight="1" thickBot="1">
      <c r="C46" s="719"/>
      <c r="D46" s="720" t="s">
        <v>410</v>
      </c>
      <c r="E46" s="721">
        <f>+'[4]Current Weekly Price ACZ'!F17</f>
        <v>315.70590000000004</v>
      </c>
      <c r="F46" s="722" t="str">
        <f>+'[4]Current Weekly Price ACZ'!H17</f>
        <v/>
      </c>
      <c r="G46" s="721">
        <f>+'[4]Current Weekly Price ACZ'!J17</f>
        <v>375.07960000000003</v>
      </c>
      <c r="H46" s="722" t="str">
        <f>+'[4]Current Weekly Price ACZ'!K17</f>
        <v/>
      </c>
      <c r="I46" s="723">
        <f>+'[4]Current Weekly Price ACZ'!M17</f>
        <v>455.14270000000005</v>
      </c>
      <c r="J46" s="724">
        <f>+'[4]Current Weekly Price ACZ'!V17</f>
        <v>316.8734</v>
      </c>
      <c r="K46" s="723">
        <f>+'[4]Current Weekly Price ACZ'!W17</f>
        <v>353.01930000000004</v>
      </c>
      <c r="L46" s="723">
        <f>+'[4]Current Weekly Price ACZ'!AC17</f>
        <v>352.53560000000004</v>
      </c>
      <c r="M46" s="725">
        <f>+'[4]Current Weekly Price ACZ'!AD17</f>
        <v>371.32620000000003</v>
      </c>
      <c r="N46" s="726">
        <f>+G46/M46*100-100</f>
        <v>1.0108093638423412</v>
      </c>
      <c r="O46" s="679"/>
      <c r="R46" s="576"/>
      <c r="S46" s="576"/>
      <c r="T46" s="714"/>
      <c r="U46" s="576"/>
    </row>
    <row r="47" spans="1:256" s="587" customFormat="1" ht="20.25" customHeight="1" thickTop="1">
      <c r="A47" s="727"/>
      <c r="B47" s="727"/>
      <c r="C47" s="728" t="s">
        <v>411</v>
      </c>
      <c r="D47" s="727"/>
      <c r="E47" s="727"/>
      <c r="F47" s="727"/>
      <c r="G47" s="727"/>
      <c r="H47" s="727"/>
      <c r="I47" s="727"/>
      <c r="J47" s="727"/>
      <c r="K47" s="727"/>
      <c r="L47" s="727"/>
      <c r="M47" s="727"/>
      <c r="N47" s="727"/>
      <c r="O47" s="727"/>
      <c r="P47" s="727"/>
      <c r="Q47" s="727"/>
      <c r="R47" s="727"/>
      <c r="S47" s="727"/>
      <c r="T47" s="727"/>
      <c r="U47" s="727"/>
      <c r="V47" s="727"/>
      <c r="W47" s="727"/>
      <c r="X47" s="727"/>
      <c r="Y47" s="727"/>
      <c r="Z47" s="727"/>
      <c r="AA47" s="727"/>
      <c r="AB47" s="727"/>
      <c r="AC47" s="727"/>
      <c r="AD47" s="727"/>
      <c r="AE47" s="727"/>
      <c r="AF47" s="727"/>
      <c r="AG47" s="727"/>
      <c r="AH47" s="727"/>
      <c r="AI47" s="727"/>
      <c r="AJ47" s="727"/>
      <c r="AK47" s="727"/>
      <c r="AL47" s="727"/>
      <c r="AM47" s="727"/>
      <c r="AN47" s="727"/>
      <c r="AO47" s="727"/>
      <c r="AP47" s="727"/>
      <c r="AQ47" s="727"/>
      <c r="AR47" s="727"/>
      <c r="AS47" s="727"/>
      <c r="AT47" s="727"/>
      <c r="AU47" s="727"/>
      <c r="AV47" s="727"/>
      <c r="AW47" s="727"/>
      <c r="AX47" s="727"/>
      <c r="AY47" s="727"/>
      <c r="AZ47" s="727"/>
      <c r="BA47" s="727"/>
      <c r="BB47" s="727"/>
      <c r="BC47" s="727"/>
      <c r="BD47" s="727"/>
      <c r="BE47" s="727"/>
      <c r="BF47" s="727"/>
      <c r="BG47" s="727"/>
      <c r="BH47" s="727"/>
      <c r="BI47" s="727"/>
      <c r="BJ47" s="727"/>
      <c r="BK47" s="727"/>
      <c r="BL47" s="727"/>
      <c r="BM47" s="727"/>
      <c r="BN47" s="727"/>
      <c r="BO47" s="727"/>
      <c r="BP47" s="727"/>
      <c r="BQ47" s="727"/>
      <c r="BR47" s="727"/>
      <c r="BS47" s="727"/>
      <c r="BT47" s="727"/>
      <c r="BU47" s="727"/>
      <c r="BV47" s="727"/>
      <c r="BW47" s="727"/>
      <c r="BX47" s="727"/>
      <c r="BY47" s="727"/>
      <c r="BZ47" s="727"/>
      <c r="CA47" s="727"/>
      <c r="CB47" s="727"/>
      <c r="CC47" s="727"/>
      <c r="CD47" s="727"/>
      <c r="CE47" s="727"/>
      <c r="CF47" s="727"/>
      <c r="CG47" s="727"/>
      <c r="CH47" s="727"/>
      <c r="CI47" s="727"/>
      <c r="CJ47" s="727"/>
      <c r="CK47" s="727"/>
      <c r="CL47" s="727"/>
      <c r="CM47" s="727"/>
      <c r="CN47" s="727"/>
      <c r="CO47" s="727"/>
      <c r="CP47" s="727"/>
      <c r="CQ47" s="727"/>
      <c r="CR47" s="727"/>
      <c r="CS47" s="727"/>
      <c r="CT47" s="727"/>
      <c r="CU47" s="727"/>
      <c r="CV47" s="727"/>
      <c r="CW47" s="727"/>
      <c r="CX47" s="727"/>
      <c r="CY47" s="727"/>
      <c r="CZ47" s="727"/>
      <c r="DA47" s="727"/>
      <c r="DB47" s="727"/>
      <c r="DC47" s="727"/>
      <c r="DD47" s="727"/>
      <c r="DE47" s="727"/>
      <c r="DF47" s="727"/>
      <c r="DG47" s="727"/>
      <c r="DH47" s="727"/>
      <c r="DI47" s="727"/>
      <c r="DJ47" s="727"/>
      <c r="DK47" s="727"/>
      <c r="DL47" s="727"/>
      <c r="DM47" s="727"/>
      <c r="DN47" s="727"/>
      <c r="DO47" s="727"/>
      <c r="DP47" s="727"/>
      <c r="DQ47" s="727"/>
      <c r="DR47" s="727"/>
      <c r="DS47" s="727"/>
      <c r="DT47" s="727"/>
      <c r="DU47" s="727"/>
      <c r="DV47" s="727"/>
      <c r="DW47" s="727"/>
      <c r="DX47" s="727"/>
      <c r="DY47" s="727"/>
      <c r="DZ47" s="727"/>
      <c r="EA47" s="727"/>
      <c r="EB47" s="727"/>
      <c r="EC47" s="727"/>
      <c r="ED47" s="727"/>
      <c r="EE47" s="727"/>
      <c r="EF47" s="727"/>
      <c r="EG47" s="727"/>
      <c r="EH47" s="727"/>
      <c r="EI47" s="727"/>
      <c r="EJ47" s="727"/>
      <c r="EK47" s="727"/>
      <c r="EL47" s="727"/>
      <c r="EM47" s="727"/>
      <c r="EN47" s="727"/>
      <c r="EO47" s="727"/>
      <c r="EP47" s="727"/>
      <c r="EQ47" s="727"/>
      <c r="ER47" s="727"/>
      <c r="ES47" s="727"/>
      <c r="ET47" s="727"/>
      <c r="EU47" s="727"/>
      <c r="EV47" s="727"/>
      <c r="EW47" s="727"/>
      <c r="EX47" s="727"/>
      <c r="EY47" s="727"/>
      <c r="EZ47" s="727"/>
      <c r="FA47" s="727"/>
      <c r="FB47" s="727"/>
      <c r="FC47" s="727"/>
      <c r="FD47" s="727"/>
      <c r="FE47" s="727"/>
      <c r="FF47" s="727"/>
      <c r="FG47" s="727"/>
      <c r="FH47" s="727"/>
      <c r="FI47" s="727"/>
      <c r="FJ47" s="727"/>
      <c r="FK47" s="727"/>
      <c r="FL47" s="727"/>
      <c r="FM47" s="727"/>
      <c r="FN47" s="727"/>
      <c r="FO47" s="727"/>
      <c r="FP47" s="727"/>
      <c r="FQ47" s="727"/>
      <c r="FR47" s="727"/>
      <c r="FS47" s="727"/>
      <c r="FT47" s="727"/>
      <c r="FU47" s="727"/>
      <c r="FV47" s="727"/>
      <c r="FW47" s="727"/>
      <c r="FX47" s="727"/>
      <c r="FY47" s="727"/>
      <c r="FZ47" s="727"/>
      <c r="GA47" s="727"/>
      <c r="GB47" s="727"/>
      <c r="GC47" s="727"/>
      <c r="GD47" s="727"/>
      <c r="GE47" s="727"/>
      <c r="GF47" s="727"/>
      <c r="GG47" s="727"/>
      <c r="GH47" s="727"/>
      <c r="GI47" s="727"/>
      <c r="GJ47" s="727"/>
      <c r="GK47" s="727"/>
      <c r="GL47" s="727"/>
      <c r="GM47" s="727"/>
      <c r="GN47" s="727"/>
      <c r="GO47" s="727"/>
      <c r="GP47" s="727"/>
      <c r="GQ47" s="727"/>
      <c r="GR47" s="727"/>
      <c r="GS47" s="727"/>
      <c r="GT47" s="727"/>
      <c r="GU47" s="727"/>
      <c r="GV47" s="727"/>
      <c r="GW47" s="727"/>
      <c r="GX47" s="727"/>
      <c r="GY47" s="727"/>
      <c r="GZ47" s="727"/>
      <c r="HA47" s="727"/>
      <c r="HB47" s="727"/>
      <c r="HC47" s="727"/>
      <c r="HD47" s="727"/>
      <c r="HE47" s="727"/>
      <c r="HF47" s="727"/>
      <c r="HG47" s="727"/>
      <c r="HH47" s="727"/>
      <c r="HI47" s="727"/>
      <c r="HJ47" s="727"/>
      <c r="HK47" s="727"/>
      <c r="HL47" s="727"/>
      <c r="HM47" s="727"/>
      <c r="HN47" s="727"/>
      <c r="HO47" s="727"/>
      <c r="HP47" s="727"/>
      <c r="HQ47" s="727"/>
      <c r="HR47" s="727"/>
      <c r="HS47" s="727"/>
      <c r="HT47" s="727"/>
      <c r="HU47" s="727"/>
      <c r="HV47" s="727"/>
      <c r="HW47" s="727"/>
      <c r="HX47" s="727"/>
      <c r="HY47" s="727"/>
      <c r="HZ47" s="727"/>
      <c r="IA47" s="727"/>
      <c r="IB47" s="727"/>
      <c r="IC47" s="727"/>
      <c r="ID47" s="727"/>
      <c r="IE47" s="727"/>
      <c r="IF47" s="727"/>
      <c r="IG47" s="727"/>
      <c r="IH47" s="727"/>
      <c r="II47" s="727"/>
      <c r="IJ47" s="727"/>
      <c r="IK47" s="727"/>
      <c r="IL47" s="727"/>
      <c r="IM47" s="727"/>
      <c r="IN47" s="727"/>
      <c r="IO47" s="727"/>
      <c r="IP47" s="727"/>
      <c r="IQ47" s="727"/>
      <c r="IR47" s="727"/>
      <c r="IS47" s="727"/>
      <c r="IT47" s="727"/>
      <c r="IU47" s="727"/>
      <c r="IV47" s="727"/>
    </row>
    <row r="48" spans="1:256" s="587" customFormat="1" ht="33" customHeight="1">
      <c r="A48" s="727"/>
      <c r="B48" s="727"/>
      <c r="C48" s="727"/>
      <c r="D48" s="727"/>
      <c r="E48" s="727"/>
      <c r="F48" s="727"/>
      <c r="G48" s="727"/>
      <c r="H48" s="727"/>
      <c r="I48" s="727"/>
      <c r="J48" s="727"/>
      <c r="K48" s="727"/>
      <c r="L48" s="727"/>
      <c r="M48" s="727"/>
      <c r="N48" s="727"/>
      <c r="O48" s="727"/>
      <c r="P48" s="727"/>
      <c r="Q48" s="727"/>
      <c r="R48" s="727"/>
      <c r="S48" s="727"/>
      <c r="T48" s="727"/>
      <c r="U48" s="727"/>
      <c r="V48" s="727"/>
      <c r="W48" s="727"/>
      <c r="X48" s="727"/>
      <c r="Y48" s="727"/>
      <c r="Z48" s="727"/>
      <c r="AA48" s="727"/>
      <c r="AB48" s="727"/>
      <c r="AC48" s="727"/>
      <c r="AD48" s="727"/>
      <c r="AE48" s="727"/>
      <c r="AF48" s="727"/>
      <c r="AG48" s="727"/>
      <c r="AH48" s="727"/>
      <c r="AI48" s="727"/>
      <c r="AJ48" s="727"/>
      <c r="AK48" s="727"/>
      <c r="AL48" s="727"/>
      <c r="AM48" s="727"/>
      <c r="AN48" s="727"/>
      <c r="AO48" s="727"/>
      <c r="AP48" s="727"/>
      <c r="AQ48" s="727"/>
      <c r="AR48" s="727"/>
      <c r="AS48" s="727"/>
      <c r="AT48" s="727"/>
      <c r="AU48" s="727"/>
      <c r="AV48" s="727"/>
      <c r="AW48" s="727"/>
      <c r="AX48" s="727"/>
      <c r="AY48" s="727"/>
      <c r="AZ48" s="727"/>
      <c r="BA48" s="727"/>
      <c r="BB48" s="727"/>
      <c r="BC48" s="727"/>
      <c r="BD48" s="727"/>
      <c r="BE48" s="727"/>
      <c r="BF48" s="727"/>
      <c r="BG48" s="727"/>
      <c r="BH48" s="727"/>
      <c r="BI48" s="727"/>
      <c r="BJ48" s="727"/>
      <c r="BK48" s="727"/>
      <c r="BL48" s="727"/>
      <c r="BM48" s="727"/>
      <c r="BN48" s="727"/>
      <c r="BO48" s="727"/>
      <c r="BP48" s="727"/>
      <c r="BQ48" s="727"/>
      <c r="BR48" s="727"/>
      <c r="BS48" s="727"/>
      <c r="BT48" s="727"/>
      <c r="BU48" s="727"/>
      <c r="BV48" s="727"/>
      <c r="BW48" s="727"/>
      <c r="BX48" s="727"/>
      <c r="BY48" s="727"/>
      <c r="BZ48" s="727"/>
      <c r="CA48" s="727"/>
      <c r="CB48" s="727"/>
      <c r="CC48" s="727"/>
      <c r="CD48" s="727"/>
      <c r="CE48" s="727"/>
      <c r="CF48" s="727"/>
      <c r="CG48" s="727"/>
      <c r="CH48" s="727"/>
      <c r="CI48" s="727"/>
      <c r="CJ48" s="727"/>
      <c r="CK48" s="727"/>
      <c r="CL48" s="727"/>
      <c r="CM48" s="727"/>
      <c r="CN48" s="727"/>
      <c r="CO48" s="727"/>
      <c r="CP48" s="727"/>
      <c r="CQ48" s="727"/>
      <c r="CR48" s="727"/>
      <c r="CS48" s="727"/>
      <c r="CT48" s="727"/>
      <c r="CU48" s="727"/>
      <c r="CV48" s="727"/>
      <c r="CW48" s="727"/>
      <c r="CX48" s="727"/>
      <c r="CY48" s="727"/>
      <c r="CZ48" s="727"/>
      <c r="DA48" s="727"/>
      <c r="DB48" s="727"/>
      <c r="DC48" s="727"/>
      <c r="DD48" s="727"/>
      <c r="DE48" s="727"/>
      <c r="DF48" s="727"/>
      <c r="DG48" s="727"/>
      <c r="DH48" s="727"/>
      <c r="DI48" s="727"/>
      <c r="DJ48" s="727"/>
      <c r="DK48" s="727"/>
      <c r="DL48" s="727"/>
      <c r="DM48" s="727"/>
      <c r="DN48" s="727"/>
      <c r="DO48" s="727"/>
      <c r="DP48" s="727"/>
      <c r="DQ48" s="727"/>
      <c r="DR48" s="727"/>
      <c r="DS48" s="727"/>
      <c r="DT48" s="727"/>
      <c r="DU48" s="727"/>
      <c r="DV48" s="727"/>
      <c r="DW48" s="727"/>
      <c r="DX48" s="727"/>
      <c r="DY48" s="727"/>
      <c r="DZ48" s="727"/>
      <c r="EA48" s="727"/>
      <c r="EB48" s="727"/>
      <c r="EC48" s="727"/>
      <c r="ED48" s="727"/>
      <c r="EE48" s="727"/>
      <c r="EF48" s="727"/>
      <c r="EG48" s="727"/>
      <c r="EH48" s="727"/>
      <c r="EI48" s="727"/>
      <c r="EJ48" s="727"/>
      <c r="EK48" s="727"/>
      <c r="EL48" s="727"/>
      <c r="EM48" s="727"/>
      <c r="EN48" s="727"/>
      <c r="EO48" s="727"/>
      <c r="EP48" s="727"/>
      <c r="EQ48" s="727"/>
      <c r="ER48" s="727"/>
      <c r="ES48" s="727"/>
      <c r="ET48" s="727"/>
      <c r="EU48" s="727"/>
      <c r="EV48" s="727"/>
      <c r="EW48" s="727"/>
      <c r="EX48" s="727"/>
      <c r="EY48" s="727"/>
      <c r="EZ48" s="727"/>
      <c r="FA48" s="727"/>
      <c r="FB48" s="727"/>
      <c r="FC48" s="727"/>
      <c r="FD48" s="727"/>
      <c r="FE48" s="727"/>
      <c r="FF48" s="727"/>
      <c r="FG48" s="727"/>
      <c r="FH48" s="727"/>
      <c r="FI48" s="727"/>
      <c r="FJ48" s="727"/>
      <c r="FK48" s="727"/>
      <c r="FL48" s="727"/>
      <c r="FM48" s="727"/>
      <c r="FN48" s="727"/>
      <c r="FO48" s="727"/>
      <c r="FP48" s="727"/>
      <c r="FQ48" s="727"/>
      <c r="FR48" s="727"/>
      <c r="FS48" s="727"/>
      <c r="FT48" s="727"/>
      <c r="FU48" s="727"/>
      <c r="FV48" s="727"/>
      <c r="FW48" s="727"/>
      <c r="FX48" s="727"/>
      <c r="FY48" s="727"/>
      <c r="FZ48" s="727"/>
      <c r="GA48" s="727"/>
      <c r="GB48" s="727"/>
      <c r="GC48" s="727"/>
      <c r="GD48" s="727"/>
      <c r="GE48" s="727"/>
      <c r="GF48" s="727"/>
      <c r="GG48" s="727"/>
      <c r="GH48" s="727"/>
      <c r="GI48" s="727"/>
      <c r="GJ48" s="727"/>
      <c r="GK48" s="727"/>
      <c r="GL48" s="727"/>
      <c r="GM48" s="727"/>
      <c r="GN48" s="727"/>
      <c r="GO48" s="727"/>
      <c r="GP48" s="727"/>
      <c r="GQ48" s="727"/>
      <c r="GR48" s="727"/>
      <c r="GS48" s="727"/>
      <c r="GT48" s="727"/>
      <c r="GU48" s="727"/>
      <c r="GV48" s="727"/>
      <c r="GW48" s="727"/>
      <c r="GX48" s="727"/>
      <c r="GY48" s="727"/>
      <c r="GZ48" s="727"/>
      <c r="HA48" s="727"/>
      <c r="HB48" s="727"/>
      <c r="HC48" s="727"/>
      <c r="HD48" s="727"/>
      <c r="HE48" s="727"/>
      <c r="HF48" s="727"/>
      <c r="HG48" s="727"/>
      <c r="HH48" s="727"/>
      <c r="HI48" s="727"/>
      <c r="HJ48" s="727"/>
      <c r="HK48" s="727"/>
      <c r="HL48" s="727"/>
      <c r="HM48" s="727"/>
      <c r="HN48" s="727"/>
      <c r="HO48" s="727"/>
      <c r="HP48" s="727"/>
      <c r="HQ48" s="727"/>
      <c r="HR48" s="727"/>
      <c r="HS48" s="727"/>
      <c r="HT48" s="727"/>
      <c r="HU48" s="727"/>
      <c r="HV48" s="727"/>
      <c r="HW48" s="727"/>
      <c r="HX48" s="727"/>
      <c r="HY48" s="727"/>
      <c r="HZ48" s="727"/>
      <c r="IA48" s="727"/>
      <c r="IB48" s="727"/>
      <c r="IC48" s="727"/>
      <c r="ID48" s="727"/>
      <c r="IE48" s="727"/>
      <c r="IF48" s="727"/>
      <c r="IG48" s="727"/>
      <c r="IH48" s="727"/>
      <c r="II48" s="727"/>
      <c r="IJ48" s="727"/>
      <c r="IK48" s="727"/>
      <c r="IL48" s="727"/>
      <c r="IM48" s="727"/>
      <c r="IN48" s="727"/>
      <c r="IO48" s="727"/>
      <c r="IP48" s="727"/>
      <c r="IQ48" s="727"/>
      <c r="IR48" s="727"/>
      <c r="IS48" s="727"/>
      <c r="IT48" s="727"/>
      <c r="IU48" s="727"/>
      <c r="IV48" s="727"/>
    </row>
    <row r="49" spans="1:15" s="587" customFormat="1" ht="22.5">
      <c r="C49" s="729"/>
      <c r="D49" s="588" t="s">
        <v>412</v>
      </c>
      <c r="E49" s="588"/>
      <c r="F49" s="588"/>
      <c r="G49" s="588"/>
      <c r="H49" s="588"/>
      <c r="I49" s="588"/>
      <c r="J49" s="588"/>
      <c r="K49" s="588"/>
      <c r="L49" s="588"/>
      <c r="M49" s="588"/>
    </row>
    <row r="50" spans="1:15" s="579" customFormat="1" ht="24" customHeight="1">
      <c r="C50" s="730"/>
      <c r="D50" s="588" t="s">
        <v>413</v>
      </c>
      <c r="E50" s="588"/>
      <c r="F50" s="588"/>
      <c r="G50" s="588"/>
      <c r="H50" s="588"/>
      <c r="I50" s="588"/>
      <c r="J50" s="588"/>
      <c r="K50" s="588"/>
      <c r="L50" s="588"/>
      <c r="M50" s="588"/>
      <c r="O50" s="583"/>
    </row>
    <row r="51" spans="1:15" ht="26.1" customHeight="1" thickBot="1">
      <c r="A51" s="579"/>
      <c r="B51" s="579"/>
      <c r="C51" s="590"/>
      <c r="D51" s="591"/>
      <c r="E51" s="592"/>
      <c r="F51" s="592"/>
      <c r="G51" s="592"/>
      <c r="H51" s="593"/>
      <c r="O51" s="586"/>
    </row>
    <row r="52" spans="1:15" s="579" customFormat="1" ht="23.25" customHeight="1" thickTop="1">
      <c r="D52" s="594"/>
      <c r="E52" s="595"/>
      <c r="F52" s="595"/>
      <c r="G52" s="596"/>
      <c r="H52" s="595"/>
      <c r="I52" s="595"/>
      <c r="J52" s="595"/>
      <c r="K52" s="599" t="s">
        <v>381</v>
      </c>
      <c r="L52" s="731"/>
      <c r="M52" s="732"/>
      <c r="O52" s="583"/>
    </row>
    <row r="53" spans="1:15" s="579" customFormat="1" ht="22.5">
      <c r="D53" s="601"/>
      <c r="E53" s="602"/>
      <c r="F53" s="602"/>
      <c r="G53" s="602"/>
      <c r="H53" s="603"/>
      <c r="I53" s="604"/>
      <c r="J53" s="604"/>
      <c r="K53" s="606"/>
      <c r="L53" s="733"/>
      <c r="M53" s="734"/>
      <c r="O53" s="583"/>
    </row>
    <row r="54" spans="1:15" s="579" customFormat="1" ht="22.5">
      <c r="D54" s="609" t="s">
        <v>382</v>
      </c>
      <c r="E54" s="610" t="s">
        <v>384</v>
      </c>
      <c r="F54" s="610" t="s">
        <v>385</v>
      </c>
      <c r="G54" s="610" t="s">
        <v>386</v>
      </c>
      <c r="H54" s="611" t="s">
        <v>387</v>
      </c>
      <c r="I54" s="612" t="s">
        <v>388</v>
      </c>
      <c r="J54" s="612" t="s">
        <v>389</v>
      </c>
      <c r="K54" s="606"/>
      <c r="L54" s="614" t="s">
        <v>391</v>
      </c>
      <c r="M54" s="615" t="s">
        <v>392</v>
      </c>
      <c r="O54" s="583"/>
    </row>
    <row r="55" spans="1:15" s="579" customFormat="1" ht="22.5">
      <c r="D55" s="618"/>
      <c r="E55" s="619" t="s">
        <v>394</v>
      </c>
      <c r="F55" s="619" t="s">
        <v>395</v>
      </c>
      <c r="G55" s="735" t="s">
        <v>396</v>
      </c>
      <c r="H55" s="619" t="s">
        <v>397</v>
      </c>
      <c r="I55" s="620" t="s">
        <v>398</v>
      </c>
      <c r="J55" s="620" t="s">
        <v>399</v>
      </c>
      <c r="K55" s="736" t="s">
        <v>401</v>
      </c>
      <c r="L55" s="614"/>
      <c r="M55" s="734"/>
    </row>
    <row r="56" spans="1:15" s="579" customFormat="1" ht="34.5" customHeight="1" thickBot="1">
      <c r="D56" s="624"/>
      <c r="E56" s="625"/>
      <c r="F56" s="625"/>
      <c r="G56" s="625"/>
      <c r="H56" s="626"/>
      <c r="I56" s="627"/>
      <c r="J56" s="627"/>
      <c r="K56" s="737"/>
      <c r="L56" s="738"/>
      <c r="M56" s="739"/>
    </row>
    <row r="57" spans="1:15" s="579" customFormat="1" ht="23.25" thickTop="1">
      <c r="D57" s="740"/>
      <c r="E57" s="741">
        <f>(+'[4]Current Weekly Live Bovine'!F26*100)/100</f>
        <v>1.95</v>
      </c>
      <c r="F57" s="741">
        <f>(+'[4]Current Weekly Live Bovine'!G26*100)/100</f>
        <v>2.2200000000000002</v>
      </c>
      <c r="G57" s="742">
        <f>(+'[4]Current Weekly Live Bovine'!H26*100)/100</f>
        <v>2.82</v>
      </c>
      <c r="H57" s="741">
        <f>(+'[4]Current Weekly Live Bovine'!I26*100)/100</f>
        <v>2.8</v>
      </c>
      <c r="I57" s="741">
        <f>(+'[4]Current Weekly Live Bovine'!J26*100)/100</f>
        <v>2.98</v>
      </c>
      <c r="J57" s="741">
        <f>(+'[4]Current Weekly Live Bovine'!M26*100)/100</f>
        <v>2.4685000000000001</v>
      </c>
      <c r="K57" s="741">
        <f>(+'[4]Current Weekly Live Bovine'!Q26*100)/100</f>
        <v>1.7889000000000002</v>
      </c>
      <c r="L57" s="743">
        <f>(+'[4]Current Weekly Live Bovine'!R26*100)/100</f>
        <v>2.3698651305660916</v>
      </c>
      <c r="M57" s="744">
        <f>+G57/L57*100-100</f>
        <v>18.994113362323887</v>
      </c>
    </row>
    <row r="58" spans="1:15" s="579" customFormat="1" ht="23.25" customHeight="1">
      <c r="D58" s="745" t="s">
        <v>414</v>
      </c>
      <c r="E58" s="746"/>
      <c r="F58" s="746"/>
      <c r="G58" s="747"/>
      <c r="H58" s="746"/>
      <c r="I58" s="746"/>
      <c r="J58" s="746"/>
      <c r="K58" s="746"/>
      <c r="L58" s="748"/>
      <c r="M58" s="744"/>
    </row>
    <row r="59" spans="1:15" s="579" customFormat="1" ht="23.25" customHeight="1">
      <c r="D59" s="745" t="s">
        <v>415</v>
      </c>
      <c r="E59" s="746"/>
      <c r="F59" s="746"/>
      <c r="G59" s="747"/>
      <c r="H59" s="746"/>
      <c r="I59" s="746"/>
      <c r="J59" s="746"/>
      <c r="K59" s="746"/>
      <c r="L59" s="748"/>
      <c r="M59" s="744">
        <f>+G57/L57*100-100</f>
        <v>18.994113362323887</v>
      </c>
    </row>
    <row r="60" spans="1:15" s="579" customFormat="1" ht="33.75" customHeight="1">
      <c r="D60" s="749" t="s">
        <v>416</v>
      </c>
      <c r="E60" s="746"/>
      <c r="F60" s="746"/>
      <c r="G60" s="747"/>
      <c r="H60" s="746"/>
      <c r="I60" s="746"/>
      <c r="J60" s="746"/>
      <c r="K60" s="746"/>
      <c r="L60" s="748"/>
      <c r="M60" s="744"/>
    </row>
    <row r="61" spans="1:15" s="579" customFormat="1" ht="23.25" thickBot="1">
      <c r="D61" s="750"/>
      <c r="E61" s="751"/>
      <c r="F61" s="751"/>
      <c r="G61" s="752"/>
      <c r="H61" s="751"/>
      <c r="I61" s="751"/>
      <c r="J61" s="751"/>
      <c r="K61" s="751"/>
      <c r="L61" s="753"/>
      <c r="M61" s="754"/>
    </row>
    <row r="62" spans="1:15" s="579" customFormat="1" ht="35.25" customHeight="1">
      <c r="D62" s="745" t="s">
        <v>417</v>
      </c>
      <c r="E62" s="755"/>
      <c r="G62" s="756"/>
      <c r="H62" s="757"/>
      <c r="J62" s="756"/>
      <c r="K62" s="757"/>
      <c r="M62" s="758"/>
    </row>
    <row r="63" spans="1:15" s="579" customFormat="1" ht="23.25" customHeight="1">
      <c r="D63" s="745" t="s">
        <v>418</v>
      </c>
      <c r="E63" s="759"/>
      <c r="G63" s="759"/>
      <c r="H63" s="760"/>
      <c r="I63" s="760"/>
      <c r="K63" s="761"/>
      <c r="L63" s="762"/>
      <c r="M63" s="763"/>
    </row>
    <row r="64" spans="1:15" s="579" customFormat="1" ht="33" customHeight="1">
      <c r="D64" s="745" t="s">
        <v>419</v>
      </c>
      <c r="E64" s="764">
        <f>+'[4]Current Weekly Live Bovine'!F11</f>
        <v>103.60000000000001</v>
      </c>
      <c r="F64" s="764">
        <f>+'[4]Current Weekly Live Bovine'!G11</f>
        <v>127.54</v>
      </c>
      <c r="G64" s="759">
        <f>+'[4]Current Weekly Live Bovine'!H11</f>
        <v>123.33</v>
      </c>
      <c r="H64" s="764">
        <f>+'[4]Current Weekly Live Bovine'!I11</f>
        <v>71</v>
      </c>
      <c r="I64" s="764">
        <f>+'[4]Current Weekly Live Bovine'!J11</f>
        <v>156.66</v>
      </c>
      <c r="J64" s="765">
        <f>+'[4]Current Weekly Live Bovine'!M11</f>
        <v>156.44560000000001</v>
      </c>
      <c r="K64" s="761">
        <f>+'[4]Current Weekly Live Bovine'!Q11</f>
        <v>42.486400000000003</v>
      </c>
      <c r="L64" s="762">
        <f>+'[4]Current Weekly Live Bovine'!R11</f>
        <v>104.10368001638315</v>
      </c>
      <c r="M64" s="766">
        <f>+G64/L64*100-100</f>
        <v>18.468434526609556</v>
      </c>
    </row>
    <row r="65" spans="1:13" s="579" customFormat="1" ht="33" customHeight="1">
      <c r="D65" s="745" t="s">
        <v>420</v>
      </c>
      <c r="E65" s="764">
        <f>+'[4]Current Weekly Live Bovine'!F17</f>
        <v>176.4</v>
      </c>
      <c r="F65" s="764">
        <f>+'[4]Current Weekly Live Bovine'!G17</f>
        <v>216.48000000000002</v>
      </c>
      <c r="G65" s="759">
        <f>+'[4]Current Weekly Live Bovine'!H17</f>
        <v>220</v>
      </c>
      <c r="H65" s="764">
        <f>+'[4]Current Weekly Live Bovine'!I17</f>
        <v>260</v>
      </c>
      <c r="I65" s="764">
        <f>+'[4]Current Weekly Live Bovine'!J17</f>
        <v>281.39</v>
      </c>
      <c r="J65" s="765">
        <f>+'[4]Current Weekly Live Bovine'!M17</f>
        <v>219.69810000000001</v>
      </c>
      <c r="K65" s="761">
        <f>+'[4]Current Weekly Live Bovine'!Q17</f>
        <v>212.24180000000001</v>
      </c>
      <c r="L65" s="762">
        <f>+'[4]Current Weekly Live Bovine'!R17</f>
        <v>231.37212655574646</v>
      </c>
      <c r="M65" s="766">
        <f>+G65/L65*100-100</f>
        <v>-4.9150806214362461</v>
      </c>
    </row>
    <row r="66" spans="1:13" s="579" customFormat="1" ht="25.5" customHeight="1" thickBot="1">
      <c r="D66" s="767"/>
      <c r="E66" s="768"/>
      <c r="F66" s="769"/>
      <c r="G66" s="768"/>
      <c r="H66" s="770"/>
      <c r="I66" s="770"/>
      <c r="J66" s="769"/>
      <c r="K66" s="771"/>
      <c r="L66" s="772"/>
      <c r="M66" s="773"/>
    </row>
    <row r="67" spans="1:13" s="579" customFormat="1" ht="24" customHeight="1" thickTop="1">
      <c r="D67" s="728" t="s">
        <v>421</v>
      </c>
      <c r="K67" s="774"/>
      <c r="M67" s="774"/>
    </row>
    <row r="68" spans="1:13" s="579" customFormat="1">
      <c r="C68" s="730"/>
      <c r="D68" s="775"/>
      <c r="E68" s="776"/>
      <c r="F68" s="776"/>
      <c r="G68" s="776"/>
      <c r="H68" s="777"/>
    </row>
    <row r="69" spans="1:13" s="579" customFormat="1">
      <c r="C69" s="730"/>
      <c r="D69" s="775"/>
      <c r="E69" s="776"/>
      <c r="F69" s="776"/>
      <c r="G69" s="776"/>
      <c r="H69" s="778"/>
    </row>
    <row r="70" spans="1:13" s="579" customFormat="1">
      <c r="C70" s="730"/>
      <c r="H70" s="779"/>
    </row>
    <row r="71" spans="1:13" s="579" customFormat="1">
      <c r="C71" s="730"/>
      <c r="D71" s="775"/>
      <c r="E71" s="776"/>
      <c r="F71" s="776"/>
      <c r="G71" s="776"/>
      <c r="H71" s="780"/>
    </row>
    <row r="72" spans="1:13" s="579" customFormat="1">
      <c r="C72" s="730"/>
      <c r="D72" s="775"/>
      <c r="E72" s="776"/>
      <c r="F72" s="776"/>
      <c r="G72" s="776"/>
      <c r="H72" s="777"/>
    </row>
    <row r="73" spans="1:13" s="579" customFormat="1">
      <c r="C73" s="730"/>
      <c r="D73" s="775"/>
      <c r="E73" s="776"/>
      <c r="F73" s="776"/>
      <c r="G73" s="776"/>
      <c r="H73" s="778"/>
    </row>
    <row r="74" spans="1:13" s="579" customFormat="1">
      <c r="C74" s="730"/>
      <c r="D74" s="781"/>
      <c r="E74" s="782"/>
      <c r="F74" s="782"/>
      <c r="G74" s="783"/>
      <c r="H74" s="784"/>
    </row>
    <row r="75" spans="1:13">
      <c r="A75" s="579"/>
      <c r="B75" s="579"/>
      <c r="C75" s="579"/>
      <c r="D75" s="579"/>
      <c r="E75" s="579"/>
      <c r="F75" s="579"/>
      <c r="G75" s="579"/>
      <c r="H75" s="779"/>
    </row>
    <row r="76" spans="1:13">
      <c r="A76" s="579"/>
      <c r="B76" s="579"/>
      <c r="C76" s="785"/>
      <c r="D76" s="579"/>
      <c r="E76" s="579"/>
      <c r="F76" s="579"/>
      <c r="G76" s="579"/>
      <c r="H76" s="779"/>
    </row>
    <row r="85" ht="17.25" customHeight="1"/>
    <row r="104" spans="12:12">
      <c r="L104" s="786"/>
    </row>
  </sheetData>
  <mergeCells count="23">
    <mergeCell ref="M57:M61"/>
    <mergeCell ref="D50:M50"/>
    <mergeCell ref="K52:K54"/>
    <mergeCell ref="E57:E61"/>
    <mergeCell ref="F57:F61"/>
    <mergeCell ref="G57:G61"/>
    <mergeCell ref="H57:H61"/>
    <mergeCell ref="I57:I61"/>
    <mergeCell ref="J57:J61"/>
    <mergeCell ref="K57:K61"/>
    <mergeCell ref="L57:L61"/>
    <mergeCell ref="Q14:Q15"/>
    <mergeCell ref="C16:C22"/>
    <mergeCell ref="C23:C30"/>
    <mergeCell ref="C31:C39"/>
    <mergeCell ref="C40:C46"/>
    <mergeCell ref="D49:M49"/>
    <mergeCell ref="C4:N4"/>
    <mergeCell ref="C5:O5"/>
    <mergeCell ref="C7:N7"/>
    <mergeCell ref="C8:N8"/>
    <mergeCell ref="C9:N9"/>
    <mergeCell ref="L11:L13"/>
  </mergeCells>
  <hyperlinks>
    <hyperlink ref="D67" r:id="rId1"/>
    <hyperlink ref="C47" r:id="rId2"/>
  </hyperlinks>
  <printOptions horizontalCentered="1" gridLinesSet="0"/>
  <pageMargins left="0.27559055118110237" right="0.15748031496062992" top="0.19685039370078741" bottom="0.47244094488188981" header="0" footer="0"/>
  <pageSetup paperSize="9" scale="35" orientation="portrait" horizontalDpi="200" verticalDpi="200" r:id="rId3"/>
  <headerFooter alignWithMargins="0">
    <oddFooter>&amp;R&amp;"Times New Roman,Cursiva"&amp;22S.G. Estadística.</oddFooter>
  </headerFooter>
  <rowBreaks count="1" manualBreakCount="1">
    <brk id="69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E91"/>
  <sheetViews>
    <sheetView showGridLines="0" topLeftCell="C1" zoomScale="55" zoomScaleNormal="55" zoomScaleSheetLayoutView="55" workbookViewId="0">
      <selection activeCell="C1" sqref="C1"/>
    </sheetView>
  </sheetViews>
  <sheetFormatPr baseColWidth="10" defaultRowHeight="25.5"/>
  <cols>
    <col min="1" max="1" width="2.28515625" style="576" hidden="1" customWidth="1"/>
    <col min="2" max="2" width="14.28515625" style="576" hidden="1" customWidth="1"/>
    <col min="3" max="3" width="64.42578125" style="576" customWidth="1"/>
    <col min="4" max="4" width="20.5703125" style="576" customWidth="1"/>
    <col min="5" max="5" width="18.42578125" style="576" bestFit="1" customWidth="1"/>
    <col min="6" max="6" width="17.28515625" style="576" customWidth="1"/>
    <col min="7" max="7" width="16.42578125" style="576" customWidth="1"/>
    <col min="8" max="8" width="17.28515625" style="578" customWidth="1"/>
    <col min="9" max="10" width="17" style="576" customWidth="1"/>
    <col min="11" max="11" width="18.85546875" style="576" customWidth="1"/>
    <col min="12" max="12" width="16.85546875" style="576" customWidth="1"/>
    <col min="13" max="13" width="17.85546875" style="576" customWidth="1"/>
    <col min="14" max="14" width="22.28515625" style="576" customWidth="1"/>
    <col min="15" max="15" width="30" style="576" customWidth="1"/>
    <col min="16" max="16384" width="11.42578125" style="576"/>
  </cols>
  <sheetData>
    <row r="1" spans="1:31" ht="20.100000000000001" customHeight="1">
      <c r="C1" s="577"/>
      <c r="D1" s="577"/>
    </row>
    <row r="2" spans="1:31">
      <c r="A2" s="579"/>
      <c r="B2" s="577"/>
      <c r="C2" s="577"/>
      <c r="D2" s="577"/>
      <c r="E2" s="579"/>
      <c r="F2" s="579"/>
      <c r="G2" s="579"/>
      <c r="O2" s="580" t="s">
        <v>422</v>
      </c>
    </row>
    <row r="3" spans="1:31" ht="80.099999999999994" customHeight="1">
      <c r="A3" s="579"/>
      <c r="B3" s="577"/>
      <c r="C3" s="787"/>
      <c r="D3" s="787"/>
      <c r="E3" s="579"/>
      <c r="F3" s="579"/>
      <c r="G3" s="579"/>
      <c r="H3" s="779"/>
    </row>
    <row r="4" spans="1:31">
      <c r="A4" s="579"/>
      <c r="B4" s="577"/>
      <c r="C4" s="579"/>
      <c r="D4" s="579"/>
      <c r="E4" s="579"/>
      <c r="F4" s="579"/>
      <c r="G4" s="579"/>
      <c r="H4" s="779"/>
    </row>
    <row r="5" spans="1:31" ht="27">
      <c r="A5" s="579"/>
      <c r="C5" s="788"/>
      <c r="D5" s="581"/>
      <c r="E5" s="581"/>
      <c r="F5" s="581"/>
      <c r="G5" s="581"/>
      <c r="H5" s="581"/>
      <c r="I5" s="581"/>
      <c r="J5" s="581"/>
      <c r="K5" s="581"/>
      <c r="L5" s="581"/>
      <c r="M5" s="581"/>
      <c r="N5" s="581"/>
      <c r="O5" s="581"/>
    </row>
    <row r="6" spans="1:31" ht="32.1" customHeight="1">
      <c r="A6" s="579"/>
      <c r="B6" s="579"/>
      <c r="C6" s="582" t="str">
        <f>'[4]Precios Bovinos UE s33_2018'!C5:O5</f>
        <v>Semana 33 (del 13 al 19 de agosto). Año 2018</v>
      </c>
      <c r="D6" s="582"/>
      <c r="E6" s="582"/>
      <c r="F6" s="582"/>
      <c r="G6" s="582"/>
      <c r="H6" s="582"/>
      <c r="I6" s="582"/>
      <c r="J6" s="582"/>
      <c r="K6" s="582"/>
      <c r="L6" s="582"/>
      <c r="M6" s="582"/>
      <c r="N6" s="582"/>
      <c r="O6" s="582"/>
    </row>
    <row r="7" spans="1:31" ht="39" customHeight="1">
      <c r="A7" s="579"/>
      <c r="C7" s="789" t="s">
        <v>423</v>
      </c>
      <c r="D7" s="789"/>
      <c r="E7" s="789"/>
      <c r="F7" s="789"/>
      <c r="G7" s="789"/>
      <c r="H7" s="789"/>
      <c r="I7" s="789"/>
      <c r="J7" s="789"/>
      <c r="K7" s="789"/>
      <c r="L7" s="789"/>
      <c r="M7" s="789"/>
      <c r="N7" s="789"/>
      <c r="O7" s="789"/>
    </row>
    <row r="8" spans="1:31" s="589" customFormat="1" ht="22.5">
      <c r="A8" s="587"/>
      <c r="C8" s="588" t="s">
        <v>424</v>
      </c>
      <c r="D8" s="588"/>
      <c r="E8" s="588"/>
      <c r="F8" s="588"/>
      <c r="G8" s="588"/>
      <c r="H8" s="588"/>
      <c r="I8" s="588"/>
      <c r="J8" s="588"/>
      <c r="K8" s="588"/>
      <c r="L8" s="588"/>
      <c r="M8" s="588"/>
      <c r="N8" s="588"/>
      <c r="O8" s="588"/>
    </row>
    <row r="9" spans="1:31" s="589" customFormat="1" ht="22.5">
      <c r="A9" s="587"/>
      <c r="C9" s="790" t="s">
        <v>379</v>
      </c>
      <c r="D9" s="790"/>
      <c r="E9" s="790"/>
      <c r="F9" s="790"/>
      <c r="G9" s="790"/>
      <c r="H9" s="790"/>
      <c r="I9" s="790"/>
      <c r="J9" s="790"/>
      <c r="K9" s="790"/>
      <c r="L9" s="790"/>
      <c r="M9" s="790"/>
      <c r="N9" s="790"/>
      <c r="O9" s="790"/>
      <c r="P9" s="791"/>
    </row>
    <row r="10" spans="1:31" ht="23.25" thickBot="1">
      <c r="A10" s="579"/>
      <c r="B10" s="590"/>
      <c r="C10" s="588" t="s">
        <v>425</v>
      </c>
      <c r="D10" s="588"/>
      <c r="E10" s="588"/>
      <c r="F10" s="588"/>
      <c r="G10" s="588"/>
      <c r="H10" s="588"/>
      <c r="I10" s="588"/>
      <c r="J10" s="588"/>
      <c r="K10" s="588"/>
      <c r="L10" s="588"/>
      <c r="M10" s="588"/>
      <c r="N10" s="588"/>
      <c r="O10" s="588"/>
    </row>
    <row r="11" spans="1:31" ht="13.5" customHeight="1" thickTop="1">
      <c r="A11" s="579"/>
      <c r="B11" s="587"/>
      <c r="C11" s="594"/>
      <c r="D11" s="792"/>
      <c r="E11" s="595"/>
      <c r="F11" s="595"/>
      <c r="G11" s="597"/>
      <c r="H11" s="793"/>
      <c r="I11" s="597"/>
      <c r="J11" s="597"/>
      <c r="K11" s="598"/>
      <c r="L11" s="731"/>
      <c r="M11" s="599" t="s">
        <v>381</v>
      </c>
      <c r="N11" s="598"/>
      <c r="O11" s="600"/>
    </row>
    <row r="12" spans="1:31" ht="18.75" customHeight="1">
      <c r="A12" s="579"/>
      <c r="B12" s="587"/>
      <c r="C12" s="601"/>
      <c r="D12" s="794"/>
      <c r="E12" s="602"/>
      <c r="F12" s="604"/>
      <c r="G12" s="605"/>
      <c r="H12" s="604"/>
      <c r="I12" s="605"/>
      <c r="J12" s="605"/>
      <c r="K12" s="733"/>
      <c r="L12" s="605"/>
      <c r="M12" s="606"/>
      <c r="N12" s="607"/>
      <c r="O12" s="608"/>
      <c r="Q12" s="579"/>
      <c r="R12" s="579"/>
      <c r="S12" s="579"/>
      <c r="T12" s="579"/>
      <c r="U12" s="579"/>
      <c r="V12" s="579"/>
      <c r="W12" s="579"/>
      <c r="X12" s="579"/>
      <c r="Y12" s="579"/>
      <c r="Z12" s="579"/>
      <c r="AA12" s="579"/>
      <c r="AB12" s="579"/>
      <c r="AC12" s="579"/>
      <c r="AD12" s="579"/>
      <c r="AE12" s="579"/>
    </row>
    <row r="13" spans="1:31" ht="23.25" customHeight="1">
      <c r="A13" s="579"/>
      <c r="B13" s="795"/>
      <c r="C13" s="609" t="s">
        <v>382</v>
      </c>
      <c r="D13" s="796" t="s">
        <v>426</v>
      </c>
      <c r="E13" s="610" t="s">
        <v>384</v>
      </c>
      <c r="F13" s="612" t="s">
        <v>386</v>
      </c>
      <c r="G13" s="612" t="s">
        <v>387</v>
      </c>
      <c r="H13" s="611" t="s">
        <v>385</v>
      </c>
      <c r="I13" s="612" t="s">
        <v>388</v>
      </c>
      <c r="J13" s="612" t="s">
        <v>427</v>
      </c>
      <c r="K13" s="612" t="s">
        <v>389</v>
      </c>
      <c r="L13" s="612" t="s">
        <v>390</v>
      </c>
      <c r="M13" s="606"/>
      <c r="N13" s="614" t="s">
        <v>391</v>
      </c>
      <c r="O13" s="615" t="s">
        <v>392</v>
      </c>
      <c r="Q13" s="579"/>
      <c r="R13" s="579"/>
      <c r="S13" s="579"/>
      <c r="T13" s="579"/>
      <c r="U13" s="579"/>
      <c r="V13" s="579"/>
      <c r="W13" s="579"/>
      <c r="X13" s="579"/>
      <c r="Y13" s="579"/>
      <c r="Z13" s="579"/>
      <c r="AA13" s="579"/>
      <c r="AB13" s="579"/>
      <c r="AC13" s="579"/>
      <c r="AD13" s="579"/>
      <c r="AE13" s="579"/>
    </row>
    <row r="14" spans="1:31" ht="22.5">
      <c r="A14" s="579"/>
      <c r="B14" s="797"/>
      <c r="C14" s="618"/>
      <c r="D14" s="796" t="s">
        <v>428</v>
      </c>
      <c r="E14" s="735" t="s">
        <v>394</v>
      </c>
      <c r="F14" s="620" t="s">
        <v>396</v>
      </c>
      <c r="G14" s="612" t="s">
        <v>397</v>
      </c>
      <c r="H14" s="620" t="s">
        <v>395</v>
      </c>
      <c r="I14" s="612" t="s">
        <v>398</v>
      </c>
      <c r="J14" s="612" t="s">
        <v>429</v>
      </c>
      <c r="K14" s="612" t="s">
        <v>399</v>
      </c>
      <c r="L14" s="612" t="s">
        <v>400</v>
      </c>
      <c r="M14" s="612" t="s">
        <v>401</v>
      </c>
      <c r="N14" s="614"/>
      <c r="O14" s="608"/>
      <c r="Q14" s="579"/>
      <c r="R14" s="641"/>
      <c r="S14" s="641"/>
      <c r="T14" s="641"/>
      <c r="U14" s="797"/>
      <c r="V14" s="797"/>
      <c r="W14" s="797"/>
      <c r="X14" s="797"/>
      <c r="Y14" s="797"/>
      <c r="Z14" s="797"/>
      <c r="AA14" s="797"/>
      <c r="AB14" s="579"/>
      <c r="AC14" s="579"/>
      <c r="AD14" s="579"/>
      <c r="AE14" s="579"/>
    </row>
    <row r="15" spans="1:31" ht="23.25" thickBot="1">
      <c r="A15" s="579"/>
      <c r="B15" s="587"/>
      <c r="C15" s="624"/>
      <c r="D15" s="798"/>
      <c r="E15" s="625"/>
      <c r="F15" s="627"/>
      <c r="G15" s="628"/>
      <c r="H15" s="627"/>
      <c r="I15" s="628"/>
      <c r="J15" s="628"/>
      <c r="K15" s="628"/>
      <c r="L15" s="628"/>
      <c r="M15" s="628"/>
      <c r="N15" s="738"/>
      <c r="O15" s="630"/>
      <c r="Q15" s="579"/>
      <c r="R15" s="799"/>
      <c r="S15" s="800"/>
      <c r="T15" s="800"/>
      <c r="U15" s="800"/>
      <c r="V15" s="797"/>
      <c r="W15" s="797"/>
      <c r="X15" s="797"/>
      <c r="Y15" s="797"/>
      <c r="Z15" s="797"/>
      <c r="AA15" s="797"/>
      <c r="AB15" s="579"/>
      <c r="AC15" s="579"/>
      <c r="AD15" s="579"/>
      <c r="AE15" s="579"/>
    </row>
    <row r="16" spans="1:31" ht="23.25" thickTop="1">
      <c r="A16" s="579"/>
      <c r="B16" s="801"/>
      <c r="C16" s="740"/>
      <c r="D16" s="741">
        <f>'[4]Heavy Lamb Prices'!C326</f>
        <v>504.2</v>
      </c>
      <c r="E16" s="741">
        <f>'[4]Heavy Lamb Prices'!G326</f>
        <v>550.11</v>
      </c>
      <c r="F16" s="742">
        <f>'[4]Heavy Lamb Prices'!J326</f>
        <v>544.98</v>
      </c>
      <c r="G16" s="741">
        <f>'[4]Heavy Lamb Prices'!K326</f>
        <v>624</v>
      </c>
      <c r="H16" s="741">
        <f>'[4]Heavy Lamb Prices'!M326</f>
        <v>447.21000000000004</v>
      </c>
      <c r="I16" s="741">
        <f>'[4]Heavy Lamb Prices'!N326</f>
        <v>487</v>
      </c>
      <c r="J16" s="741">
        <f>'[4]Heavy Lamb Prices'!U326</f>
        <v>550.04</v>
      </c>
      <c r="K16" s="741" t="str">
        <f>'[4]Heavy Lamb Prices'!W326</f>
        <v>(*)</v>
      </c>
      <c r="L16" s="802" t="str">
        <f>'[4]Heavy Lamb Prices'!X326</f>
        <v/>
      </c>
      <c r="M16" s="741">
        <f>'[4]Heavy Lamb Prices'!AF326</f>
        <v>481.86490625000005</v>
      </c>
      <c r="N16" s="803">
        <f>'[4]Heavy Lamb Prices'!AH326</f>
        <v>474.76158772120624</v>
      </c>
      <c r="O16" s="804">
        <f>+F16/N16*100-100</f>
        <v>14.790247167179842</v>
      </c>
      <c r="Q16" s="579"/>
      <c r="R16" s="617"/>
      <c r="S16" s="617"/>
      <c r="T16" s="617"/>
      <c r="U16" s="617"/>
      <c r="V16" s="641"/>
      <c r="W16" s="641"/>
      <c r="X16" s="641"/>
      <c r="Y16" s="641"/>
      <c r="Z16" s="641"/>
      <c r="AA16" s="641"/>
      <c r="AB16" s="579"/>
      <c r="AC16" s="579"/>
      <c r="AD16" s="579"/>
      <c r="AE16" s="579"/>
    </row>
    <row r="17" spans="1:31" ht="23.25" customHeight="1">
      <c r="A17" s="579"/>
      <c r="B17" s="801"/>
      <c r="C17" s="745" t="s">
        <v>430</v>
      </c>
      <c r="D17" s="746"/>
      <c r="E17" s="746"/>
      <c r="F17" s="747"/>
      <c r="G17" s="746"/>
      <c r="H17" s="746"/>
      <c r="I17" s="746"/>
      <c r="J17" s="746"/>
      <c r="K17" s="746"/>
      <c r="L17" s="805"/>
      <c r="M17" s="806"/>
      <c r="N17" s="807"/>
      <c r="O17" s="804"/>
      <c r="Q17" s="579"/>
      <c r="R17" s="808"/>
      <c r="S17" s="809"/>
      <c r="T17" s="809"/>
      <c r="U17" s="809"/>
      <c r="V17" s="810"/>
      <c r="W17" s="811"/>
      <c r="X17" s="811"/>
      <c r="Y17" s="811"/>
      <c r="Z17" s="811"/>
      <c r="AA17" s="774"/>
      <c r="AB17" s="579"/>
      <c r="AC17" s="579"/>
      <c r="AD17" s="579"/>
      <c r="AE17" s="579"/>
    </row>
    <row r="18" spans="1:31" ht="23.25" customHeight="1">
      <c r="A18" s="579"/>
      <c r="B18" s="801"/>
      <c r="C18" s="745" t="s">
        <v>431</v>
      </c>
      <c r="D18" s="746"/>
      <c r="E18" s="746"/>
      <c r="F18" s="747"/>
      <c r="G18" s="746"/>
      <c r="H18" s="746"/>
      <c r="I18" s="746"/>
      <c r="J18" s="746"/>
      <c r="K18" s="746"/>
      <c r="L18" s="805"/>
      <c r="M18" s="806"/>
      <c r="N18" s="807"/>
      <c r="O18" s="804"/>
      <c r="Q18" s="579"/>
      <c r="R18" s="812"/>
      <c r="S18" s="813"/>
      <c r="T18" s="813"/>
      <c r="U18" s="813"/>
      <c r="V18" s="812"/>
      <c r="W18" s="814"/>
      <c r="X18" s="814"/>
      <c r="Y18" s="814"/>
      <c r="Z18" s="814"/>
      <c r="AA18" s="815"/>
      <c r="AB18" s="579"/>
      <c r="AC18" s="579"/>
      <c r="AD18" s="579"/>
      <c r="AE18" s="579"/>
    </row>
    <row r="19" spans="1:31" ht="23.25" thickBot="1">
      <c r="A19" s="579"/>
      <c r="B19" s="816"/>
      <c r="C19" s="817"/>
      <c r="D19" s="751"/>
      <c r="E19" s="751"/>
      <c r="F19" s="752"/>
      <c r="G19" s="751"/>
      <c r="H19" s="751"/>
      <c r="I19" s="751"/>
      <c r="J19" s="751"/>
      <c r="K19" s="751"/>
      <c r="L19" s="818"/>
      <c r="M19" s="819"/>
      <c r="N19" s="820"/>
      <c r="O19" s="821"/>
      <c r="Q19" s="579"/>
      <c r="R19" s="812"/>
      <c r="S19" s="813"/>
      <c r="T19" s="813"/>
      <c r="U19" s="813"/>
      <c r="V19" s="812"/>
      <c r="W19" s="814"/>
      <c r="X19" s="814"/>
      <c r="Y19" s="814"/>
      <c r="Z19" s="814"/>
      <c r="AA19" s="815"/>
      <c r="AB19" s="579"/>
      <c r="AC19" s="579"/>
      <c r="AD19" s="579"/>
      <c r="AE19" s="579"/>
    </row>
    <row r="20" spans="1:31" ht="22.5">
      <c r="A20" s="579"/>
      <c r="B20" s="801"/>
      <c r="C20" s="745"/>
      <c r="D20" s="822" t="str">
        <f>'[4]Light Lamb  Prices'!C326</f>
        <v/>
      </c>
      <c r="E20" s="822" t="str">
        <f>'[4]Light Lamb  Prices'!G326</f>
        <v/>
      </c>
      <c r="F20" s="823">
        <f>'[4]Light Lamb  Prices'!J326</f>
        <v>589.27</v>
      </c>
      <c r="G20" s="824" t="str">
        <f>'[4]Light Lamb  Prices'!K326</f>
        <v/>
      </c>
      <c r="H20" s="824" t="str">
        <f>'[4]Light Lamb  Prices'!M326</f>
        <v/>
      </c>
      <c r="I20" s="825">
        <f>'[4]Light Lamb  Prices'!N326</f>
        <v>584</v>
      </c>
      <c r="J20" s="822" t="str">
        <f>'[4]Light Lamb  Prices'!U326</f>
        <v/>
      </c>
      <c r="K20" s="825" t="str">
        <f>'[4]Light Lamb  Prices'!W326</f>
        <v>(*)</v>
      </c>
      <c r="L20" s="825">
        <f>'[4]Light Lamb  Prices'!X326</f>
        <v>493.2</v>
      </c>
      <c r="M20" s="824" t="str">
        <f>'[4]Light Lamb  Prices'!AD326</f>
        <v/>
      </c>
      <c r="N20" s="826">
        <f>'[4]Light Lamb  Prices'!AF326</f>
        <v>545.14832794282381</v>
      </c>
      <c r="O20" s="827">
        <f>+F20/N20*100-100</f>
        <v>8.0935169009274972</v>
      </c>
      <c r="Q20" s="579"/>
      <c r="R20" s="801"/>
      <c r="S20" s="774"/>
      <c r="T20" s="774"/>
      <c r="U20" s="774"/>
      <c r="V20" s="828"/>
      <c r="W20" s="774"/>
      <c r="X20" s="774"/>
      <c r="Y20" s="774"/>
      <c r="Z20" s="774"/>
      <c r="AA20" s="774"/>
      <c r="AB20" s="579"/>
      <c r="AC20" s="579"/>
      <c r="AD20" s="579"/>
      <c r="AE20" s="579"/>
    </row>
    <row r="21" spans="1:31" ht="23.25" customHeight="1">
      <c r="A21" s="579"/>
      <c r="B21" s="801"/>
      <c r="C21" s="745" t="s">
        <v>430</v>
      </c>
      <c r="D21" s="805"/>
      <c r="E21" s="805"/>
      <c r="F21" s="829"/>
      <c r="G21" s="830"/>
      <c r="H21" s="830"/>
      <c r="I21" s="831"/>
      <c r="J21" s="805"/>
      <c r="K21" s="831"/>
      <c r="L21" s="831"/>
      <c r="M21" s="830"/>
      <c r="N21" s="832"/>
      <c r="O21" s="804"/>
      <c r="Q21" s="579"/>
      <c r="R21" s="808"/>
      <c r="S21" s="809"/>
      <c r="T21" s="809"/>
      <c r="U21" s="809"/>
      <c r="V21" s="810"/>
      <c r="W21" s="811"/>
      <c r="X21" s="811"/>
      <c r="Y21" s="811"/>
      <c r="Z21" s="811"/>
      <c r="AA21" s="774"/>
      <c r="AB21" s="579"/>
      <c r="AC21" s="579"/>
      <c r="AD21" s="579"/>
      <c r="AE21" s="579"/>
    </row>
    <row r="22" spans="1:31" ht="23.25" customHeight="1">
      <c r="A22" s="579"/>
      <c r="B22" s="801"/>
      <c r="C22" s="745" t="s">
        <v>432</v>
      </c>
      <c r="D22" s="805"/>
      <c r="E22" s="805"/>
      <c r="F22" s="829"/>
      <c r="G22" s="830"/>
      <c r="H22" s="830"/>
      <c r="I22" s="831"/>
      <c r="J22" s="805"/>
      <c r="K22" s="831"/>
      <c r="L22" s="831"/>
      <c r="M22" s="830"/>
      <c r="N22" s="832"/>
      <c r="O22" s="804"/>
      <c r="Q22" s="579"/>
      <c r="R22" s="833"/>
      <c r="S22" s="813"/>
      <c r="T22" s="813"/>
      <c r="U22" s="813"/>
      <c r="V22" s="812"/>
      <c r="W22" s="814"/>
      <c r="X22" s="814"/>
      <c r="Y22" s="814"/>
      <c r="Z22" s="814"/>
      <c r="AA22" s="815"/>
      <c r="AB22" s="579"/>
      <c r="AC22" s="579"/>
      <c r="AD22" s="579"/>
      <c r="AE22" s="579"/>
    </row>
    <row r="23" spans="1:31" ht="23.25" thickBot="1">
      <c r="A23" s="579"/>
      <c r="B23" s="729"/>
      <c r="C23" s="834"/>
      <c r="D23" s="835"/>
      <c r="E23" s="835"/>
      <c r="F23" s="836"/>
      <c r="G23" s="837"/>
      <c r="H23" s="837"/>
      <c r="I23" s="838"/>
      <c r="J23" s="835"/>
      <c r="K23" s="838"/>
      <c r="L23" s="838"/>
      <c r="M23" s="837"/>
      <c r="N23" s="839"/>
      <c r="O23" s="840"/>
      <c r="Q23" s="579"/>
      <c r="R23" s="833"/>
      <c r="S23" s="813"/>
      <c r="T23" s="813"/>
      <c r="U23" s="813"/>
      <c r="V23" s="812"/>
      <c r="W23" s="814"/>
      <c r="X23" s="814"/>
      <c r="Y23" s="814"/>
      <c r="Z23" s="814"/>
      <c r="AA23" s="815"/>
      <c r="AB23" s="579"/>
      <c r="AC23" s="579"/>
      <c r="AD23" s="579"/>
      <c r="AE23" s="579"/>
    </row>
    <row r="24" spans="1:31" ht="23.25" thickTop="1">
      <c r="A24" s="579"/>
      <c r="B24" s="729"/>
      <c r="C24" s="729"/>
      <c r="D24" s="841"/>
      <c r="E24" s="841"/>
      <c r="F24" s="842"/>
      <c r="G24" s="843"/>
      <c r="H24" s="841"/>
      <c r="I24" s="843"/>
      <c r="J24" s="841"/>
      <c r="K24" s="843"/>
      <c r="L24" s="843"/>
      <c r="M24" s="843"/>
      <c r="N24" s="844"/>
      <c r="O24" s="845"/>
      <c r="Q24" s="579"/>
      <c r="R24" s="833"/>
      <c r="S24" s="813"/>
      <c r="T24" s="813"/>
      <c r="U24" s="813"/>
      <c r="V24" s="812"/>
      <c r="W24" s="814"/>
      <c r="X24" s="814"/>
      <c r="Y24" s="814"/>
      <c r="Z24" s="814"/>
      <c r="AA24" s="815"/>
      <c r="AB24" s="579"/>
      <c r="AC24" s="579"/>
      <c r="AD24" s="579"/>
      <c r="AE24" s="579"/>
    </row>
    <row r="25" spans="1:31" ht="23.25" thickBot="1">
      <c r="A25" s="579"/>
      <c r="B25" s="729"/>
      <c r="C25" s="729"/>
      <c r="D25" s="841"/>
      <c r="E25" s="841"/>
      <c r="F25" s="842"/>
      <c r="G25" s="843"/>
      <c r="H25" s="841"/>
      <c r="I25" s="843"/>
      <c r="J25" s="841"/>
      <c r="K25" s="843"/>
      <c r="L25" s="843"/>
      <c r="M25" s="843"/>
      <c r="N25" s="844"/>
      <c r="O25" s="845"/>
      <c r="Q25" s="579"/>
      <c r="R25" s="833"/>
      <c r="S25" s="813"/>
      <c r="T25" s="813"/>
      <c r="U25" s="813"/>
      <c r="V25" s="812"/>
      <c r="W25" s="814"/>
      <c r="X25" s="814"/>
      <c r="Y25" s="814"/>
      <c r="Z25" s="814"/>
      <c r="AA25" s="815"/>
      <c r="AB25" s="579"/>
      <c r="AC25" s="579"/>
      <c r="AD25" s="579"/>
      <c r="AE25" s="579"/>
    </row>
    <row r="26" spans="1:31" ht="23.25" thickTop="1">
      <c r="A26" s="579"/>
      <c r="B26" s="729"/>
      <c r="C26" s="594"/>
      <c r="D26" s="792"/>
      <c r="E26" s="595"/>
      <c r="F26" s="595"/>
      <c r="G26" s="597"/>
      <c r="H26" s="793"/>
      <c r="I26" s="597"/>
      <c r="J26" s="597"/>
      <c r="K26" s="598"/>
      <c r="L26" s="846"/>
      <c r="M26" s="847"/>
      <c r="N26" s="598"/>
      <c r="O26" s="600"/>
      <c r="Q26" s="579"/>
      <c r="R26" s="833"/>
      <c r="S26" s="813"/>
      <c r="T26" s="813"/>
      <c r="U26" s="813"/>
      <c r="V26" s="812"/>
      <c r="W26" s="814"/>
      <c r="X26" s="814"/>
      <c r="Y26" s="814"/>
      <c r="Z26" s="814"/>
      <c r="AA26" s="815"/>
      <c r="AB26" s="579"/>
      <c r="AC26" s="579"/>
      <c r="AD26" s="579"/>
      <c r="AE26" s="579"/>
    </row>
    <row r="27" spans="1:31" ht="22.5">
      <c r="A27" s="579"/>
      <c r="B27" s="729"/>
      <c r="C27" s="601"/>
      <c r="D27" s="794"/>
      <c r="E27" s="602"/>
      <c r="F27" s="604"/>
      <c r="G27" s="605"/>
      <c r="H27" s="604"/>
      <c r="I27" s="605"/>
      <c r="J27" s="605"/>
      <c r="K27" s="733"/>
      <c r="L27" s="848"/>
      <c r="M27" s="849"/>
      <c r="N27" s="607"/>
      <c r="O27" s="608"/>
      <c r="Q27" s="579"/>
      <c r="R27" s="833"/>
      <c r="S27" s="813"/>
      <c r="T27" s="813"/>
      <c r="U27" s="813"/>
      <c r="V27" s="812"/>
      <c r="W27" s="814"/>
      <c r="X27" s="814"/>
      <c r="Y27" s="814"/>
      <c r="Z27" s="814"/>
      <c r="AA27" s="815"/>
      <c r="AB27" s="579"/>
      <c r="AC27" s="579"/>
      <c r="AD27" s="579"/>
      <c r="AE27" s="579"/>
    </row>
    <row r="28" spans="1:31" ht="22.5">
      <c r="A28" s="579"/>
      <c r="B28" s="729"/>
      <c r="C28" s="609" t="s">
        <v>382</v>
      </c>
      <c r="D28" s="796" t="s">
        <v>433</v>
      </c>
      <c r="E28" s="610" t="s">
        <v>434</v>
      </c>
      <c r="F28" s="612" t="s">
        <v>435</v>
      </c>
      <c r="G28" s="612" t="s">
        <v>436</v>
      </c>
      <c r="H28" s="611" t="s">
        <v>437</v>
      </c>
      <c r="I28" s="612" t="s">
        <v>438</v>
      </c>
      <c r="J28" s="612" t="s">
        <v>439</v>
      </c>
      <c r="K28" s="612" t="s">
        <v>440</v>
      </c>
      <c r="L28" s="850" t="s">
        <v>441</v>
      </c>
      <c r="M28" s="851"/>
      <c r="N28" s="621" t="s">
        <v>391</v>
      </c>
      <c r="O28" s="615" t="s">
        <v>442</v>
      </c>
      <c r="Q28" s="579"/>
      <c r="R28" s="833"/>
      <c r="S28" s="813"/>
      <c r="T28" s="813"/>
      <c r="U28" s="813"/>
      <c r="V28" s="812"/>
      <c r="W28" s="814"/>
      <c r="X28" s="814"/>
      <c r="Y28" s="814"/>
      <c r="Z28" s="814"/>
      <c r="AA28" s="815"/>
      <c r="AB28" s="579"/>
      <c r="AC28" s="579"/>
      <c r="AD28" s="579"/>
      <c r="AE28" s="579"/>
    </row>
    <row r="29" spans="1:31" ht="22.5">
      <c r="A29" s="579"/>
      <c r="B29" s="729"/>
      <c r="C29" s="618"/>
      <c r="D29" s="796" t="s">
        <v>443</v>
      </c>
      <c r="E29" s="735" t="s">
        <v>444</v>
      </c>
      <c r="F29" s="620" t="s">
        <v>445</v>
      </c>
      <c r="G29" s="612" t="s">
        <v>446</v>
      </c>
      <c r="H29" s="620" t="s">
        <v>447</v>
      </c>
      <c r="I29" s="612" t="s">
        <v>448</v>
      </c>
      <c r="J29" s="612" t="s">
        <v>449</v>
      </c>
      <c r="K29" s="612" t="s">
        <v>450</v>
      </c>
      <c r="L29" s="850" t="s">
        <v>451</v>
      </c>
      <c r="M29" s="851"/>
      <c r="N29" s="621"/>
      <c r="O29" s="608"/>
      <c r="Q29" s="579"/>
      <c r="R29" s="833"/>
      <c r="S29" s="813"/>
      <c r="T29" s="813"/>
      <c r="U29" s="813"/>
      <c r="V29" s="812"/>
      <c r="W29" s="814"/>
      <c r="X29" s="814"/>
      <c r="Y29" s="814"/>
      <c r="Z29" s="814"/>
      <c r="AA29" s="815"/>
      <c r="AB29" s="579"/>
      <c r="AC29" s="579"/>
      <c r="AD29" s="579"/>
      <c r="AE29" s="579"/>
    </row>
    <row r="30" spans="1:31" ht="23.25" thickBot="1">
      <c r="A30" s="579"/>
      <c r="B30" s="729"/>
      <c r="C30" s="624"/>
      <c r="D30" s="798"/>
      <c r="E30" s="625"/>
      <c r="F30" s="627"/>
      <c r="G30" s="628"/>
      <c r="H30" s="627"/>
      <c r="I30" s="628"/>
      <c r="J30" s="628"/>
      <c r="K30" s="628"/>
      <c r="L30" s="738"/>
      <c r="M30" s="852"/>
      <c r="N30" s="629"/>
      <c r="O30" s="630"/>
      <c r="Q30" s="579"/>
      <c r="R30" s="833"/>
      <c r="S30" s="813"/>
      <c r="T30" s="813"/>
      <c r="U30" s="813"/>
      <c r="V30" s="812"/>
      <c r="W30" s="814"/>
      <c r="X30" s="814"/>
      <c r="Y30" s="814"/>
      <c r="Z30" s="814"/>
      <c r="AA30" s="815"/>
      <c r="AB30" s="579"/>
      <c r="AC30" s="579"/>
      <c r="AD30" s="579"/>
      <c r="AE30" s="579"/>
    </row>
    <row r="31" spans="1:31" ht="23.25" thickTop="1">
      <c r="A31" s="579"/>
      <c r="B31" s="729"/>
      <c r="C31" s="740"/>
      <c r="D31" s="802" t="str">
        <f>+'[4]Heavy Lamb Prices'!D326</f>
        <v/>
      </c>
      <c r="E31" s="853" t="str">
        <f>+'[4]Heavy Lamb Prices'!H326</f>
        <v>c</v>
      </c>
      <c r="F31" s="802" t="str">
        <f>+'[4]Heavy Lamb Prices'!I326</f>
        <v/>
      </c>
      <c r="G31" s="742">
        <f>+'[4]Heavy Lamb Prices'!L326</f>
        <v>568.91430000000003</v>
      </c>
      <c r="H31" s="741">
        <f>+'[4]Heavy Lamb Prices'!P326</f>
        <v>354.161</v>
      </c>
      <c r="I31" s="741" t="str">
        <f>+'[4]Heavy Lamb Prices'!S326</f>
        <v>(*)</v>
      </c>
      <c r="J31" s="741">
        <f>+'[4]Heavy Lamb Prices'!Y326</f>
        <v>213.85980000000001</v>
      </c>
      <c r="K31" s="802" t="str">
        <f>+'[4]Heavy Lamb Prices'!Z326</f>
        <v/>
      </c>
      <c r="L31" s="854" t="str">
        <f>+'[4]Heavy Lamb Prices'!AA326</f>
        <v/>
      </c>
      <c r="M31" s="855"/>
      <c r="N31" s="856">
        <f>+'[4]Heavy Lamb Prices'!AH326</f>
        <v>474.76158772120624</v>
      </c>
      <c r="O31" s="857">
        <f>+G31/N31*100-100</f>
        <v>19.831577514666805</v>
      </c>
      <c r="Q31" s="579"/>
      <c r="R31" s="833"/>
      <c r="S31" s="813"/>
      <c r="T31" s="813"/>
      <c r="U31" s="813"/>
      <c r="V31" s="812"/>
      <c r="W31" s="814"/>
      <c r="X31" s="814"/>
      <c r="Y31" s="814"/>
      <c r="Z31" s="814"/>
      <c r="AA31" s="815"/>
      <c r="AB31" s="579"/>
      <c r="AC31" s="579"/>
      <c r="AD31" s="579"/>
      <c r="AE31" s="579"/>
    </row>
    <row r="32" spans="1:31" ht="22.5">
      <c r="A32" s="579"/>
      <c r="B32" s="729"/>
      <c r="C32" s="745" t="s">
        <v>430</v>
      </c>
      <c r="D32" s="805"/>
      <c r="E32" s="746"/>
      <c r="F32" s="805"/>
      <c r="G32" s="747"/>
      <c r="H32" s="746"/>
      <c r="I32" s="746"/>
      <c r="J32" s="746"/>
      <c r="K32" s="805"/>
      <c r="L32" s="858"/>
      <c r="M32" s="859"/>
      <c r="N32" s="860"/>
      <c r="O32" s="804"/>
      <c r="Q32" s="579"/>
      <c r="R32" s="833"/>
      <c r="S32" s="813"/>
      <c r="T32" s="813"/>
      <c r="U32" s="813"/>
      <c r="V32" s="812"/>
      <c r="W32" s="814"/>
      <c r="X32" s="814"/>
      <c r="Y32" s="814"/>
      <c r="Z32" s="814"/>
      <c r="AA32" s="815"/>
      <c r="AB32" s="579"/>
      <c r="AC32" s="579"/>
      <c r="AD32" s="579"/>
      <c r="AE32" s="579"/>
    </row>
    <row r="33" spans="1:31" ht="22.5">
      <c r="A33" s="579"/>
      <c r="B33" s="729"/>
      <c r="C33" s="745" t="s">
        <v>431</v>
      </c>
      <c r="D33" s="805"/>
      <c r="E33" s="746"/>
      <c r="F33" s="805"/>
      <c r="G33" s="747"/>
      <c r="H33" s="746"/>
      <c r="I33" s="746"/>
      <c r="J33" s="746"/>
      <c r="K33" s="805"/>
      <c r="L33" s="858"/>
      <c r="M33" s="859"/>
      <c r="N33" s="860"/>
      <c r="O33" s="804"/>
      <c r="Q33" s="579"/>
      <c r="R33" s="833"/>
      <c r="S33" s="813"/>
      <c r="T33" s="813"/>
      <c r="U33" s="813"/>
      <c r="V33" s="812"/>
      <c r="W33" s="814"/>
      <c r="X33" s="814"/>
      <c r="Y33" s="814"/>
      <c r="Z33" s="814"/>
      <c r="AA33" s="815"/>
      <c r="AB33" s="579"/>
      <c r="AC33" s="579"/>
      <c r="AD33" s="579"/>
      <c r="AE33" s="579"/>
    </row>
    <row r="34" spans="1:31" ht="23.25" thickBot="1">
      <c r="A34" s="579"/>
      <c r="B34" s="729"/>
      <c r="C34" s="817"/>
      <c r="D34" s="818"/>
      <c r="E34" s="751"/>
      <c r="F34" s="818"/>
      <c r="G34" s="752"/>
      <c r="H34" s="751"/>
      <c r="I34" s="751"/>
      <c r="J34" s="751"/>
      <c r="K34" s="818"/>
      <c r="L34" s="861"/>
      <c r="M34" s="862"/>
      <c r="N34" s="863"/>
      <c r="O34" s="821"/>
      <c r="Q34" s="579"/>
      <c r="R34" s="833"/>
      <c r="S34" s="813"/>
      <c r="T34" s="813"/>
      <c r="U34" s="813"/>
      <c r="V34" s="812"/>
      <c r="W34" s="814"/>
      <c r="X34" s="814"/>
      <c r="Y34" s="814"/>
      <c r="Z34" s="814"/>
      <c r="AA34" s="815"/>
      <c r="AB34" s="579"/>
      <c r="AC34" s="579"/>
      <c r="AD34" s="579"/>
      <c r="AE34" s="579"/>
    </row>
    <row r="35" spans="1:31" ht="27" customHeight="1" thickTop="1">
      <c r="A35" s="579"/>
      <c r="B35" s="729"/>
      <c r="C35" s="745"/>
      <c r="D35" s="864">
        <f>+'[4]Light Lamb  Prices'!D326</f>
        <v>543.64970000000005</v>
      </c>
      <c r="E35" s="865">
        <f>+'[4]Light Lamb  Prices'!H326</f>
        <v>0</v>
      </c>
      <c r="F35" s="864" t="str">
        <f>+'[4]Light Lamb  Prices'!I326</f>
        <v>(*)</v>
      </c>
      <c r="G35" s="866">
        <f>+'[4]Light Lamb  Prices'!L326</f>
        <v>678.12900000000002</v>
      </c>
      <c r="H35" s="864">
        <f>+'[4]Light Lamb  Prices'!P326</f>
        <v>401.02300000000002</v>
      </c>
      <c r="I35" s="867">
        <f>+'[4]Light Lamb  Prices'!S326</f>
        <v>567.09829999999999</v>
      </c>
      <c r="J35" s="864" t="str">
        <f>+'[4]Light Lamb  Prices'!Y326</f>
        <v>(*)</v>
      </c>
      <c r="K35" s="825">
        <f>+'[4]Light Lamb  Prices'!Z326</f>
        <v>529.16999999999996</v>
      </c>
      <c r="L35" s="868" t="str">
        <f>+'[4]Light Lamb  Prices'!AA326</f>
        <v>c</v>
      </c>
      <c r="M35" s="869"/>
      <c r="N35" s="860">
        <f>+'[4]Light Lamb  Prices'!AF326</f>
        <v>545.14832794282381</v>
      </c>
      <c r="O35" s="857">
        <f>+G35/N35*100-100</f>
        <v>24.393484349295022</v>
      </c>
      <c r="Q35" s="579"/>
      <c r="R35" s="833"/>
      <c r="S35" s="813"/>
      <c r="T35" s="813"/>
      <c r="U35" s="813"/>
      <c r="V35" s="812"/>
      <c r="W35" s="814"/>
      <c r="X35" s="814"/>
      <c r="Y35" s="814"/>
      <c r="Z35" s="814"/>
      <c r="AA35" s="815"/>
      <c r="AB35" s="579"/>
      <c r="AC35" s="579"/>
      <c r="AD35" s="579"/>
      <c r="AE35" s="579"/>
    </row>
    <row r="36" spans="1:31" ht="22.5">
      <c r="A36" s="579"/>
      <c r="B36" s="729"/>
      <c r="C36" s="745" t="s">
        <v>430</v>
      </c>
      <c r="D36" s="870"/>
      <c r="E36" s="871"/>
      <c r="F36" s="870"/>
      <c r="G36" s="872"/>
      <c r="H36" s="870"/>
      <c r="I36" s="873"/>
      <c r="J36" s="870"/>
      <c r="K36" s="831"/>
      <c r="L36" s="874"/>
      <c r="M36" s="875"/>
      <c r="N36" s="860"/>
      <c r="O36" s="804"/>
      <c r="Q36" s="579"/>
      <c r="R36" s="833"/>
      <c r="S36" s="813"/>
      <c r="T36" s="813"/>
      <c r="U36" s="813"/>
      <c r="V36" s="812"/>
      <c r="W36" s="814"/>
      <c r="X36" s="814"/>
      <c r="Y36" s="814"/>
      <c r="Z36" s="814"/>
      <c r="AA36" s="815"/>
      <c r="AB36" s="579"/>
      <c r="AC36" s="579"/>
      <c r="AD36" s="579"/>
      <c r="AE36" s="579"/>
    </row>
    <row r="37" spans="1:31" ht="29.25" customHeight="1">
      <c r="A37" s="579"/>
      <c r="B37" s="729"/>
      <c r="C37" s="745" t="s">
        <v>432</v>
      </c>
      <c r="D37" s="870"/>
      <c r="E37" s="871"/>
      <c r="F37" s="870"/>
      <c r="G37" s="872"/>
      <c r="H37" s="870"/>
      <c r="I37" s="873"/>
      <c r="J37" s="870"/>
      <c r="K37" s="831"/>
      <c r="L37" s="874"/>
      <c r="M37" s="875"/>
      <c r="N37" s="860"/>
      <c r="O37" s="804"/>
      <c r="Q37" s="579"/>
      <c r="R37" s="833"/>
      <c r="S37" s="813"/>
      <c r="T37" s="813"/>
      <c r="U37" s="813"/>
      <c r="V37" s="812"/>
      <c r="W37" s="814"/>
      <c r="X37" s="814"/>
      <c r="Y37" s="814"/>
      <c r="Z37" s="814"/>
      <c r="AA37" s="815"/>
      <c r="AB37" s="579"/>
      <c r="AC37" s="579"/>
      <c r="AD37" s="579"/>
      <c r="AE37" s="579"/>
    </row>
    <row r="38" spans="1:31" ht="22.5" customHeight="1" thickBot="1">
      <c r="A38" s="579"/>
      <c r="B38" s="729"/>
      <c r="C38" s="834"/>
      <c r="D38" s="876"/>
      <c r="E38" s="877"/>
      <c r="F38" s="876"/>
      <c r="G38" s="878"/>
      <c r="H38" s="876"/>
      <c r="I38" s="879"/>
      <c r="J38" s="876"/>
      <c r="K38" s="838"/>
      <c r="L38" s="880"/>
      <c r="M38" s="881"/>
      <c r="N38" s="882"/>
      <c r="O38" s="821"/>
      <c r="Q38" s="579"/>
      <c r="R38" s="833"/>
      <c r="S38" s="813"/>
      <c r="T38" s="813"/>
      <c r="U38" s="813"/>
      <c r="V38" s="812"/>
      <c r="W38" s="814"/>
      <c r="X38" s="814"/>
      <c r="Y38" s="814"/>
      <c r="Z38" s="814"/>
      <c r="AA38" s="815"/>
      <c r="AB38" s="579"/>
      <c r="AC38" s="579"/>
      <c r="AD38" s="579"/>
      <c r="AE38" s="579"/>
    </row>
    <row r="39" spans="1:31" s="579" customFormat="1" ht="27" customHeight="1" thickTop="1">
      <c r="B39" s="730"/>
      <c r="C39" s="883" t="s">
        <v>452</v>
      </c>
      <c r="H39" s="779"/>
    </row>
    <row r="40" spans="1:31" s="579" customFormat="1" ht="27" customHeight="1">
      <c r="B40" s="730"/>
      <c r="C40" s="883" t="s">
        <v>453</v>
      </c>
      <c r="H40" s="779"/>
    </row>
    <row r="41" spans="1:31" s="579" customFormat="1" ht="27" customHeight="1">
      <c r="B41" s="730"/>
      <c r="C41" s="884" t="s">
        <v>454</v>
      </c>
      <c r="H41" s="779"/>
    </row>
    <row r="42" spans="1:31" s="579" customFormat="1" ht="27" customHeight="1">
      <c r="B42" s="730"/>
      <c r="C42" s="885"/>
      <c r="H42" s="779"/>
    </row>
    <row r="43" spans="1:31">
      <c r="A43" s="579"/>
      <c r="B43" s="729"/>
      <c r="C43" s="789" t="s">
        <v>455</v>
      </c>
      <c r="D43" s="789"/>
      <c r="E43" s="789"/>
      <c r="F43" s="789"/>
      <c r="G43" s="789"/>
      <c r="H43" s="789"/>
      <c r="I43" s="789"/>
      <c r="J43" s="789"/>
      <c r="K43" s="789"/>
      <c r="L43" s="789"/>
      <c r="M43" s="789"/>
      <c r="N43" s="789"/>
      <c r="O43" s="789"/>
    </row>
    <row r="44" spans="1:31" s="579" customFormat="1" ht="20.100000000000001" customHeight="1">
      <c r="B44" s="730"/>
      <c r="C44" s="775"/>
      <c r="D44" s="775"/>
      <c r="E44" s="776"/>
      <c r="F44" s="886"/>
      <c r="G44" s="776"/>
      <c r="H44" s="778"/>
    </row>
    <row r="45" spans="1:31" s="587" customFormat="1" ht="22.5">
      <c r="B45" s="729"/>
      <c r="C45" s="588" t="s">
        <v>456</v>
      </c>
      <c r="D45" s="588"/>
      <c r="E45" s="588"/>
      <c r="F45" s="588"/>
      <c r="G45" s="588"/>
      <c r="H45" s="588"/>
      <c r="I45" s="588"/>
      <c r="J45" s="588"/>
      <c r="K45" s="588"/>
      <c r="L45" s="588"/>
      <c r="M45" s="588"/>
      <c r="N45" s="588"/>
      <c r="O45" s="588"/>
    </row>
    <row r="46" spans="1:31" s="587" customFormat="1" ht="22.5">
      <c r="B46" s="729"/>
      <c r="C46" s="588" t="s">
        <v>379</v>
      </c>
      <c r="D46" s="588"/>
      <c r="E46" s="588"/>
      <c r="F46" s="588"/>
      <c r="G46" s="588"/>
      <c r="H46" s="588"/>
      <c r="I46" s="588"/>
      <c r="J46" s="588"/>
      <c r="K46" s="588"/>
      <c r="L46" s="588"/>
      <c r="M46" s="588"/>
      <c r="N46" s="588"/>
      <c r="O46" s="588"/>
    </row>
    <row r="47" spans="1:31" s="587" customFormat="1" ht="22.5">
      <c r="B47" s="729"/>
      <c r="C47" s="588" t="s">
        <v>425</v>
      </c>
      <c r="D47" s="588"/>
      <c r="E47" s="588"/>
      <c r="F47" s="588"/>
      <c r="G47" s="588"/>
      <c r="H47" s="588"/>
      <c r="I47" s="588"/>
      <c r="J47" s="588"/>
      <c r="K47" s="588"/>
      <c r="L47" s="588"/>
      <c r="M47" s="588"/>
      <c r="N47" s="588"/>
      <c r="O47" s="588"/>
    </row>
    <row r="48" spans="1:31" s="579" customFormat="1" ht="26.1" customHeight="1" thickBot="1">
      <c r="C48" s="775"/>
      <c r="D48" s="775"/>
      <c r="E48" s="776"/>
      <c r="F48" s="776"/>
      <c r="G48" s="776"/>
      <c r="H48" s="778"/>
    </row>
    <row r="49" spans="2:25" s="579" customFormat="1" ht="23.25" customHeight="1" thickTop="1">
      <c r="C49" s="594"/>
      <c r="D49" s="792"/>
      <c r="E49" s="595"/>
      <c r="F49" s="596"/>
      <c r="G49" s="793"/>
      <c r="H49" s="793"/>
      <c r="I49" s="595"/>
      <c r="J49" s="597"/>
      <c r="K49" s="597"/>
      <c r="L49" s="598"/>
      <c r="M49" s="599" t="s">
        <v>381</v>
      </c>
      <c r="N49" s="598"/>
      <c r="O49" s="600"/>
    </row>
    <row r="50" spans="2:25" s="579" customFormat="1" ht="22.5">
      <c r="C50" s="601"/>
      <c r="D50" s="794"/>
      <c r="E50" s="602"/>
      <c r="F50" s="603"/>
      <c r="G50" s="604"/>
      <c r="H50" s="604"/>
      <c r="I50" s="604"/>
      <c r="J50" s="605"/>
      <c r="K50" s="605"/>
      <c r="L50" s="605"/>
      <c r="M50" s="606"/>
      <c r="N50" s="607"/>
      <c r="O50" s="608"/>
    </row>
    <row r="51" spans="2:25" s="579" customFormat="1" ht="22.5">
      <c r="C51" s="609" t="s">
        <v>382</v>
      </c>
      <c r="D51" s="796" t="s">
        <v>426</v>
      </c>
      <c r="E51" s="610" t="s">
        <v>384</v>
      </c>
      <c r="F51" s="611" t="s">
        <v>386</v>
      </c>
      <c r="G51" s="611" t="s">
        <v>387</v>
      </c>
      <c r="H51" s="611" t="s">
        <v>385</v>
      </c>
      <c r="I51" s="612" t="s">
        <v>388</v>
      </c>
      <c r="J51" s="612" t="s">
        <v>457</v>
      </c>
      <c r="K51" s="612" t="s">
        <v>389</v>
      </c>
      <c r="L51" s="612" t="s">
        <v>390</v>
      </c>
      <c r="M51" s="606"/>
      <c r="N51" s="614" t="s">
        <v>391</v>
      </c>
      <c r="O51" s="615" t="s">
        <v>392</v>
      </c>
      <c r="P51" s="641"/>
      <c r="Q51" s="641"/>
      <c r="R51" s="641"/>
      <c r="S51" s="797"/>
      <c r="T51" s="797"/>
      <c r="U51" s="797"/>
      <c r="V51" s="797"/>
      <c r="W51" s="797"/>
      <c r="X51" s="797"/>
      <c r="Y51" s="797"/>
    </row>
    <row r="52" spans="2:25" s="579" customFormat="1" ht="22.5">
      <c r="C52" s="618"/>
      <c r="D52" s="796" t="s">
        <v>428</v>
      </c>
      <c r="E52" s="735" t="s">
        <v>394</v>
      </c>
      <c r="F52" s="620" t="s">
        <v>396</v>
      </c>
      <c r="G52" s="612" t="s">
        <v>397</v>
      </c>
      <c r="H52" s="620" t="s">
        <v>395</v>
      </c>
      <c r="I52" s="612" t="s">
        <v>398</v>
      </c>
      <c r="J52" s="612" t="s">
        <v>429</v>
      </c>
      <c r="K52" s="612" t="s">
        <v>399</v>
      </c>
      <c r="L52" s="612" t="s">
        <v>400</v>
      </c>
      <c r="M52" s="612" t="s">
        <v>401</v>
      </c>
      <c r="N52" s="614"/>
      <c r="O52" s="608"/>
      <c r="P52" s="799"/>
      <c r="Q52" s="800"/>
      <c r="R52" s="800"/>
      <c r="S52" s="800"/>
      <c r="T52" s="797"/>
      <c r="U52" s="797"/>
      <c r="V52" s="797"/>
      <c r="W52" s="797"/>
      <c r="X52" s="797"/>
      <c r="Y52" s="797"/>
    </row>
    <row r="53" spans="2:25" s="579" customFormat="1" ht="23.25" thickBot="1">
      <c r="C53" s="624"/>
      <c r="D53" s="798"/>
      <c r="E53" s="625"/>
      <c r="F53" s="626"/>
      <c r="G53" s="627"/>
      <c r="H53" s="627"/>
      <c r="I53" s="627"/>
      <c r="J53" s="628"/>
      <c r="K53" s="628"/>
      <c r="L53" s="628"/>
      <c r="M53" s="628"/>
      <c r="N53" s="738"/>
      <c r="O53" s="630"/>
      <c r="P53" s="617"/>
      <c r="Q53" s="617"/>
      <c r="R53" s="617"/>
      <c r="S53" s="617"/>
      <c r="T53" s="641"/>
      <c r="U53" s="641"/>
      <c r="V53" s="641"/>
      <c r="W53" s="641"/>
      <c r="X53" s="641"/>
      <c r="Y53" s="641"/>
    </row>
    <row r="54" spans="2:25" s="579" customFormat="1" ht="30" customHeight="1" thickTop="1">
      <c r="C54" s="887" t="s">
        <v>458</v>
      </c>
      <c r="D54" s="888">
        <f>'[4]Class S'!C221</f>
        <v>135.80000000000001</v>
      </c>
      <c r="E54" s="889">
        <f>'[4]Class S'!J221</f>
        <v>160.13</v>
      </c>
      <c r="F54" s="890">
        <f>'[4]Class S'!M221</f>
        <v>156.99</v>
      </c>
      <c r="G54" s="889">
        <f>'[4]Class S'!N221</f>
        <v>140</v>
      </c>
      <c r="H54" s="873" t="str">
        <f>'[4]Class S'!Q221</f>
        <v>(*)</v>
      </c>
      <c r="I54" s="891" t="str">
        <f>'[4]Class S'!R221</f>
        <v/>
      </c>
      <c r="J54" s="889">
        <f>'[4]Class S'!Z221</f>
        <v>134.92699999999999</v>
      </c>
      <c r="K54" s="889">
        <f>'[4]Class S'!AB221</f>
        <v>152.16200000000001</v>
      </c>
      <c r="L54" s="889">
        <f>'[4]Class S'!AD221</f>
        <v>174</v>
      </c>
      <c r="M54" s="889">
        <f>'[4]Class S'!AL221</f>
        <v>169.15170000000001</v>
      </c>
      <c r="N54" s="892">
        <f>'[4]Class S'!AO221</f>
        <v>152.37210069950683</v>
      </c>
      <c r="O54" s="893">
        <f>+F54/N54*100-100</f>
        <v>3.0306724651648125</v>
      </c>
      <c r="P54" s="617"/>
      <c r="Q54" s="617"/>
      <c r="R54" s="617"/>
      <c r="S54" s="617"/>
      <c r="T54" s="641"/>
      <c r="U54" s="641"/>
      <c r="V54" s="641"/>
      <c r="W54" s="641"/>
      <c r="X54" s="641"/>
      <c r="Y54" s="641"/>
    </row>
    <row r="55" spans="2:25" s="579" customFormat="1" ht="30" customHeight="1" thickBot="1">
      <c r="C55" s="894"/>
      <c r="D55" s="895"/>
      <c r="E55" s="896"/>
      <c r="F55" s="897"/>
      <c r="G55" s="896"/>
      <c r="H55" s="873"/>
      <c r="I55" s="898"/>
      <c r="J55" s="896"/>
      <c r="K55" s="896"/>
      <c r="L55" s="896"/>
      <c r="M55" s="896"/>
      <c r="N55" s="899"/>
      <c r="O55" s="900"/>
      <c r="P55" s="617"/>
      <c r="Q55" s="617"/>
      <c r="R55" s="617"/>
      <c r="S55" s="617"/>
      <c r="T55" s="641"/>
      <c r="U55" s="641"/>
      <c r="V55" s="641"/>
      <c r="W55" s="641"/>
      <c r="X55" s="641"/>
      <c r="Y55" s="641"/>
    </row>
    <row r="56" spans="2:25" s="579" customFormat="1" ht="30" customHeight="1">
      <c r="C56" s="901" t="s">
        <v>459</v>
      </c>
      <c r="D56" s="889">
        <f>'[4]Class E'!C221</f>
        <v>126.3</v>
      </c>
      <c r="E56" s="889">
        <f>'[4]Class E'!J221</f>
        <v>156.58000000000001</v>
      </c>
      <c r="F56" s="890">
        <f>'[4]Class E'!M221</f>
        <v>153.12</v>
      </c>
      <c r="G56" s="889">
        <f>'[4]Class E'!N221</f>
        <v>133</v>
      </c>
      <c r="H56" s="889" t="str">
        <f>'[4]Class E'!Q221</f>
        <v>(*)</v>
      </c>
      <c r="I56" s="889" t="str">
        <f>+'[4]Class E'!R221</f>
        <v>(*)</v>
      </c>
      <c r="J56" s="889">
        <f>'[4]Class E'!Z221</f>
        <v>133.78700000000001</v>
      </c>
      <c r="K56" s="889">
        <f>'[4]Class E'!AB221</f>
        <v>149.64160000000001</v>
      </c>
      <c r="L56" s="889">
        <f>'[4]Class E'!AD221</f>
        <v>174</v>
      </c>
      <c r="M56" s="889">
        <f>'[4]Class E'!AL221</f>
        <v>165.98760000000001</v>
      </c>
      <c r="N56" s="902">
        <f>'[4]Class E'!AO221</f>
        <v>149.77204614762869</v>
      </c>
      <c r="O56" s="903">
        <f>+F56/N56*100-100</f>
        <v>2.2353663039839091</v>
      </c>
      <c r="P56" s="617"/>
      <c r="Q56" s="617"/>
      <c r="R56" s="904"/>
      <c r="S56" s="617"/>
      <c r="T56" s="641"/>
      <c r="U56" s="641"/>
      <c r="V56" s="641"/>
      <c r="W56" s="641"/>
      <c r="X56" s="641"/>
      <c r="Y56" s="641"/>
    </row>
    <row r="57" spans="2:25" s="579" customFormat="1" ht="30" customHeight="1" thickBot="1">
      <c r="C57" s="894"/>
      <c r="D57" s="896"/>
      <c r="E57" s="896"/>
      <c r="F57" s="897"/>
      <c r="G57" s="896"/>
      <c r="H57" s="896"/>
      <c r="I57" s="896"/>
      <c r="J57" s="896"/>
      <c r="K57" s="896"/>
      <c r="L57" s="896"/>
      <c r="M57" s="896"/>
      <c r="N57" s="905"/>
      <c r="O57" s="900"/>
      <c r="P57" s="617"/>
      <c r="Q57" s="617"/>
      <c r="R57" s="904"/>
      <c r="S57" s="617"/>
      <c r="T57" s="641"/>
      <c r="U57" s="641"/>
      <c r="V57" s="641"/>
      <c r="W57" s="641"/>
      <c r="X57" s="641"/>
      <c r="Y57" s="641"/>
    </row>
    <row r="58" spans="2:25" s="579" customFormat="1" ht="30" customHeight="1">
      <c r="C58" s="906" t="s">
        <v>460</v>
      </c>
      <c r="D58" s="907" t="str">
        <f>'[4]Class R'!C221</f>
        <v/>
      </c>
      <c r="E58" s="889">
        <f>'[4]Class R'!J221</f>
        <v>128.1</v>
      </c>
      <c r="F58" s="890">
        <f>'[4]Class R'!M221</f>
        <v>161.34</v>
      </c>
      <c r="G58" s="830" t="str">
        <f>'[4]Class R'!N221</f>
        <v/>
      </c>
      <c r="H58" s="908" t="str">
        <f>'[4]Class R'!Q221</f>
        <v/>
      </c>
      <c r="I58" s="889">
        <f>'[4]Class R'!R221</f>
        <v>193.57</v>
      </c>
      <c r="J58" s="830" t="str">
        <f>'[4]Class R'!Z221</f>
        <v/>
      </c>
      <c r="K58" s="830" t="str">
        <f>'[4]Class R'!AB221</f>
        <v/>
      </c>
      <c r="L58" s="830" t="str">
        <f>'[4]Class R'!AD221</f>
        <v/>
      </c>
      <c r="M58" s="831">
        <f>'[4]Class R'!AL221</f>
        <v>153.33110000000002</v>
      </c>
      <c r="N58" s="909">
        <f>'[4]Class R'!AO221</f>
        <v>168.97604136508508</v>
      </c>
      <c r="O58" s="903">
        <f>+F58/N58*100-100</f>
        <v>-4.5190083182188232</v>
      </c>
      <c r="P58" s="617"/>
      <c r="Q58" s="617"/>
      <c r="R58" s="904"/>
      <c r="S58" s="617"/>
      <c r="T58" s="641"/>
      <c r="U58" s="641"/>
      <c r="V58" s="641"/>
      <c r="W58" s="641"/>
      <c r="X58" s="641"/>
      <c r="Y58" s="641"/>
    </row>
    <row r="59" spans="2:25" s="579" customFormat="1" ht="30" customHeight="1" thickBot="1">
      <c r="C59" s="894"/>
      <c r="D59" s="910"/>
      <c r="E59" s="896"/>
      <c r="F59" s="911"/>
      <c r="G59" s="830"/>
      <c r="H59" s="912"/>
      <c r="I59" s="896"/>
      <c r="J59" s="830"/>
      <c r="K59" s="830"/>
      <c r="L59" s="830"/>
      <c r="M59" s="831"/>
      <c r="N59" s="909"/>
      <c r="O59" s="900"/>
      <c r="P59" s="617"/>
      <c r="Q59" s="617"/>
      <c r="R59" s="617"/>
      <c r="S59" s="617"/>
      <c r="T59" s="641"/>
      <c r="U59" s="641"/>
      <c r="V59" s="641"/>
      <c r="W59" s="641"/>
      <c r="X59" s="641"/>
      <c r="Y59" s="641"/>
    </row>
    <row r="60" spans="2:25" s="579" customFormat="1" ht="30" customHeight="1">
      <c r="C60" s="901" t="s">
        <v>461</v>
      </c>
      <c r="D60" s="888">
        <f>'[4]Class Piglet'!C273</f>
        <v>31.5</v>
      </c>
      <c r="E60" s="889">
        <f>'[4]Class Piglet'!J273</f>
        <v>39.9</v>
      </c>
      <c r="F60" s="890">
        <f>'[4]Class Piglet'!M273</f>
        <v>23.81</v>
      </c>
      <c r="G60" s="889">
        <f>'[4]Class Piglet'!N273</f>
        <v>23.8</v>
      </c>
      <c r="H60" s="913" t="str">
        <f>'[4]Class Piglet'!Q273</f>
        <v/>
      </c>
      <c r="I60" s="889">
        <f>'[4]Class Piglet'!R273</f>
        <v>78.23</v>
      </c>
      <c r="J60" s="889">
        <f>'[4]Class Piglet'!Z273</f>
        <v>19.25</v>
      </c>
      <c r="K60" s="889">
        <f>'[4]Class Piglet'!AB273</f>
        <v>42.2194</v>
      </c>
      <c r="L60" s="889">
        <f>'[4]Class Piglet'!AD273</f>
        <v>38</v>
      </c>
      <c r="M60" s="889">
        <f>'[4]Class Piglet'!AL273</f>
        <v>59.022500000000001</v>
      </c>
      <c r="N60" s="902">
        <f>'[4]Class Piglet'!AO273</f>
        <v>36.760882083795096</v>
      </c>
      <c r="O60" s="903">
        <f>+F60/N60*100-100</f>
        <v>-35.230063452433029</v>
      </c>
      <c r="P60" s="833"/>
      <c r="Q60" s="813"/>
      <c r="R60" s="813"/>
      <c r="S60" s="813"/>
      <c r="T60" s="812"/>
      <c r="U60" s="814"/>
      <c r="V60" s="814"/>
      <c r="W60" s="814"/>
      <c r="X60" s="814"/>
      <c r="Y60" s="815"/>
    </row>
    <row r="61" spans="2:25" s="579" customFormat="1" ht="30" customHeight="1" thickBot="1">
      <c r="C61" s="914"/>
      <c r="D61" s="915"/>
      <c r="E61" s="916"/>
      <c r="F61" s="917"/>
      <c r="G61" s="918"/>
      <c r="H61" s="919"/>
      <c r="I61" s="918"/>
      <c r="J61" s="918"/>
      <c r="K61" s="918"/>
      <c r="L61" s="916"/>
      <c r="M61" s="918"/>
      <c r="N61" s="920"/>
      <c r="O61" s="921"/>
      <c r="P61" s="833"/>
      <c r="Q61" s="813"/>
      <c r="R61" s="813"/>
      <c r="S61" s="813"/>
      <c r="T61" s="812"/>
      <c r="U61" s="814"/>
      <c r="V61" s="814"/>
      <c r="W61" s="814"/>
      <c r="X61" s="814"/>
      <c r="Y61" s="815"/>
    </row>
    <row r="62" spans="2:25" s="579" customFormat="1" ht="29.25" customHeight="1" thickTop="1">
      <c r="B62" s="730"/>
      <c r="C62" s="883" t="s">
        <v>452</v>
      </c>
      <c r="D62" s="922"/>
      <c r="H62" s="779"/>
      <c r="L62" s="583"/>
      <c r="N62" s="923"/>
    </row>
    <row r="63" spans="2:25" s="579" customFormat="1" ht="25.5" customHeight="1">
      <c r="B63" s="730"/>
      <c r="C63" s="884" t="s">
        <v>462</v>
      </c>
      <c r="D63" s="924"/>
      <c r="E63" s="924"/>
      <c r="F63" s="924"/>
      <c r="G63" s="924"/>
      <c r="H63" s="924"/>
      <c r="I63" s="924"/>
      <c r="J63" s="924"/>
      <c r="K63" s="924"/>
      <c r="L63" s="924"/>
      <c r="M63" s="924"/>
      <c r="N63" s="924"/>
      <c r="O63" s="924"/>
    </row>
    <row r="64" spans="2:25" s="579" customFormat="1" ht="62.25" customHeight="1">
      <c r="B64" s="730"/>
      <c r="C64" s="789" t="s">
        <v>463</v>
      </c>
      <c r="D64" s="789"/>
      <c r="E64" s="789"/>
      <c r="F64" s="925"/>
      <c r="G64" s="789"/>
      <c r="H64" s="789"/>
      <c r="I64" s="789"/>
      <c r="J64" s="789"/>
      <c r="K64" s="789"/>
      <c r="L64" s="925"/>
      <c r="M64" s="789"/>
      <c r="N64" s="789"/>
      <c r="O64" s="789"/>
    </row>
    <row r="65" spans="1:15" s="587" customFormat="1" ht="22.5">
      <c r="B65" s="729"/>
      <c r="C65" s="588" t="s">
        <v>464</v>
      </c>
      <c r="D65" s="588"/>
      <c r="E65" s="926"/>
      <c r="F65" s="926"/>
      <c r="G65" s="588"/>
      <c r="H65" s="588"/>
      <c r="I65" s="588"/>
      <c r="J65" s="588"/>
      <c r="K65" s="588"/>
      <c r="L65" s="588"/>
      <c r="M65" s="588"/>
      <c r="N65" s="588"/>
      <c r="O65" s="588"/>
    </row>
    <row r="66" spans="1:15" s="579" customFormat="1" ht="25.5" customHeight="1">
      <c r="B66" s="730"/>
      <c r="C66" s="588" t="s">
        <v>465</v>
      </c>
      <c r="D66" s="588"/>
      <c r="E66" s="588"/>
      <c r="F66" s="588"/>
      <c r="G66" s="588"/>
      <c r="H66" s="588"/>
      <c r="I66" s="588"/>
      <c r="J66" s="588"/>
      <c r="K66" s="588"/>
      <c r="L66" s="588"/>
      <c r="M66" s="588"/>
      <c r="N66" s="588"/>
      <c r="O66" s="588"/>
    </row>
    <row r="67" spans="1:15" ht="33.75" customHeight="1" thickBot="1">
      <c r="A67" s="579"/>
      <c r="B67" s="579"/>
      <c r="C67" s="579"/>
      <c r="D67" s="579"/>
      <c r="E67" s="579"/>
      <c r="F67" s="579"/>
      <c r="G67" s="579"/>
      <c r="H67" s="779"/>
    </row>
    <row r="68" spans="1:15" ht="23.25" thickTop="1">
      <c r="A68" s="579"/>
      <c r="B68" s="785"/>
      <c r="C68" s="594"/>
      <c r="D68" s="792"/>
      <c r="E68" s="595"/>
      <c r="F68" s="793"/>
      <c r="G68" s="595"/>
      <c r="H68" s="595"/>
      <c r="I68" s="597"/>
      <c r="J68" s="597"/>
      <c r="K68" s="598"/>
      <c r="L68" s="731"/>
      <c r="M68" s="599" t="s">
        <v>381</v>
      </c>
      <c r="N68" s="731"/>
      <c r="O68" s="600"/>
    </row>
    <row r="69" spans="1:15" ht="22.5">
      <c r="C69" s="601"/>
      <c r="D69" s="794"/>
      <c r="E69" s="602"/>
      <c r="F69" s="604"/>
      <c r="G69" s="604"/>
      <c r="H69" s="604"/>
      <c r="I69" s="605"/>
      <c r="J69" s="605"/>
      <c r="K69" s="605"/>
      <c r="L69" s="605"/>
      <c r="M69" s="606"/>
      <c r="N69" s="733"/>
      <c r="O69" s="608"/>
    </row>
    <row r="70" spans="1:15" ht="22.5" customHeight="1">
      <c r="C70" s="609" t="s">
        <v>382</v>
      </c>
      <c r="D70" s="796" t="s">
        <v>426</v>
      </c>
      <c r="E70" s="610" t="s">
        <v>384</v>
      </c>
      <c r="F70" s="611" t="s">
        <v>386</v>
      </c>
      <c r="G70" s="612" t="s">
        <v>387</v>
      </c>
      <c r="H70" s="611" t="s">
        <v>385</v>
      </c>
      <c r="I70" s="612" t="s">
        <v>388</v>
      </c>
      <c r="J70" s="612" t="s">
        <v>457</v>
      </c>
      <c r="K70" s="612" t="s">
        <v>389</v>
      </c>
      <c r="L70" s="612" t="s">
        <v>390</v>
      </c>
      <c r="M70" s="606"/>
      <c r="N70" s="614" t="s">
        <v>391</v>
      </c>
      <c r="O70" s="615" t="s">
        <v>392</v>
      </c>
    </row>
    <row r="71" spans="1:15" ht="22.5">
      <c r="C71" s="618"/>
      <c r="D71" s="796" t="s">
        <v>428</v>
      </c>
      <c r="E71" s="735" t="s">
        <v>394</v>
      </c>
      <c r="F71" s="620" t="s">
        <v>396</v>
      </c>
      <c r="G71" s="612" t="s">
        <v>397</v>
      </c>
      <c r="H71" s="620" t="s">
        <v>395</v>
      </c>
      <c r="I71" s="612" t="s">
        <v>398</v>
      </c>
      <c r="J71" s="612" t="s">
        <v>429</v>
      </c>
      <c r="K71" s="612" t="s">
        <v>399</v>
      </c>
      <c r="L71" s="612" t="s">
        <v>400</v>
      </c>
      <c r="M71" s="612" t="s">
        <v>401</v>
      </c>
      <c r="N71" s="614"/>
      <c r="O71" s="608"/>
    </row>
    <row r="72" spans="1:15" ht="23.25" thickBot="1">
      <c r="C72" s="624"/>
      <c r="D72" s="798"/>
      <c r="E72" s="625"/>
      <c r="F72" s="627"/>
      <c r="G72" s="627"/>
      <c r="H72" s="627"/>
      <c r="I72" s="628"/>
      <c r="J72" s="628"/>
      <c r="K72" s="628"/>
      <c r="L72" s="628"/>
      <c r="M72" s="628"/>
      <c r="N72" s="738"/>
      <c r="O72" s="630"/>
    </row>
    <row r="73" spans="1:15" ht="24.95" customHeight="1" thickTop="1">
      <c r="C73" s="906" t="s">
        <v>466</v>
      </c>
      <c r="D73" s="741">
        <f>+'[4]Weekly Poultry prices'!C325</f>
        <v>181</v>
      </c>
      <c r="E73" s="741">
        <f>+'[4]Weekly Poultry prices'!J325</f>
        <v>278</v>
      </c>
      <c r="F73" s="927">
        <f>+'[4]Weekly Poultry prices'!M325</f>
        <v>180.73</v>
      </c>
      <c r="G73" s="741">
        <f>+'[4]Weekly Poultry prices'!N325</f>
        <v>230</v>
      </c>
      <c r="H73" s="741">
        <f>+'[4]Weekly Poultry prices'!Q325</f>
        <v>97.320000000000007</v>
      </c>
      <c r="I73" s="741">
        <f>+'[4]Weekly Poultry prices'!R325</f>
        <v>193.75</v>
      </c>
      <c r="J73" s="741">
        <f>+'[4]Weekly Poultry prices'!AB325</f>
        <v>176</v>
      </c>
      <c r="K73" s="741">
        <f>+'[4]Weekly Poultry prices'!AD325</f>
        <v>143.08530000000002</v>
      </c>
      <c r="L73" s="741">
        <f>+'[4]Weekly Poultry prices'!AF325</f>
        <v>173</v>
      </c>
      <c r="M73" s="741" t="str">
        <f>+'[4]Weekly Poultry prices'!AN325</f>
        <v>(*)</v>
      </c>
      <c r="N73" s="803">
        <f>+'[4]Weekly Poultry prices'!AQ325</f>
        <v>190.58710902288232</v>
      </c>
      <c r="O73" s="928">
        <f>F73/N73*100-100</f>
        <v>-5.1719704829033617</v>
      </c>
    </row>
    <row r="74" spans="1:15" ht="24.95" customHeight="1">
      <c r="C74" s="906"/>
      <c r="D74" s="746"/>
      <c r="E74" s="746"/>
      <c r="F74" s="929"/>
      <c r="G74" s="746"/>
      <c r="H74" s="746"/>
      <c r="I74" s="746"/>
      <c r="J74" s="746"/>
      <c r="K74" s="746"/>
      <c r="L74" s="746"/>
      <c r="M74" s="746"/>
      <c r="N74" s="807"/>
      <c r="O74" s="928"/>
    </row>
    <row r="75" spans="1:15" s="930" customFormat="1" ht="30" customHeight="1" thickBot="1">
      <c r="C75" s="931" t="s">
        <v>467</v>
      </c>
      <c r="D75" s="751"/>
      <c r="E75" s="751"/>
      <c r="F75" s="932"/>
      <c r="G75" s="751"/>
      <c r="H75" s="751"/>
      <c r="I75" s="751"/>
      <c r="J75" s="751"/>
      <c r="K75" s="751"/>
      <c r="L75" s="751"/>
      <c r="M75" s="751"/>
      <c r="N75" s="820"/>
      <c r="O75" s="933"/>
    </row>
    <row r="76" spans="1:15" ht="24.95" customHeight="1">
      <c r="C76" s="934" t="s">
        <v>468</v>
      </c>
      <c r="D76" s="935">
        <f>+'[4]Weekly Eggs prices'!C325</f>
        <v>86.68</v>
      </c>
      <c r="E76" s="935">
        <f>+'[4]Weekly Eggs prices'!J325</f>
        <v>98.9</v>
      </c>
      <c r="F76" s="929">
        <f>+'[4]Weekly Eggs prices'!M325</f>
        <v>84.26</v>
      </c>
      <c r="G76" s="935">
        <f>+'[4]Weekly Eggs prices'!N325</f>
        <v>102.60000000000001</v>
      </c>
      <c r="H76" s="935">
        <f>+'[4]Weekly Eggs prices'!Q325</f>
        <v>150.46</v>
      </c>
      <c r="I76" s="935">
        <f>+'[4]Weekly Eggs prices'!R325</f>
        <v>164.68</v>
      </c>
      <c r="J76" s="935">
        <f>+'[4]Weekly Eggs prices'!AB325</f>
        <v>81</v>
      </c>
      <c r="K76" s="935">
        <f>+'[4]Weekly Eggs prices'!AD325</f>
        <v>118.76960000000001</v>
      </c>
      <c r="L76" s="935">
        <f>+'[4]Weekly Eggs prices'!AF325</f>
        <v>112.43</v>
      </c>
      <c r="M76" s="935" t="str">
        <f>+'[4]Weekly Eggs prices'!AN325</f>
        <v>(*)</v>
      </c>
      <c r="N76" s="807">
        <f>+'[4]Weekly Eggs prices'!AQ325</f>
        <v>111.66439015107534</v>
      </c>
      <c r="O76" s="936">
        <f>F76/N76*100-100</f>
        <v>-24.541745236774958</v>
      </c>
    </row>
    <row r="77" spans="1:15" ht="24.95" customHeight="1">
      <c r="C77" s="934"/>
      <c r="D77" s="935"/>
      <c r="E77" s="935"/>
      <c r="F77" s="929"/>
      <c r="G77" s="935"/>
      <c r="H77" s="935"/>
      <c r="I77" s="935"/>
      <c r="J77" s="935"/>
      <c r="K77" s="935"/>
      <c r="L77" s="935"/>
      <c r="M77" s="935"/>
      <c r="N77" s="807"/>
      <c r="O77" s="928"/>
    </row>
    <row r="78" spans="1:15" s="930" customFormat="1" ht="30" customHeight="1" thickBot="1">
      <c r="C78" s="937" t="s">
        <v>380</v>
      </c>
      <c r="D78" s="938"/>
      <c r="E78" s="938"/>
      <c r="F78" s="939"/>
      <c r="G78" s="938"/>
      <c r="H78" s="938"/>
      <c r="I78" s="938"/>
      <c r="J78" s="938"/>
      <c r="K78" s="938"/>
      <c r="L78" s="938"/>
      <c r="M78" s="938"/>
      <c r="N78" s="940"/>
      <c r="O78" s="941"/>
    </row>
    <row r="79" spans="1:15" ht="26.25" thickTop="1">
      <c r="C79" s="883" t="s">
        <v>452</v>
      </c>
    </row>
    <row r="80" spans="1:15">
      <c r="C80" s="728" t="s">
        <v>469</v>
      </c>
      <c r="D80" s="579"/>
      <c r="E80" s="579"/>
      <c r="F80" s="579"/>
      <c r="G80" s="579"/>
      <c r="H80" s="779"/>
      <c r="I80" s="579"/>
      <c r="J80" s="579"/>
      <c r="K80" s="579"/>
      <c r="L80" s="579"/>
      <c r="M80" s="579"/>
      <c r="N80" s="579"/>
      <c r="O80" s="579"/>
    </row>
    <row r="81" spans="3:15" ht="25.5" customHeight="1">
      <c r="C81" s="728" t="s">
        <v>470</v>
      </c>
      <c r="D81" s="942"/>
      <c r="E81" s="942"/>
      <c r="F81" s="942"/>
      <c r="G81" s="579"/>
      <c r="H81" s="779"/>
      <c r="I81" s="579"/>
      <c r="J81" s="579"/>
      <c r="K81" s="579"/>
      <c r="L81" s="579"/>
      <c r="M81" s="579"/>
      <c r="N81" s="579"/>
      <c r="O81" s="579"/>
    </row>
    <row r="82" spans="3:15" ht="34.5" customHeight="1">
      <c r="C82" s="943"/>
      <c r="D82" s="943"/>
      <c r="E82" s="943"/>
      <c r="F82" s="943"/>
      <c r="G82" s="641"/>
      <c r="H82" s="797"/>
      <c r="I82" s="797"/>
      <c r="J82" s="797"/>
      <c r="K82" s="797"/>
      <c r="L82" s="797"/>
      <c r="M82" s="797"/>
      <c r="N82" s="797"/>
      <c r="O82" s="579"/>
    </row>
    <row r="83" spans="3:15" ht="41.25" customHeight="1">
      <c r="C83" s="943"/>
      <c r="D83" s="943"/>
      <c r="E83" s="943"/>
      <c r="F83" s="943"/>
      <c r="G83" s="800"/>
      <c r="H83" s="800"/>
      <c r="I83" s="797"/>
      <c r="J83" s="797"/>
      <c r="K83" s="797"/>
      <c r="L83" s="797"/>
      <c r="M83" s="797"/>
      <c r="N83" s="797"/>
      <c r="O83" s="579"/>
    </row>
    <row r="84" spans="3:15" ht="22.5">
      <c r="C84" s="944"/>
      <c r="D84" s="583"/>
      <c r="E84" s="945"/>
      <c r="F84" s="616"/>
      <c r="G84" s="617"/>
      <c r="H84" s="617"/>
      <c r="I84" s="641"/>
      <c r="J84" s="641"/>
      <c r="K84" s="641"/>
      <c r="L84" s="641"/>
      <c r="M84" s="641"/>
      <c r="N84" s="641"/>
      <c r="O84" s="579"/>
    </row>
    <row r="85" spans="3:15" ht="22.5">
      <c r="C85" s="944"/>
      <c r="D85" s="583"/>
      <c r="E85" s="946"/>
      <c r="F85" s="947"/>
      <c r="G85" s="809"/>
      <c r="H85" s="809"/>
      <c r="I85" s="810"/>
      <c r="J85" s="811"/>
      <c r="K85" s="811"/>
      <c r="L85" s="811"/>
      <c r="M85" s="811"/>
      <c r="N85" s="811"/>
      <c r="O85" s="579"/>
    </row>
    <row r="86" spans="3:15" ht="22.5">
      <c r="C86" s="944"/>
      <c r="D86" s="583"/>
      <c r="E86" s="948"/>
      <c r="F86" s="949"/>
      <c r="G86" s="950"/>
      <c r="H86" s="950"/>
      <c r="I86" s="951"/>
      <c r="J86" s="952"/>
      <c r="K86" s="952"/>
      <c r="L86" s="952"/>
      <c r="M86" s="952"/>
      <c r="N86" s="953"/>
      <c r="O86" s="579"/>
    </row>
    <row r="87" spans="3:15" ht="22.5">
      <c r="C87" s="579"/>
      <c r="D87" s="579"/>
      <c r="E87" s="951"/>
      <c r="F87" s="950"/>
      <c r="G87" s="950"/>
      <c r="H87" s="950"/>
      <c r="I87" s="951"/>
      <c r="J87" s="952"/>
      <c r="K87" s="952"/>
      <c r="L87" s="952"/>
      <c r="M87" s="952"/>
      <c r="N87" s="953"/>
      <c r="O87" s="579"/>
    </row>
    <row r="88" spans="3:15" ht="22.5">
      <c r="C88" s="579"/>
      <c r="D88" s="579"/>
      <c r="E88" s="801"/>
      <c r="F88" s="774"/>
      <c r="G88" s="774"/>
      <c r="H88" s="774"/>
      <c r="I88" s="828"/>
      <c r="J88" s="774"/>
      <c r="K88" s="774"/>
      <c r="L88" s="774"/>
      <c r="M88" s="774"/>
      <c r="N88" s="774"/>
      <c r="O88" s="579"/>
    </row>
    <row r="89" spans="3:15" ht="22.5">
      <c r="C89" s="579"/>
      <c r="D89" s="579"/>
      <c r="E89" s="808"/>
      <c r="F89" s="809"/>
      <c r="G89" s="809"/>
      <c r="H89" s="809"/>
      <c r="I89" s="810"/>
      <c r="J89" s="811"/>
      <c r="K89" s="811"/>
      <c r="L89" s="811"/>
      <c r="M89" s="811"/>
      <c r="N89" s="774"/>
      <c r="O89" s="579"/>
    </row>
    <row r="90" spans="3:15" ht="22.5">
      <c r="C90" s="579"/>
      <c r="D90" s="579"/>
      <c r="E90" s="954"/>
      <c r="F90" s="950"/>
      <c r="G90" s="950"/>
      <c r="H90" s="950"/>
      <c r="I90" s="951"/>
      <c r="J90" s="952"/>
      <c r="K90" s="952"/>
      <c r="L90" s="952"/>
      <c r="M90" s="952"/>
      <c r="N90" s="953"/>
      <c r="O90" s="579"/>
    </row>
    <row r="91" spans="3:15">
      <c r="C91" s="579"/>
      <c r="D91" s="579"/>
      <c r="E91" s="579"/>
      <c r="F91" s="579"/>
      <c r="G91" s="579"/>
      <c r="H91" s="779"/>
      <c r="I91" s="579"/>
      <c r="J91" s="579"/>
      <c r="K91" s="579"/>
      <c r="L91" s="579"/>
      <c r="M91" s="579"/>
      <c r="N91" s="579"/>
      <c r="O91" s="579"/>
    </row>
  </sheetData>
  <mergeCells count="143">
    <mergeCell ref="K76:K78"/>
    <mergeCell ref="L76:L78"/>
    <mergeCell ref="M76:M78"/>
    <mergeCell ref="N76:N78"/>
    <mergeCell ref="O76:O78"/>
    <mergeCell ref="N73:N75"/>
    <mergeCell ref="O73:O75"/>
    <mergeCell ref="C76:C77"/>
    <mergeCell ref="D76:D78"/>
    <mergeCell ref="E76:E78"/>
    <mergeCell ref="F76:F78"/>
    <mergeCell ref="G76:G78"/>
    <mergeCell ref="H76:H78"/>
    <mergeCell ref="I76:I78"/>
    <mergeCell ref="J76:J78"/>
    <mergeCell ref="H73:H75"/>
    <mergeCell ref="I73:I75"/>
    <mergeCell ref="J73:J75"/>
    <mergeCell ref="K73:K75"/>
    <mergeCell ref="L73:L75"/>
    <mergeCell ref="M73:M75"/>
    <mergeCell ref="O60:O61"/>
    <mergeCell ref="C64:O64"/>
    <mergeCell ref="C65:O65"/>
    <mergeCell ref="C66:O66"/>
    <mergeCell ref="M68:M70"/>
    <mergeCell ref="C73:C74"/>
    <mergeCell ref="D73:D75"/>
    <mergeCell ref="E73:E75"/>
    <mergeCell ref="F73:F75"/>
    <mergeCell ref="G73:G75"/>
    <mergeCell ref="I60:I61"/>
    <mergeCell ref="J60:J61"/>
    <mergeCell ref="K60:K61"/>
    <mergeCell ref="L60:L61"/>
    <mergeCell ref="M60:M61"/>
    <mergeCell ref="N60:N61"/>
    <mergeCell ref="L58:L59"/>
    <mergeCell ref="M58:M59"/>
    <mergeCell ref="N58:N59"/>
    <mergeCell ref="O58:O59"/>
    <mergeCell ref="C60:C61"/>
    <mergeCell ref="D60:D61"/>
    <mergeCell ref="E60:E61"/>
    <mergeCell ref="F60:F61"/>
    <mergeCell ref="G60:G61"/>
    <mergeCell ref="H60:H61"/>
    <mergeCell ref="O56:O57"/>
    <mergeCell ref="C58:C59"/>
    <mergeCell ref="D58:D59"/>
    <mergeCell ref="E58:E59"/>
    <mergeCell ref="F58:F59"/>
    <mergeCell ref="G58:G59"/>
    <mergeCell ref="H58:H59"/>
    <mergeCell ref="I58:I59"/>
    <mergeCell ref="J58:J59"/>
    <mergeCell ref="K58:K59"/>
    <mergeCell ref="I56:I57"/>
    <mergeCell ref="J56:J57"/>
    <mergeCell ref="K56:K57"/>
    <mergeCell ref="L56:L57"/>
    <mergeCell ref="M56:M57"/>
    <mergeCell ref="N56:N57"/>
    <mergeCell ref="C56:C57"/>
    <mergeCell ref="D56:D57"/>
    <mergeCell ref="E56:E57"/>
    <mergeCell ref="F56:F57"/>
    <mergeCell ref="G56:G57"/>
    <mergeCell ref="H56:H57"/>
    <mergeCell ref="J54:J55"/>
    <mergeCell ref="K54:K55"/>
    <mergeCell ref="L54:L55"/>
    <mergeCell ref="M54:M55"/>
    <mergeCell ref="N54:N55"/>
    <mergeCell ref="O54:O55"/>
    <mergeCell ref="C46:O46"/>
    <mergeCell ref="C47:O47"/>
    <mergeCell ref="M49:M51"/>
    <mergeCell ref="C54:C55"/>
    <mergeCell ref="D54:D55"/>
    <mergeCell ref="E54:E55"/>
    <mergeCell ref="F54:F55"/>
    <mergeCell ref="G54:G55"/>
    <mergeCell ref="H54:H55"/>
    <mergeCell ref="I54:I55"/>
    <mergeCell ref="K35:K38"/>
    <mergeCell ref="L35:M38"/>
    <mergeCell ref="N35:N38"/>
    <mergeCell ref="O35:O38"/>
    <mergeCell ref="C43:O43"/>
    <mergeCell ref="C45:O45"/>
    <mergeCell ref="L31:M34"/>
    <mergeCell ref="N31:N34"/>
    <mergeCell ref="O31:O34"/>
    <mergeCell ref="D35:D38"/>
    <mergeCell ref="E35:E38"/>
    <mergeCell ref="F35:F38"/>
    <mergeCell ref="G35:G38"/>
    <mergeCell ref="H35:H38"/>
    <mergeCell ref="I35:I38"/>
    <mergeCell ref="J35:J38"/>
    <mergeCell ref="L28:M28"/>
    <mergeCell ref="L29:M29"/>
    <mergeCell ref="D31:D34"/>
    <mergeCell ref="E31:E34"/>
    <mergeCell ref="F31:F34"/>
    <mergeCell ref="G31:G34"/>
    <mergeCell ref="H31:H34"/>
    <mergeCell ref="I31:I34"/>
    <mergeCell ref="J31:J34"/>
    <mergeCell ref="K31:K34"/>
    <mergeCell ref="K20:K23"/>
    <mergeCell ref="L20:L23"/>
    <mergeCell ref="M20:M23"/>
    <mergeCell ref="N20:N23"/>
    <mergeCell ref="O20:O23"/>
    <mergeCell ref="L26:M27"/>
    <mergeCell ref="M16:M19"/>
    <mergeCell ref="N16:N19"/>
    <mergeCell ref="O16:O19"/>
    <mergeCell ref="D20:D23"/>
    <mergeCell ref="E20:E23"/>
    <mergeCell ref="F20:F23"/>
    <mergeCell ref="G20:G23"/>
    <mergeCell ref="H20:H23"/>
    <mergeCell ref="I20:I23"/>
    <mergeCell ref="J20:J23"/>
    <mergeCell ref="M11:M13"/>
    <mergeCell ref="D16:D19"/>
    <mergeCell ref="E16:E19"/>
    <mergeCell ref="F16:F19"/>
    <mergeCell ref="G16:G19"/>
    <mergeCell ref="H16:H19"/>
    <mergeCell ref="I16:I19"/>
    <mergeCell ref="J16:J19"/>
    <mergeCell ref="K16:K19"/>
    <mergeCell ref="L16:L19"/>
    <mergeCell ref="C5:O5"/>
    <mergeCell ref="C6:O6"/>
    <mergeCell ref="C7:O7"/>
    <mergeCell ref="C8:O8"/>
    <mergeCell ref="C9:O9"/>
    <mergeCell ref="C10:O10"/>
  </mergeCells>
  <hyperlinks>
    <hyperlink ref="C41" r:id="rId1"/>
    <hyperlink ref="C63" r:id="rId2"/>
    <hyperlink ref="C80" r:id="rId3"/>
    <hyperlink ref="C81" r:id="rId4"/>
  </hyperlinks>
  <printOptions horizontalCentered="1" gridLinesSet="0"/>
  <pageMargins left="0.27559055118110237" right="0.15748031496062992" top="0.19685039370078741" bottom="0.47244094488188981" header="0" footer="0"/>
  <pageSetup paperSize="9" scale="33" orientation="portrait" horizontalDpi="200" verticalDpi="200" r:id="rId5"/>
  <headerFooter alignWithMargins="0">
    <oddFooter>&amp;R&amp;"Times New Roman,Cursiva"&amp;22S.G. Estadística.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8"/>
  <sheetViews>
    <sheetView zoomScaleNormal="100" workbookViewId="0"/>
  </sheetViews>
  <sheetFormatPr baseColWidth="10" defaultRowHeight="12.75"/>
  <cols>
    <col min="1" max="1" width="7.5703125" bestFit="1" customWidth="1"/>
    <col min="2" max="3" width="0.28515625" bestFit="1" customWidth="1"/>
    <col min="4" max="4" width="1" bestFit="1" customWidth="1"/>
    <col min="5" max="5" width="26.7109375" bestFit="1" customWidth="1"/>
    <col min="6" max="6" width="19.28515625" bestFit="1" customWidth="1"/>
    <col min="7" max="7" width="0.85546875" bestFit="1" customWidth="1"/>
    <col min="8" max="8" width="10.85546875" bestFit="1" customWidth="1"/>
    <col min="9" max="10" width="0.85546875" bestFit="1" customWidth="1"/>
    <col min="11" max="11" width="9.140625" bestFit="1" customWidth="1"/>
    <col min="12" max="12" width="1.85546875" bestFit="1" customWidth="1"/>
    <col min="13" max="13" width="0.85546875" bestFit="1" customWidth="1"/>
    <col min="14" max="14" width="12.5703125" bestFit="1" customWidth="1"/>
    <col min="15" max="16" width="0.28515625" bestFit="1" customWidth="1"/>
    <col min="17" max="17" width="0.5703125" bestFit="1" customWidth="1"/>
    <col min="18" max="18" width="7" bestFit="1" customWidth="1"/>
    <col min="19" max="256" width="8.85546875" customWidth="1"/>
  </cols>
  <sheetData>
    <row r="1" spans="1:18" ht="30" customHeight="1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18" ht="12" customHeight="1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6" t="s">
        <v>37</v>
      </c>
      <c r="M2" s="37"/>
      <c r="N2" s="37"/>
      <c r="O2" s="37"/>
      <c r="P2" s="37"/>
      <c r="Q2" s="37"/>
      <c r="R2" s="35"/>
    </row>
    <row r="3" spans="1:18" ht="28.15" customHeight="1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</row>
    <row r="4" spans="1:18" ht="12" customHeight="1">
      <c r="A4" s="35"/>
      <c r="B4" s="38" t="s">
        <v>1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40"/>
      <c r="Q4" s="35"/>
      <c r="R4" s="35"/>
    </row>
    <row r="5" spans="1:18" ht="1.9" customHeight="1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</row>
    <row r="6" spans="1:18" ht="12" customHeight="1">
      <c r="A6" s="35"/>
      <c r="B6" s="41" t="s">
        <v>2</v>
      </c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5"/>
      <c r="R6" s="35"/>
    </row>
    <row r="7" spans="1:18" ht="1.1499999999999999" customHeight="1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</row>
    <row r="8" spans="1:18" ht="12" customHeight="1">
      <c r="A8" s="35"/>
      <c r="B8" s="42" t="s">
        <v>3</v>
      </c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5"/>
      <c r="R8" s="35"/>
    </row>
    <row r="9" spans="1:18" ht="3" customHeight="1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</row>
    <row r="10" spans="1:18" ht="12" customHeight="1">
      <c r="A10" s="35"/>
      <c r="B10" s="43" t="s">
        <v>4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5"/>
      <c r="R10" s="35"/>
    </row>
    <row r="11" spans="1:18" ht="4.1500000000000004" customHeight="1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</row>
    <row r="12" spans="1:18" ht="1.9" customHeight="1">
      <c r="A12" s="35"/>
      <c r="B12" s="44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6"/>
      <c r="Q12" s="35"/>
      <c r="R12" s="35"/>
    </row>
    <row r="13" spans="1:18" ht="31.9" customHeight="1">
      <c r="A13" s="35"/>
      <c r="B13" s="47"/>
      <c r="C13" s="48"/>
      <c r="D13" s="49" t="s">
        <v>5</v>
      </c>
      <c r="E13" s="50"/>
      <c r="F13" s="51" t="s">
        <v>6</v>
      </c>
      <c r="G13" s="52"/>
      <c r="H13" s="53" t="s">
        <v>7</v>
      </c>
      <c r="I13" s="54"/>
      <c r="J13" s="52"/>
      <c r="K13" s="55" t="s">
        <v>8</v>
      </c>
      <c r="L13" s="55"/>
      <c r="M13" s="52"/>
      <c r="N13" s="56" t="s">
        <v>9</v>
      </c>
      <c r="O13" s="54"/>
      <c r="P13" s="57"/>
      <c r="Q13" s="35"/>
      <c r="R13" s="35"/>
    </row>
    <row r="14" spans="1:18" ht="1.9" customHeight="1">
      <c r="A14" s="35"/>
      <c r="B14" s="47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57"/>
      <c r="Q14" s="35"/>
      <c r="R14" s="35"/>
    </row>
    <row r="15" spans="1:18" ht="13.15" customHeight="1">
      <c r="A15" s="35"/>
      <c r="B15" s="47"/>
      <c r="C15" s="48"/>
      <c r="D15" s="47"/>
      <c r="E15" s="58" t="s">
        <v>38</v>
      </c>
      <c r="F15" s="59" t="s">
        <v>11</v>
      </c>
      <c r="G15" s="60">
        <v>175.5</v>
      </c>
      <c r="H15" s="60"/>
      <c r="I15" s="61"/>
      <c r="J15" s="60">
        <v>176.3</v>
      </c>
      <c r="K15" s="60"/>
      <c r="L15" s="60"/>
      <c r="M15" s="61"/>
      <c r="N15" s="62">
        <v>0.8</v>
      </c>
      <c r="O15" s="57"/>
      <c r="P15" s="57"/>
      <c r="Q15" s="35"/>
      <c r="R15" s="35"/>
    </row>
    <row r="16" spans="1:18" ht="13.15" customHeight="1">
      <c r="A16" s="35"/>
      <c r="B16" s="47"/>
      <c r="C16" s="48"/>
      <c r="D16" s="47"/>
      <c r="E16" s="48"/>
      <c r="F16" s="59" t="s">
        <v>12</v>
      </c>
      <c r="G16" s="60">
        <v>182</v>
      </c>
      <c r="H16" s="60"/>
      <c r="I16" s="61"/>
      <c r="J16" s="60">
        <v>182</v>
      </c>
      <c r="K16" s="60"/>
      <c r="L16" s="60"/>
      <c r="M16" s="61"/>
      <c r="N16" s="62">
        <v>0</v>
      </c>
      <c r="O16" s="57"/>
      <c r="P16" s="57"/>
      <c r="Q16" s="35"/>
      <c r="R16" s="35"/>
    </row>
    <row r="17" spans="1:18" ht="13.15" customHeight="1">
      <c r="A17" s="35"/>
      <c r="B17" s="47"/>
      <c r="C17" s="48"/>
      <c r="D17" s="47"/>
      <c r="E17" s="48"/>
      <c r="F17" s="59" t="s">
        <v>14</v>
      </c>
      <c r="G17" s="60">
        <v>180</v>
      </c>
      <c r="H17" s="60"/>
      <c r="I17" s="61"/>
      <c r="J17" s="60">
        <v>183</v>
      </c>
      <c r="K17" s="60"/>
      <c r="L17" s="60"/>
      <c r="M17" s="61"/>
      <c r="N17" s="62">
        <v>3</v>
      </c>
      <c r="O17" s="57"/>
      <c r="P17" s="57"/>
      <c r="Q17" s="35"/>
      <c r="R17" s="35"/>
    </row>
    <row r="18" spans="1:18" ht="13.15" customHeight="1">
      <c r="A18" s="35"/>
      <c r="B18" s="47"/>
      <c r="C18" s="48"/>
      <c r="D18" s="47"/>
      <c r="E18" s="48"/>
      <c r="F18" s="59" t="s">
        <v>15</v>
      </c>
      <c r="G18" s="60">
        <v>186</v>
      </c>
      <c r="H18" s="60"/>
      <c r="I18" s="61"/>
      <c r="J18" s="60">
        <v>188</v>
      </c>
      <c r="K18" s="60"/>
      <c r="L18" s="60"/>
      <c r="M18" s="61"/>
      <c r="N18" s="62">
        <v>2</v>
      </c>
      <c r="O18" s="57"/>
      <c r="P18" s="57"/>
      <c r="Q18" s="35"/>
      <c r="R18" s="35"/>
    </row>
    <row r="19" spans="1:18" ht="13.15" customHeight="1">
      <c r="A19" s="35"/>
      <c r="B19" s="47"/>
      <c r="C19" s="48"/>
      <c r="D19" s="47"/>
      <c r="E19" s="48"/>
      <c r="F19" s="59" t="s">
        <v>39</v>
      </c>
      <c r="G19" s="60">
        <v>179.4</v>
      </c>
      <c r="H19" s="60"/>
      <c r="I19" s="61"/>
      <c r="J19" s="60">
        <v>179.8</v>
      </c>
      <c r="K19" s="60"/>
      <c r="L19" s="60"/>
      <c r="M19" s="61"/>
      <c r="N19" s="62">
        <v>0.4</v>
      </c>
      <c r="O19" s="57"/>
      <c r="P19" s="57"/>
      <c r="Q19" s="35"/>
      <c r="R19" s="35"/>
    </row>
    <row r="20" spans="1:18" ht="13.15" customHeight="1">
      <c r="A20" s="35"/>
      <c r="B20" s="47"/>
      <c r="C20" s="48"/>
      <c r="D20" s="47"/>
      <c r="E20" s="48"/>
      <c r="F20" s="59" t="s">
        <v>35</v>
      </c>
      <c r="G20" s="60">
        <v>178</v>
      </c>
      <c r="H20" s="60"/>
      <c r="I20" s="61"/>
      <c r="J20" s="60">
        <v>178</v>
      </c>
      <c r="K20" s="60"/>
      <c r="L20" s="60"/>
      <c r="M20" s="61"/>
      <c r="N20" s="62">
        <v>0</v>
      </c>
      <c r="O20" s="57"/>
      <c r="P20" s="57"/>
      <c r="Q20" s="35"/>
      <c r="R20" s="35"/>
    </row>
    <row r="21" spans="1:18" ht="13.15" customHeight="1">
      <c r="A21" s="35"/>
      <c r="B21" s="47"/>
      <c r="C21" s="48"/>
      <c r="D21" s="47"/>
      <c r="E21" s="48"/>
      <c r="F21" s="59" t="s">
        <v>40</v>
      </c>
      <c r="G21" s="60">
        <v>208</v>
      </c>
      <c r="H21" s="60"/>
      <c r="I21" s="61"/>
      <c r="J21" s="60">
        <v>205</v>
      </c>
      <c r="K21" s="60"/>
      <c r="L21" s="60"/>
      <c r="M21" s="61"/>
      <c r="N21" s="62">
        <v>-3</v>
      </c>
      <c r="O21" s="57"/>
      <c r="P21" s="57"/>
      <c r="Q21" s="35"/>
      <c r="R21" s="35"/>
    </row>
    <row r="22" spans="1:18" ht="13.15" customHeight="1">
      <c r="A22" s="35"/>
      <c r="B22" s="47"/>
      <c r="C22" s="48"/>
      <c r="D22" s="47"/>
      <c r="E22" s="48"/>
      <c r="F22" s="59" t="s">
        <v>41</v>
      </c>
      <c r="G22" s="60">
        <v>179</v>
      </c>
      <c r="H22" s="60"/>
      <c r="I22" s="61"/>
      <c r="J22" s="60">
        <v>179</v>
      </c>
      <c r="K22" s="60"/>
      <c r="L22" s="60"/>
      <c r="M22" s="61"/>
      <c r="N22" s="62">
        <v>0</v>
      </c>
      <c r="O22" s="57"/>
      <c r="P22" s="57"/>
      <c r="Q22" s="35"/>
      <c r="R22" s="35"/>
    </row>
    <row r="23" spans="1:18" ht="13.15" customHeight="1">
      <c r="A23" s="35"/>
      <c r="B23" s="47"/>
      <c r="C23" s="48"/>
      <c r="D23" s="47"/>
      <c r="E23" s="48"/>
      <c r="F23" s="59" t="s">
        <v>42</v>
      </c>
      <c r="G23" s="60">
        <v>182</v>
      </c>
      <c r="H23" s="60"/>
      <c r="I23" s="61"/>
      <c r="J23" s="60">
        <v>183</v>
      </c>
      <c r="K23" s="60"/>
      <c r="L23" s="60"/>
      <c r="M23" s="61"/>
      <c r="N23" s="62">
        <v>1</v>
      </c>
      <c r="O23" s="57"/>
      <c r="P23" s="57"/>
      <c r="Q23" s="35"/>
      <c r="R23" s="35"/>
    </row>
    <row r="24" spans="1:18" ht="13.15" customHeight="1">
      <c r="A24" s="35"/>
      <c r="B24" s="47"/>
      <c r="C24" s="48"/>
      <c r="D24" s="47"/>
      <c r="E24" s="48"/>
      <c r="F24" s="59" t="s">
        <v>16</v>
      </c>
      <c r="G24" s="60">
        <v>176</v>
      </c>
      <c r="H24" s="60"/>
      <c r="I24" s="61"/>
      <c r="J24" s="60">
        <v>176.8</v>
      </c>
      <c r="K24" s="60"/>
      <c r="L24" s="60"/>
      <c r="M24" s="61"/>
      <c r="N24" s="62">
        <v>0.8</v>
      </c>
      <c r="O24" s="57"/>
      <c r="P24" s="57"/>
      <c r="Q24" s="35"/>
      <c r="R24" s="35"/>
    </row>
    <row r="25" spans="1:18" ht="13.15" customHeight="1">
      <c r="A25" s="35"/>
      <c r="B25" s="47"/>
      <c r="C25" s="48"/>
      <c r="D25" s="47"/>
      <c r="E25" s="48"/>
      <c r="F25" s="59" t="s">
        <v>17</v>
      </c>
      <c r="G25" s="60">
        <v>178</v>
      </c>
      <c r="H25" s="60"/>
      <c r="I25" s="61"/>
      <c r="J25" s="60">
        <v>178</v>
      </c>
      <c r="K25" s="60"/>
      <c r="L25" s="60"/>
      <c r="M25" s="61"/>
      <c r="N25" s="62">
        <v>0</v>
      </c>
      <c r="O25" s="57"/>
      <c r="P25" s="57"/>
      <c r="Q25" s="35"/>
      <c r="R25" s="35"/>
    </row>
    <row r="26" spans="1:18" ht="13.15" customHeight="1">
      <c r="A26" s="35"/>
      <c r="B26" s="47"/>
      <c r="C26" s="48"/>
      <c r="D26" s="47"/>
      <c r="E26" s="48"/>
      <c r="F26" s="59" t="s">
        <v>18</v>
      </c>
      <c r="G26" s="60">
        <v>182</v>
      </c>
      <c r="H26" s="60"/>
      <c r="I26" s="61"/>
      <c r="J26" s="60">
        <v>182</v>
      </c>
      <c r="K26" s="60"/>
      <c r="L26" s="60"/>
      <c r="M26" s="61"/>
      <c r="N26" s="62">
        <v>0</v>
      </c>
      <c r="O26" s="57"/>
      <c r="P26" s="57"/>
      <c r="Q26" s="35"/>
      <c r="R26" s="35"/>
    </row>
    <row r="27" spans="1:18" ht="13.15" customHeight="1">
      <c r="A27" s="35"/>
      <c r="B27" s="47"/>
      <c r="C27" s="48"/>
      <c r="D27" s="47"/>
      <c r="E27" s="48"/>
      <c r="F27" s="59" t="s">
        <v>19</v>
      </c>
      <c r="G27" s="60">
        <v>179</v>
      </c>
      <c r="H27" s="60"/>
      <c r="I27" s="61"/>
      <c r="J27" s="60">
        <v>179</v>
      </c>
      <c r="K27" s="60"/>
      <c r="L27" s="60"/>
      <c r="M27" s="61"/>
      <c r="N27" s="62">
        <v>0</v>
      </c>
      <c r="O27" s="57"/>
      <c r="P27" s="57"/>
      <c r="Q27" s="35"/>
      <c r="R27" s="35"/>
    </row>
    <row r="28" spans="1:18" ht="13.15" customHeight="1">
      <c r="A28" s="35"/>
      <c r="B28" s="47"/>
      <c r="C28" s="48"/>
      <c r="D28" s="47"/>
      <c r="E28" s="48"/>
      <c r="F28" s="59" t="s">
        <v>21</v>
      </c>
      <c r="G28" s="60">
        <v>194</v>
      </c>
      <c r="H28" s="60"/>
      <c r="I28" s="61"/>
      <c r="J28" s="60">
        <v>192</v>
      </c>
      <c r="K28" s="60"/>
      <c r="L28" s="60"/>
      <c r="M28" s="61"/>
      <c r="N28" s="62">
        <v>-2</v>
      </c>
      <c r="O28" s="57"/>
      <c r="P28" s="57"/>
      <c r="Q28" s="35"/>
      <c r="R28" s="35"/>
    </row>
    <row r="29" spans="1:18" ht="13.15" customHeight="1">
      <c r="A29" s="35"/>
      <c r="B29" s="47"/>
      <c r="C29" s="48"/>
      <c r="D29" s="47"/>
      <c r="E29" s="48"/>
      <c r="F29" s="59" t="s">
        <v>23</v>
      </c>
      <c r="G29" s="60">
        <v>180</v>
      </c>
      <c r="H29" s="60"/>
      <c r="I29" s="61"/>
      <c r="J29" s="60">
        <v>180</v>
      </c>
      <c r="K29" s="60"/>
      <c r="L29" s="60"/>
      <c r="M29" s="61"/>
      <c r="N29" s="62">
        <v>0</v>
      </c>
      <c r="O29" s="57"/>
      <c r="P29" s="57"/>
      <c r="Q29" s="35"/>
      <c r="R29" s="35"/>
    </row>
    <row r="30" spans="1:18" ht="13.15" customHeight="1">
      <c r="A30" s="35"/>
      <c r="B30" s="47"/>
      <c r="C30" s="48"/>
      <c r="D30" s="47"/>
      <c r="E30" s="48"/>
      <c r="F30" s="59" t="s">
        <v>26</v>
      </c>
      <c r="G30" s="60">
        <v>186</v>
      </c>
      <c r="H30" s="60"/>
      <c r="I30" s="61"/>
      <c r="J30" s="60">
        <v>186</v>
      </c>
      <c r="K30" s="60"/>
      <c r="L30" s="60"/>
      <c r="M30" s="61"/>
      <c r="N30" s="62">
        <v>0</v>
      </c>
      <c r="O30" s="57"/>
      <c r="P30" s="57"/>
      <c r="Q30" s="35"/>
      <c r="R30" s="35"/>
    </row>
    <row r="31" spans="1:18" ht="13.15" customHeight="1">
      <c r="A31" s="35"/>
      <c r="B31" s="47"/>
      <c r="C31" s="48"/>
      <c r="D31" s="47"/>
      <c r="E31" s="48"/>
      <c r="F31" s="59" t="s">
        <v>27</v>
      </c>
      <c r="G31" s="60">
        <v>185</v>
      </c>
      <c r="H31" s="60"/>
      <c r="I31" s="61"/>
      <c r="J31" s="60">
        <v>183</v>
      </c>
      <c r="K31" s="60"/>
      <c r="L31" s="60"/>
      <c r="M31" s="61"/>
      <c r="N31" s="62">
        <v>-2</v>
      </c>
      <c r="O31" s="57"/>
      <c r="P31" s="57"/>
      <c r="Q31" s="35"/>
      <c r="R31" s="35"/>
    </row>
    <row r="32" spans="1:18" ht="13.15" customHeight="1">
      <c r="A32" s="35"/>
      <c r="B32" s="47"/>
      <c r="C32" s="48"/>
      <c r="D32" s="47"/>
      <c r="E32" s="48"/>
      <c r="F32" s="59" t="s">
        <v>29</v>
      </c>
      <c r="G32" s="60">
        <v>178</v>
      </c>
      <c r="H32" s="60"/>
      <c r="I32" s="61"/>
      <c r="J32" s="60">
        <v>180</v>
      </c>
      <c r="K32" s="60"/>
      <c r="L32" s="60"/>
      <c r="M32" s="61"/>
      <c r="N32" s="62">
        <v>2</v>
      </c>
      <c r="O32" s="57"/>
      <c r="P32" s="57"/>
      <c r="Q32" s="35"/>
      <c r="R32" s="35"/>
    </row>
    <row r="33" spans="1:18" ht="13.15" customHeight="1">
      <c r="A33" s="35"/>
      <c r="B33" s="47"/>
      <c r="C33" s="48"/>
      <c r="D33" s="47"/>
      <c r="E33" s="48"/>
      <c r="F33" s="59" t="s">
        <v>43</v>
      </c>
      <c r="G33" s="60">
        <v>181</v>
      </c>
      <c r="H33" s="60"/>
      <c r="I33" s="61"/>
      <c r="J33" s="60">
        <v>180</v>
      </c>
      <c r="K33" s="60"/>
      <c r="L33" s="60"/>
      <c r="M33" s="61"/>
      <c r="N33" s="62">
        <v>-1</v>
      </c>
      <c r="O33" s="57"/>
      <c r="P33" s="57"/>
      <c r="Q33" s="35"/>
      <c r="R33" s="35"/>
    </row>
    <row r="34" spans="1:18" ht="13.15" customHeight="1">
      <c r="A34" s="35"/>
      <c r="B34" s="47"/>
      <c r="C34" s="48"/>
      <c r="D34" s="47"/>
      <c r="E34" s="48"/>
      <c r="F34" s="59" t="s">
        <v>44</v>
      </c>
      <c r="G34" s="60">
        <v>178.6</v>
      </c>
      <c r="H34" s="60"/>
      <c r="I34" s="61"/>
      <c r="J34" s="60">
        <v>179.2</v>
      </c>
      <c r="K34" s="60"/>
      <c r="L34" s="60"/>
      <c r="M34" s="61"/>
      <c r="N34" s="62">
        <v>0.6</v>
      </c>
      <c r="O34" s="57"/>
      <c r="P34" s="57"/>
      <c r="Q34" s="35"/>
      <c r="R34" s="35"/>
    </row>
    <row r="35" spans="1:18" ht="13.15" customHeight="1">
      <c r="A35" s="35"/>
      <c r="B35" s="47"/>
      <c r="C35" s="48"/>
      <c r="D35" s="47"/>
      <c r="E35" s="48"/>
      <c r="F35" s="59" t="s">
        <v>31</v>
      </c>
      <c r="G35" s="60">
        <v>181</v>
      </c>
      <c r="H35" s="60"/>
      <c r="I35" s="61"/>
      <c r="J35" s="60">
        <v>180</v>
      </c>
      <c r="K35" s="60"/>
      <c r="L35" s="60"/>
      <c r="M35" s="61"/>
      <c r="N35" s="62">
        <v>-1</v>
      </c>
      <c r="O35" s="57"/>
      <c r="P35" s="57"/>
      <c r="Q35" s="35"/>
      <c r="R35" s="35"/>
    </row>
    <row r="36" spans="1:18" ht="13.15" customHeight="1">
      <c r="A36" s="35"/>
      <c r="B36" s="47"/>
      <c r="C36" s="48"/>
      <c r="D36" s="47"/>
      <c r="E36" s="48"/>
      <c r="F36" s="59" t="s">
        <v>32</v>
      </c>
      <c r="G36" s="60">
        <v>182</v>
      </c>
      <c r="H36" s="60"/>
      <c r="I36" s="61"/>
      <c r="J36" s="60">
        <v>182</v>
      </c>
      <c r="K36" s="60"/>
      <c r="L36" s="60"/>
      <c r="M36" s="61"/>
      <c r="N36" s="62">
        <v>0</v>
      </c>
      <c r="O36" s="57"/>
      <c r="P36" s="57"/>
      <c r="Q36" s="35"/>
      <c r="R36" s="35"/>
    </row>
    <row r="37" spans="1:18" ht="13.15" customHeight="1">
      <c r="A37" s="35"/>
      <c r="B37" s="47"/>
      <c r="C37" s="48"/>
      <c r="D37" s="47"/>
      <c r="E37" s="48"/>
      <c r="F37" s="59" t="s">
        <v>33</v>
      </c>
      <c r="G37" s="60">
        <v>181</v>
      </c>
      <c r="H37" s="60"/>
      <c r="I37" s="61"/>
      <c r="J37" s="60">
        <v>180</v>
      </c>
      <c r="K37" s="60"/>
      <c r="L37" s="60"/>
      <c r="M37" s="61"/>
      <c r="N37" s="62">
        <v>-1</v>
      </c>
      <c r="O37" s="57"/>
      <c r="P37" s="57"/>
      <c r="Q37" s="35"/>
      <c r="R37" s="35"/>
    </row>
    <row r="38" spans="1:18" ht="13.15" customHeight="1">
      <c r="A38" s="35"/>
      <c r="B38" s="47"/>
      <c r="C38" s="48"/>
      <c r="D38" s="47"/>
      <c r="E38" s="58" t="s">
        <v>45</v>
      </c>
      <c r="F38" s="59" t="s">
        <v>11</v>
      </c>
      <c r="G38" s="60">
        <v>205</v>
      </c>
      <c r="H38" s="60"/>
      <c r="I38" s="61"/>
      <c r="J38" s="60">
        <v>184</v>
      </c>
      <c r="K38" s="60"/>
      <c r="L38" s="60"/>
      <c r="M38" s="61"/>
      <c r="N38" s="62">
        <v>-21</v>
      </c>
      <c r="O38" s="57"/>
      <c r="P38" s="57"/>
      <c r="Q38" s="35"/>
      <c r="R38" s="35"/>
    </row>
    <row r="39" spans="1:18" ht="13.15" customHeight="1">
      <c r="A39" s="35"/>
      <c r="B39" s="47"/>
      <c r="C39" s="48"/>
      <c r="D39" s="47"/>
      <c r="E39" s="48"/>
      <c r="F39" s="59" t="s">
        <v>14</v>
      </c>
      <c r="G39" s="60">
        <v>172</v>
      </c>
      <c r="H39" s="60"/>
      <c r="I39" s="61"/>
      <c r="J39" s="60">
        <v>185.2</v>
      </c>
      <c r="K39" s="60"/>
      <c r="L39" s="60"/>
      <c r="M39" s="61"/>
      <c r="N39" s="62">
        <v>13.2</v>
      </c>
      <c r="O39" s="57"/>
      <c r="P39" s="57"/>
      <c r="Q39" s="35"/>
      <c r="R39" s="35"/>
    </row>
    <row r="40" spans="1:18" ht="13.15" customHeight="1">
      <c r="A40" s="35"/>
      <c r="B40" s="47"/>
      <c r="C40" s="48"/>
      <c r="D40" s="47"/>
      <c r="E40" s="48"/>
      <c r="F40" s="59" t="s">
        <v>39</v>
      </c>
      <c r="G40" s="60">
        <v>197.2</v>
      </c>
      <c r="H40" s="60"/>
      <c r="I40" s="61"/>
      <c r="J40" s="60">
        <v>169</v>
      </c>
      <c r="K40" s="60"/>
      <c r="L40" s="60"/>
      <c r="M40" s="61"/>
      <c r="N40" s="62">
        <v>-28.2</v>
      </c>
      <c r="O40" s="57"/>
      <c r="P40" s="57"/>
      <c r="Q40" s="35"/>
      <c r="R40" s="35"/>
    </row>
    <row r="41" spans="1:18" ht="13.15" customHeight="1">
      <c r="A41" s="35"/>
      <c r="B41" s="47"/>
      <c r="C41" s="48"/>
      <c r="D41" s="47"/>
      <c r="E41" s="48"/>
      <c r="F41" s="59" t="s">
        <v>41</v>
      </c>
      <c r="G41" s="60">
        <v>205</v>
      </c>
      <c r="H41" s="60"/>
      <c r="I41" s="61"/>
      <c r="J41" s="60">
        <v>185</v>
      </c>
      <c r="K41" s="60"/>
      <c r="L41" s="60"/>
      <c r="M41" s="61"/>
      <c r="N41" s="62">
        <v>-20</v>
      </c>
      <c r="O41" s="57"/>
      <c r="P41" s="57"/>
      <c r="Q41" s="35"/>
      <c r="R41" s="35"/>
    </row>
    <row r="42" spans="1:18" ht="13.15" customHeight="1">
      <c r="A42" s="35"/>
      <c r="B42" s="47"/>
      <c r="C42" s="48"/>
      <c r="D42" s="47"/>
      <c r="E42" s="48"/>
      <c r="F42" s="59" t="s">
        <v>16</v>
      </c>
      <c r="G42" s="60">
        <v>168</v>
      </c>
      <c r="H42" s="60"/>
      <c r="I42" s="61"/>
      <c r="J42" s="60">
        <v>181.6</v>
      </c>
      <c r="K42" s="60"/>
      <c r="L42" s="60"/>
      <c r="M42" s="61"/>
      <c r="N42" s="62">
        <v>13.6</v>
      </c>
      <c r="O42" s="57"/>
      <c r="P42" s="57"/>
      <c r="Q42" s="35"/>
      <c r="R42" s="35"/>
    </row>
    <row r="43" spans="1:18" ht="13.15" customHeight="1">
      <c r="A43" s="35"/>
      <c r="B43" s="47"/>
      <c r="C43" s="48"/>
      <c r="D43" s="47"/>
      <c r="E43" s="48"/>
      <c r="F43" s="59" t="s">
        <v>17</v>
      </c>
      <c r="G43" s="60">
        <v>196</v>
      </c>
      <c r="H43" s="60"/>
      <c r="I43" s="61"/>
      <c r="J43" s="60">
        <v>183</v>
      </c>
      <c r="K43" s="60"/>
      <c r="L43" s="60"/>
      <c r="M43" s="61"/>
      <c r="N43" s="62">
        <v>-13</v>
      </c>
      <c r="O43" s="57"/>
      <c r="P43" s="57"/>
      <c r="Q43" s="35"/>
      <c r="R43" s="35"/>
    </row>
    <row r="44" spans="1:18" ht="13.15" customHeight="1">
      <c r="A44" s="35"/>
      <c r="B44" s="47"/>
      <c r="C44" s="48"/>
      <c r="D44" s="47"/>
      <c r="E44" s="48"/>
      <c r="F44" s="59" t="s">
        <v>20</v>
      </c>
      <c r="G44" s="60">
        <v>215</v>
      </c>
      <c r="H44" s="60"/>
      <c r="I44" s="61"/>
      <c r="J44" s="60">
        <v>184</v>
      </c>
      <c r="K44" s="60"/>
      <c r="L44" s="60"/>
      <c r="M44" s="61"/>
      <c r="N44" s="62">
        <v>-31</v>
      </c>
      <c r="O44" s="57"/>
      <c r="P44" s="57"/>
      <c r="Q44" s="35"/>
      <c r="R44" s="35"/>
    </row>
    <row r="45" spans="1:18" ht="13.15" customHeight="1">
      <c r="A45" s="35"/>
      <c r="B45" s="47"/>
      <c r="C45" s="48"/>
      <c r="D45" s="47"/>
      <c r="E45" s="48"/>
      <c r="F45" s="59" t="s">
        <v>23</v>
      </c>
      <c r="G45" s="60">
        <v>166.5</v>
      </c>
      <c r="H45" s="60"/>
      <c r="I45" s="61"/>
      <c r="J45" s="60">
        <v>181.6</v>
      </c>
      <c r="K45" s="60"/>
      <c r="L45" s="60"/>
      <c r="M45" s="61"/>
      <c r="N45" s="62">
        <v>15.1</v>
      </c>
      <c r="O45" s="57"/>
      <c r="P45" s="57"/>
      <c r="Q45" s="35"/>
      <c r="R45" s="35"/>
    </row>
    <row r="46" spans="1:18" ht="13.15" customHeight="1">
      <c r="A46" s="35"/>
      <c r="B46" s="47"/>
      <c r="C46" s="48"/>
      <c r="D46" s="47"/>
      <c r="E46" s="48"/>
      <c r="F46" s="59" t="s">
        <v>26</v>
      </c>
      <c r="G46" s="60" t="s">
        <v>25</v>
      </c>
      <c r="H46" s="60"/>
      <c r="I46" s="61"/>
      <c r="J46" s="60">
        <v>191</v>
      </c>
      <c r="K46" s="60"/>
      <c r="L46" s="60"/>
      <c r="M46" s="61"/>
      <c r="N46" s="62" t="s">
        <v>25</v>
      </c>
      <c r="O46" s="57"/>
      <c r="P46" s="57"/>
      <c r="Q46" s="35"/>
      <c r="R46" s="35"/>
    </row>
    <row r="47" spans="1:18" ht="13.15" customHeight="1">
      <c r="A47" s="35"/>
      <c r="B47" s="47"/>
      <c r="C47" s="48"/>
      <c r="D47" s="47"/>
      <c r="E47" s="48"/>
      <c r="F47" s="59" t="s">
        <v>27</v>
      </c>
      <c r="G47" s="60" t="s">
        <v>25</v>
      </c>
      <c r="H47" s="60"/>
      <c r="I47" s="61"/>
      <c r="J47" s="60">
        <v>188</v>
      </c>
      <c r="K47" s="60"/>
      <c r="L47" s="60"/>
      <c r="M47" s="61"/>
      <c r="N47" s="62" t="s">
        <v>25</v>
      </c>
      <c r="O47" s="57"/>
      <c r="P47" s="57"/>
      <c r="Q47" s="35"/>
      <c r="R47" s="35"/>
    </row>
    <row r="48" spans="1:18" ht="13.15" customHeight="1">
      <c r="A48" s="35"/>
      <c r="B48" s="47"/>
      <c r="C48" s="48"/>
      <c r="D48" s="47"/>
      <c r="E48" s="48"/>
      <c r="F48" s="59" t="s">
        <v>29</v>
      </c>
      <c r="G48" s="60">
        <v>195</v>
      </c>
      <c r="H48" s="60"/>
      <c r="I48" s="61"/>
      <c r="J48" s="60">
        <v>185</v>
      </c>
      <c r="K48" s="60"/>
      <c r="L48" s="60"/>
      <c r="M48" s="61"/>
      <c r="N48" s="62">
        <v>-10</v>
      </c>
      <c r="O48" s="57"/>
      <c r="P48" s="57"/>
      <c r="Q48" s="35"/>
      <c r="R48" s="35"/>
    </row>
    <row r="49" spans="1:18" ht="13.15" customHeight="1">
      <c r="A49" s="35"/>
      <c r="B49" s="47"/>
      <c r="C49" s="48"/>
      <c r="D49" s="47"/>
      <c r="E49" s="48"/>
      <c r="F49" s="59" t="s">
        <v>43</v>
      </c>
      <c r="G49" s="60" t="s">
        <v>25</v>
      </c>
      <c r="H49" s="60"/>
      <c r="I49" s="61"/>
      <c r="J49" s="60">
        <v>185</v>
      </c>
      <c r="K49" s="60"/>
      <c r="L49" s="60"/>
      <c r="M49" s="61"/>
      <c r="N49" s="62" t="s">
        <v>25</v>
      </c>
      <c r="O49" s="57"/>
      <c r="P49" s="57"/>
      <c r="Q49" s="35"/>
      <c r="R49" s="35"/>
    </row>
    <row r="50" spans="1:18" ht="13.15" customHeight="1">
      <c r="A50" s="35"/>
      <c r="B50" s="47"/>
      <c r="C50" s="48"/>
      <c r="D50" s="47"/>
      <c r="E50" s="48"/>
      <c r="F50" s="59" t="s">
        <v>44</v>
      </c>
      <c r="G50" s="60" t="s">
        <v>25</v>
      </c>
      <c r="H50" s="60"/>
      <c r="I50" s="61"/>
      <c r="J50" s="60">
        <v>187</v>
      </c>
      <c r="K50" s="60"/>
      <c r="L50" s="60"/>
      <c r="M50" s="61"/>
      <c r="N50" s="62" t="s">
        <v>25</v>
      </c>
      <c r="O50" s="57"/>
      <c r="P50" s="57"/>
      <c r="Q50" s="35"/>
      <c r="R50" s="35"/>
    </row>
    <row r="51" spans="1:18" ht="13.15" customHeight="1">
      <c r="A51" s="35"/>
      <c r="B51" s="47"/>
      <c r="C51" s="48"/>
      <c r="D51" s="47"/>
      <c r="E51" s="48"/>
      <c r="F51" s="59" t="s">
        <v>31</v>
      </c>
      <c r="G51" s="60">
        <v>169.5</v>
      </c>
      <c r="H51" s="60"/>
      <c r="I51" s="61"/>
      <c r="J51" s="60">
        <v>182.6</v>
      </c>
      <c r="K51" s="60"/>
      <c r="L51" s="60"/>
      <c r="M51" s="61"/>
      <c r="N51" s="62">
        <v>13.1</v>
      </c>
      <c r="O51" s="57"/>
      <c r="P51" s="57"/>
      <c r="Q51" s="35"/>
      <c r="R51" s="35"/>
    </row>
    <row r="52" spans="1:18" ht="13.15" customHeight="1">
      <c r="A52" s="35"/>
      <c r="B52" s="47"/>
      <c r="C52" s="48"/>
      <c r="D52" s="47"/>
      <c r="E52" s="48"/>
      <c r="F52" s="59" t="s">
        <v>32</v>
      </c>
      <c r="G52" s="60" t="s">
        <v>25</v>
      </c>
      <c r="H52" s="60"/>
      <c r="I52" s="61"/>
      <c r="J52" s="60">
        <v>187</v>
      </c>
      <c r="K52" s="60"/>
      <c r="L52" s="60"/>
      <c r="M52" s="61"/>
      <c r="N52" s="62" t="s">
        <v>25</v>
      </c>
      <c r="O52" s="57"/>
      <c r="P52" s="57"/>
      <c r="Q52" s="35"/>
      <c r="R52" s="35"/>
    </row>
    <row r="53" spans="1:18" ht="13.15" customHeight="1">
      <c r="A53" s="35"/>
      <c r="B53" s="47"/>
      <c r="C53" s="48"/>
      <c r="D53" s="47"/>
      <c r="E53" s="48"/>
      <c r="F53" s="59" t="s">
        <v>33</v>
      </c>
      <c r="G53" s="60" t="s">
        <v>25</v>
      </c>
      <c r="H53" s="60"/>
      <c r="I53" s="61"/>
      <c r="J53" s="60">
        <v>185</v>
      </c>
      <c r="K53" s="60"/>
      <c r="L53" s="60"/>
      <c r="M53" s="61"/>
      <c r="N53" s="62" t="s">
        <v>25</v>
      </c>
      <c r="O53" s="57"/>
      <c r="P53" s="57"/>
      <c r="Q53" s="35"/>
      <c r="R53" s="35"/>
    </row>
    <row r="54" spans="1:18" ht="1.1499999999999999" customHeight="1">
      <c r="A54" s="35"/>
      <c r="B54" s="47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57"/>
      <c r="Q54" s="35"/>
      <c r="R54" s="35"/>
    </row>
    <row r="55" spans="1:18" ht="1.9" customHeight="1">
      <c r="A55" s="35"/>
      <c r="B55" s="64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6"/>
      <c r="Q55" s="35"/>
      <c r="R55" s="35"/>
    </row>
    <row r="56" spans="1:18" ht="85.9" customHeight="1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</row>
    <row r="57" spans="1:18" ht="19.899999999999999" customHeight="1">
      <c r="A57" s="35"/>
      <c r="B57" s="35"/>
      <c r="C57" s="35"/>
      <c r="D57" s="35"/>
      <c r="E57" s="67" t="s">
        <v>36</v>
      </c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5"/>
      <c r="Q57" s="35"/>
      <c r="R57" s="35"/>
    </row>
    <row r="58" spans="1:18" ht="19.899999999999999" customHeight="1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</row>
  </sheetData>
  <mergeCells count="87">
    <mergeCell ref="C54:O54"/>
    <mergeCell ref="E57:O57"/>
    <mergeCell ref="G51:I51"/>
    <mergeCell ref="J51:M51"/>
    <mergeCell ref="G52:I52"/>
    <mergeCell ref="J52:M52"/>
    <mergeCell ref="G53:I53"/>
    <mergeCell ref="J53:M53"/>
    <mergeCell ref="G48:I48"/>
    <mergeCell ref="J48:M48"/>
    <mergeCell ref="G49:I49"/>
    <mergeCell ref="J49:M49"/>
    <mergeCell ref="G50:I50"/>
    <mergeCell ref="J50:M50"/>
    <mergeCell ref="G45:I45"/>
    <mergeCell ref="J45:M45"/>
    <mergeCell ref="G46:I46"/>
    <mergeCell ref="J46:M46"/>
    <mergeCell ref="G47:I47"/>
    <mergeCell ref="J47:M47"/>
    <mergeCell ref="G42:I42"/>
    <mergeCell ref="J42:M42"/>
    <mergeCell ref="G43:I43"/>
    <mergeCell ref="J43:M43"/>
    <mergeCell ref="G44:I44"/>
    <mergeCell ref="J44:M44"/>
    <mergeCell ref="G39:I39"/>
    <mergeCell ref="J39:M39"/>
    <mergeCell ref="G40:I40"/>
    <mergeCell ref="J40:M40"/>
    <mergeCell ref="G41:I41"/>
    <mergeCell ref="J41:M41"/>
    <mergeCell ref="G36:I36"/>
    <mergeCell ref="J36:M36"/>
    <mergeCell ref="G37:I37"/>
    <mergeCell ref="J37:M37"/>
    <mergeCell ref="G38:I38"/>
    <mergeCell ref="J38:M38"/>
    <mergeCell ref="G33:I33"/>
    <mergeCell ref="J33:M33"/>
    <mergeCell ref="G34:I34"/>
    <mergeCell ref="J34:M34"/>
    <mergeCell ref="G35:I35"/>
    <mergeCell ref="J35:M35"/>
    <mergeCell ref="G30:I30"/>
    <mergeCell ref="J30:M30"/>
    <mergeCell ref="G31:I31"/>
    <mergeCell ref="J31:M31"/>
    <mergeCell ref="G32:I32"/>
    <mergeCell ref="J32:M32"/>
    <mergeCell ref="G27:I27"/>
    <mergeCell ref="J27:M27"/>
    <mergeCell ref="G28:I28"/>
    <mergeCell ref="J28:M28"/>
    <mergeCell ref="G29:I29"/>
    <mergeCell ref="J29:M29"/>
    <mergeCell ref="G24:I24"/>
    <mergeCell ref="J24:M24"/>
    <mergeCell ref="G25:I25"/>
    <mergeCell ref="J25:M25"/>
    <mergeCell ref="G26:I26"/>
    <mergeCell ref="J26:M26"/>
    <mergeCell ref="G21:I21"/>
    <mergeCell ref="J21:M21"/>
    <mergeCell ref="G22:I22"/>
    <mergeCell ref="J22:M22"/>
    <mergeCell ref="G23:I23"/>
    <mergeCell ref="J23:M23"/>
    <mergeCell ref="G18:I18"/>
    <mergeCell ref="J18:M18"/>
    <mergeCell ref="G19:I19"/>
    <mergeCell ref="J19:M19"/>
    <mergeCell ref="G20:I20"/>
    <mergeCell ref="J20:M20"/>
    <mergeCell ref="G15:I15"/>
    <mergeCell ref="J15:M15"/>
    <mergeCell ref="G16:I16"/>
    <mergeCell ref="J16:M16"/>
    <mergeCell ref="G17:I17"/>
    <mergeCell ref="J17:M17"/>
    <mergeCell ref="L2:Q2"/>
    <mergeCell ref="B4:P4"/>
    <mergeCell ref="B6:P6"/>
    <mergeCell ref="B8:P8"/>
    <mergeCell ref="B10:P10"/>
    <mergeCell ref="D13:E13"/>
    <mergeCell ref="K13:L13"/>
  </mergeCells>
  <pageMargins left="0" right="0" top="0" bottom="0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zoomScaleNormal="100" workbookViewId="0"/>
  </sheetViews>
  <sheetFormatPr baseColWidth="10" defaultColWidth="11.5703125" defaultRowHeight="12.75"/>
  <cols>
    <col min="1" max="1" width="7.5703125" style="3" bestFit="1" customWidth="1"/>
    <col min="2" max="3" width="0.28515625" style="3" bestFit="1" customWidth="1"/>
    <col min="4" max="4" width="1" style="3" bestFit="1" customWidth="1"/>
    <col min="5" max="5" width="26.7109375" style="3" bestFit="1" customWidth="1"/>
    <col min="6" max="6" width="19.28515625" style="3" bestFit="1" customWidth="1"/>
    <col min="7" max="7" width="0.85546875" style="3" bestFit="1" customWidth="1"/>
    <col min="8" max="8" width="10.85546875" style="3" bestFit="1" customWidth="1"/>
    <col min="9" max="10" width="0.85546875" style="3" bestFit="1" customWidth="1"/>
    <col min="11" max="11" width="9.140625" style="3" bestFit="1" customWidth="1"/>
    <col min="12" max="12" width="1.85546875" style="3" bestFit="1" customWidth="1"/>
    <col min="13" max="13" width="0.85546875" style="3" bestFit="1" customWidth="1"/>
    <col min="14" max="14" width="12.5703125" style="3" bestFit="1" customWidth="1"/>
    <col min="15" max="16" width="0.28515625" style="3" bestFit="1" customWidth="1"/>
    <col min="17" max="17" width="0.5703125" style="3" bestFit="1" customWidth="1"/>
    <col min="18" max="18" width="7" style="3" bestFit="1" customWidth="1"/>
    <col min="19" max="256" width="8.85546875" style="3" customWidth="1"/>
    <col min="257" max="16384" width="11.5703125" style="3"/>
  </cols>
  <sheetData>
    <row r="1" spans="1:18" ht="3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2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23" t="s">
        <v>46</v>
      </c>
      <c r="M2" s="24"/>
      <c r="N2" s="24"/>
      <c r="O2" s="24"/>
      <c r="P2" s="24"/>
      <c r="Q2" s="24"/>
      <c r="R2" s="1"/>
    </row>
    <row r="3" spans="1:18" ht="28.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12" customHeight="1">
      <c r="A4" s="1"/>
      <c r="B4" s="25" t="s">
        <v>1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7"/>
      <c r="Q4" s="1"/>
      <c r="R4" s="1"/>
    </row>
    <row r="5" spans="1:18" ht="1.9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12" customHeight="1">
      <c r="A6" s="1"/>
      <c r="B6" s="28" t="s">
        <v>2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1"/>
      <c r="R6" s="1"/>
    </row>
    <row r="7" spans="1:18" ht="1.1499999999999999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ht="12" customHeight="1">
      <c r="A8" s="1"/>
      <c r="B8" s="29" t="s">
        <v>47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1"/>
      <c r="R8" s="1"/>
    </row>
    <row r="9" spans="1:18" ht="3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12" customHeight="1">
      <c r="A10" s="1"/>
      <c r="B10" s="30" t="s">
        <v>48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1"/>
      <c r="R10" s="1"/>
    </row>
    <row r="11" spans="1:18" ht="1.1499999999999999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ht="12" customHeight="1">
      <c r="A12" s="1"/>
      <c r="B12" s="30" t="s">
        <v>49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1"/>
      <c r="R12" s="1"/>
    </row>
    <row r="13" spans="1:18" ht="3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ht="1.9" customHeight="1">
      <c r="A14" s="1"/>
      <c r="B14" s="4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6"/>
      <c r="Q14" s="1"/>
      <c r="R14" s="1"/>
    </row>
    <row r="15" spans="1:18" ht="31.9" customHeight="1">
      <c r="A15" s="1"/>
      <c r="B15" s="7"/>
      <c r="C15" s="1"/>
      <c r="D15" s="20" t="s">
        <v>5</v>
      </c>
      <c r="E15" s="21"/>
      <c r="F15" s="8" t="s">
        <v>6</v>
      </c>
      <c r="G15" s="9"/>
      <c r="H15" s="10" t="s">
        <v>7</v>
      </c>
      <c r="I15" s="11"/>
      <c r="J15" s="9"/>
      <c r="K15" s="22" t="s">
        <v>8</v>
      </c>
      <c r="L15" s="22"/>
      <c r="M15" s="9"/>
      <c r="N15" s="12" t="s">
        <v>9</v>
      </c>
      <c r="O15" s="11"/>
      <c r="P15" s="13"/>
      <c r="Q15" s="1"/>
      <c r="R15" s="1"/>
    </row>
    <row r="16" spans="1:18" ht="1.9" customHeight="1">
      <c r="A16" s="1"/>
      <c r="B16" s="7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3"/>
      <c r="Q16" s="1"/>
      <c r="R16" s="1"/>
    </row>
    <row r="17" spans="1:18" ht="13.15" customHeight="1">
      <c r="A17" s="1"/>
      <c r="B17" s="7"/>
      <c r="C17" s="1"/>
      <c r="D17" s="7"/>
      <c r="E17" s="14" t="s">
        <v>50</v>
      </c>
      <c r="F17" s="15" t="s">
        <v>11</v>
      </c>
      <c r="G17" s="31">
        <v>190</v>
      </c>
      <c r="H17" s="31"/>
      <c r="I17" s="32"/>
      <c r="J17" s="31">
        <v>190</v>
      </c>
      <c r="K17" s="31"/>
      <c r="L17" s="31"/>
      <c r="M17" s="32"/>
      <c r="N17" s="16">
        <v>0</v>
      </c>
      <c r="O17" s="13"/>
      <c r="P17" s="13"/>
      <c r="Q17" s="1"/>
      <c r="R17" s="1"/>
    </row>
    <row r="18" spans="1:18" ht="13.15" customHeight="1">
      <c r="A18" s="1"/>
      <c r="B18" s="7"/>
      <c r="C18" s="1"/>
      <c r="D18" s="7"/>
      <c r="E18" s="1"/>
      <c r="F18" s="15" t="s">
        <v>51</v>
      </c>
      <c r="G18" s="31">
        <v>193</v>
      </c>
      <c r="H18" s="31"/>
      <c r="I18" s="32"/>
      <c r="J18" s="31">
        <v>193</v>
      </c>
      <c r="K18" s="31"/>
      <c r="L18" s="31"/>
      <c r="M18" s="32"/>
      <c r="N18" s="16">
        <v>0</v>
      </c>
      <c r="O18" s="13"/>
      <c r="P18" s="13"/>
      <c r="Q18" s="1"/>
      <c r="R18" s="1"/>
    </row>
    <row r="19" spans="1:18" ht="13.15" customHeight="1">
      <c r="A19" s="1"/>
      <c r="B19" s="7"/>
      <c r="C19" s="1"/>
      <c r="D19" s="7"/>
      <c r="E19" s="1"/>
      <c r="F19" s="15" t="s">
        <v>52</v>
      </c>
      <c r="G19" s="31">
        <v>193</v>
      </c>
      <c r="H19" s="31"/>
      <c r="I19" s="32"/>
      <c r="J19" s="31">
        <v>193</v>
      </c>
      <c r="K19" s="31"/>
      <c r="L19" s="31"/>
      <c r="M19" s="32"/>
      <c r="N19" s="16">
        <v>0</v>
      </c>
      <c r="O19" s="13"/>
      <c r="P19" s="13"/>
      <c r="Q19" s="1"/>
      <c r="R19" s="1"/>
    </row>
    <row r="20" spans="1:18" ht="13.15" customHeight="1">
      <c r="A20" s="1"/>
      <c r="B20" s="7"/>
      <c r="C20" s="1"/>
      <c r="D20" s="7"/>
      <c r="E20" s="1"/>
      <c r="F20" s="15" t="s">
        <v>39</v>
      </c>
      <c r="G20" s="31">
        <v>194.8</v>
      </c>
      <c r="H20" s="31"/>
      <c r="I20" s="32"/>
      <c r="J20" s="31">
        <v>194.8</v>
      </c>
      <c r="K20" s="31"/>
      <c r="L20" s="31"/>
      <c r="M20" s="32"/>
      <c r="N20" s="16">
        <v>0</v>
      </c>
      <c r="O20" s="13"/>
      <c r="P20" s="13"/>
      <c r="Q20" s="1"/>
      <c r="R20" s="1"/>
    </row>
    <row r="21" spans="1:18" ht="13.15" customHeight="1">
      <c r="A21" s="1"/>
      <c r="B21" s="7"/>
      <c r="C21" s="1"/>
      <c r="D21" s="7"/>
      <c r="E21" s="1"/>
      <c r="F21" s="15" t="s">
        <v>35</v>
      </c>
      <c r="G21" s="31">
        <v>188</v>
      </c>
      <c r="H21" s="31"/>
      <c r="I21" s="32"/>
      <c r="J21" s="31">
        <v>188</v>
      </c>
      <c r="K21" s="31"/>
      <c r="L21" s="31"/>
      <c r="M21" s="32"/>
      <c r="N21" s="16">
        <v>0</v>
      </c>
      <c r="O21" s="13"/>
      <c r="P21" s="13"/>
      <c r="Q21" s="1"/>
      <c r="R21" s="1"/>
    </row>
    <row r="22" spans="1:18" ht="13.15" customHeight="1">
      <c r="A22" s="1"/>
      <c r="B22" s="7"/>
      <c r="C22" s="1"/>
      <c r="D22" s="7"/>
      <c r="E22" s="1"/>
      <c r="F22" s="15" t="s">
        <v>40</v>
      </c>
      <c r="G22" s="31">
        <v>194</v>
      </c>
      <c r="H22" s="31"/>
      <c r="I22" s="32"/>
      <c r="J22" s="31">
        <v>182</v>
      </c>
      <c r="K22" s="31"/>
      <c r="L22" s="31"/>
      <c r="M22" s="32"/>
      <c r="N22" s="16">
        <v>-12</v>
      </c>
      <c r="O22" s="13"/>
      <c r="P22" s="13"/>
      <c r="Q22" s="1"/>
      <c r="R22" s="1"/>
    </row>
    <row r="23" spans="1:18" ht="13.15" customHeight="1">
      <c r="A23" s="1"/>
      <c r="B23" s="7"/>
      <c r="C23" s="1"/>
      <c r="D23" s="7"/>
      <c r="E23" s="1"/>
      <c r="F23" s="15" t="s">
        <v>53</v>
      </c>
      <c r="G23" s="31">
        <v>199</v>
      </c>
      <c r="H23" s="31"/>
      <c r="I23" s="32"/>
      <c r="J23" s="31">
        <v>200</v>
      </c>
      <c r="K23" s="31"/>
      <c r="L23" s="31"/>
      <c r="M23" s="32"/>
      <c r="N23" s="16">
        <v>1</v>
      </c>
      <c r="O23" s="13"/>
      <c r="P23" s="13"/>
      <c r="Q23" s="1"/>
      <c r="R23" s="1"/>
    </row>
    <row r="24" spans="1:18" ht="13.15" customHeight="1">
      <c r="A24" s="1"/>
      <c r="B24" s="7"/>
      <c r="C24" s="1"/>
      <c r="D24" s="7"/>
      <c r="E24" s="1"/>
      <c r="F24" s="15" t="s">
        <v>17</v>
      </c>
      <c r="G24" s="31">
        <v>191</v>
      </c>
      <c r="H24" s="31"/>
      <c r="I24" s="32"/>
      <c r="J24" s="31">
        <v>191</v>
      </c>
      <c r="K24" s="31"/>
      <c r="L24" s="31"/>
      <c r="M24" s="32"/>
      <c r="N24" s="16">
        <v>0</v>
      </c>
      <c r="O24" s="13"/>
      <c r="P24" s="13"/>
      <c r="Q24" s="1"/>
      <c r="R24" s="1"/>
    </row>
    <row r="25" spans="1:18" ht="13.15" customHeight="1">
      <c r="A25" s="1"/>
      <c r="B25" s="7"/>
      <c r="C25" s="1"/>
      <c r="D25" s="7"/>
      <c r="E25" s="1"/>
      <c r="F25" s="15" t="s">
        <v>18</v>
      </c>
      <c r="G25" s="31">
        <v>189.8</v>
      </c>
      <c r="H25" s="31"/>
      <c r="I25" s="32"/>
      <c r="J25" s="31">
        <v>193.4</v>
      </c>
      <c r="K25" s="31"/>
      <c r="L25" s="31"/>
      <c r="M25" s="32"/>
      <c r="N25" s="16">
        <v>3.6</v>
      </c>
      <c r="O25" s="13"/>
      <c r="P25" s="13"/>
      <c r="Q25" s="1"/>
      <c r="R25" s="1"/>
    </row>
    <row r="26" spans="1:18" ht="13.15" customHeight="1">
      <c r="A26" s="1"/>
      <c r="B26" s="7"/>
      <c r="C26" s="1"/>
      <c r="D26" s="7"/>
      <c r="E26" s="1"/>
      <c r="F26" s="15" t="s">
        <v>19</v>
      </c>
      <c r="G26" s="31">
        <v>192</v>
      </c>
      <c r="H26" s="31"/>
      <c r="I26" s="32"/>
      <c r="J26" s="31">
        <v>192</v>
      </c>
      <c r="K26" s="31"/>
      <c r="L26" s="31"/>
      <c r="M26" s="32"/>
      <c r="N26" s="16">
        <v>0</v>
      </c>
      <c r="O26" s="13"/>
      <c r="P26" s="13"/>
      <c r="Q26" s="1"/>
      <c r="R26" s="1"/>
    </row>
    <row r="27" spans="1:18" ht="13.15" customHeight="1">
      <c r="A27" s="1"/>
      <c r="B27" s="7"/>
      <c r="C27" s="1"/>
      <c r="D27" s="7"/>
      <c r="E27" s="1"/>
      <c r="F27" s="15" t="s">
        <v>20</v>
      </c>
      <c r="G27" s="31">
        <v>183</v>
      </c>
      <c r="H27" s="31"/>
      <c r="I27" s="32"/>
      <c r="J27" s="31">
        <v>187</v>
      </c>
      <c r="K27" s="31"/>
      <c r="L27" s="31"/>
      <c r="M27" s="32"/>
      <c r="N27" s="16">
        <v>4</v>
      </c>
      <c r="O27" s="13"/>
      <c r="P27" s="13"/>
      <c r="Q27" s="1"/>
      <c r="R27" s="1"/>
    </row>
    <row r="28" spans="1:18" ht="13.15" customHeight="1">
      <c r="A28" s="1"/>
      <c r="B28" s="7"/>
      <c r="C28" s="1"/>
      <c r="D28" s="7"/>
      <c r="E28" s="1"/>
      <c r="F28" s="15" t="s">
        <v>22</v>
      </c>
      <c r="G28" s="31">
        <v>186</v>
      </c>
      <c r="H28" s="31"/>
      <c r="I28" s="32"/>
      <c r="J28" s="31">
        <v>190</v>
      </c>
      <c r="K28" s="31"/>
      <c r="L28" s="31"/>
      <c r="M28" s="32"/>
      <c r="N28" s="16">
        <v>4</v>
      </c>
      <c r="O28" s="13"/>
      <c r="P28" s="13"/>
      <c r="Q28" s="1"/>
      <c r="R28" s="1"/>
    </row>
    <row r="29" spans="1:18" ht="13.15" customHeight="1">
      <c r="A29" s="1"/>
      <c r="B29" s="7"/>
      <c r="C29" s="1"/>
      <c r="D29" s="7"/>
      <c r="E29" s="1"/>
      <c r="F29" s="15" t="s">
        <v>24</v>
      </c>
      <c r="G29" s="31">
        <v>184</v>
      </c>
      <c r="H29" s="31"/>
      <c r="I29" s="32"/>
      <c r="J29" s="31">
        <v>182</v>
      </c>
      <c r="K29" s="31"/>
      <c r="L29" s="31"/>
      <c r="M29" s="32"/>
      <c r="N29" s="16">
        <v>-2</v>
      </c>
      <c r="O29" s="13"/>
      <c r="P29" s="13"/>
      <c r="Q29" s="1"/>
      <c r="R29" s="1"/>
    </row>
    <row r="30" spans="1:18" ht="13.15" customHeight="1">
      <c r="A30" s="1"/>
      <c r="B30" s="7"/>
      <c r="C30" s="1"/>
      <c r="D30" s="7"/>
      <c r="E30" s="1"/>
      <c r="F30" s="15" t="s">
        <v>26</v>
      </c>
      <c r="G30" s="31">
        <v>198</v>
      </c>
      <c r="H30" s="31"/>
      <c r="I30" s="32"/>
      <c r="J30" s="31">
        <v>198</v>
      </c>
      <c r="K30" s="31"/>
      <c r="L30" s="31"/>
      <c r="M30" s="32"/>
      <c r="N30" s="16">
        <v>0</v>
      </c>
      <c r="O30" s="13"/>
      <c r="P30" s="13"/>
      <c r="Q30" s="1"/>
      <c r="R30" s="1"/>
    </row>
    <row r="31" spans="1:18" ht="13.15" customHeight="1">
      <c r="A31" s="1"/>
      <c r="B31" s="7"/>
      <c r="C31" s="1"/>
      <c r="D31" s="7"/>
      <c r="E31" s="1"/>
      <c r="F31" s="15" t="s">
        <v>28</v>
      </c>
      <c r="G31" s="31">
        <v>200</v>
      </c>
      <c r="H31" s="31"/>
      <c r="I31" s="32"/>
      <c r="J31" s="31">
        <v>200</v>
      </c>
      <c r="K31" s="31"/>
      <c r="L31" s="31"/>
      <c r="M31" s="32"/>
      <c r="N31" s="16">
        <v>0</v>
      </c>
      <c r="O31" s="13"/>
      <c r="P31" s="13"/>
      <c r="Q31" s="1"/>
      <c r="R31" s="1"/>
    </row>
    <row r="32" spans="1:18" ht="13.15" customHeight="1">
      <c r="A32" s="1"/>
      <c r="B32" s="7"/>
      <c r="C32" s="1"/>
      <c r="D32" s="7"/>
      <c r="E32" s="1"/>
      <c r="F32" s="15" t="s">
        <v>44</v>
      </c>
      <c r="G32" s="31">
        <v>188.8</v>
      </c>
      <c r="H32" s="31"/>
      <c r="I32" s="32"/>
      <c r="J32" s="31">
        <v>189</v>
      </c>
      <c r="K32" s="31"/>
      <c r="L32" s="31"/>
      <c r="M32" s="32"/>
      <c r="N32" s="16">
        <v>0.2</v>
      </c>
      <c r="O32" s="13"/>
      <c r="P32" s="13"/>
      <c r="Q32" s="1"/>
      <c r="R32" s="1"/>
    </row>
    <row r="33" spans="1:18" ht="13.15" customHeight="1">
      <c r="A33" s="1"/>
      <c r="B33" s="7"/>
      <c r="C33" s="1"/>
      <c r="D33" s="7"/>
      <c r="E33" s="1"/>
      <c r="F33" s="15" t="s">
        <v>31</v>
      </c>
      <c r="G33" s="31">
        <v>190</v>
      </c>
      <c r="H33" s="31"/>
      <c r="I33" s="32"/>
      <c r="J33" s="31">
        <v>195</v>
      </c>
      <c r="K33" s="31"/>
      <c r="L33" s="31"/>
      <c r="M33" s="32"/>
      <c r="N33" s="16">
        <v>5</v>
      </c>
      <c r="O33" s="13"/>
      <c r="P33" s="13"/>
      <c r="Q33" s="1"/>
      <c r="R33" s="1"/>
    </row>
    <row r="34" spans="1:18" ht="13.15" customHeight="1">
      <c r="A34" s="1"/>
      <c r="B34" s="7"/>
      <c r="C34" s="1"/>
      <c r="D34" s="7"/>
      <c r="E34" s="1"/>
      <c r="F34" s="15" t="s">
        <v>32</v>
      </c>
      <c r="G34" s="31">
        <v>192</v>
      </c>
      <c r="H34" s="31"/>
      <c r="I34" s="32"/>
      <c r="J34" s="31">
        <v>196</v>
      </c>
      <c r="K34" s="31"/>
      <c r="L34" s="31"/>
      <c r="M34" s="32"/>
      <c r="N34" s="16">
        <v>4</v>
      </c>
      <c r="O34" s="13"/>
      <c r="P34" s="13"/>
      <c r="Q34" s="1"/>
      <c r="R34" s="1"/>
    </row>
    <row r="35" spans="1:18" ht="13.15" customHeight="1">
      <c r="A35" s="1"/>
      <c r="B35" s="7"/>
      <c r="C35" s="1"/>
      <c r="D35" s="7"/>
      <c r="E35" s="1"/>
      <c r="F35" s="15" t="s">
        <v>33</v>
      </c>
      <c r="G35" s="31">
        <v>186</v>
      </c>
      <c r="H35" s="31"/>
      <c r="I35" s="32"/>
      <c r="J35" s="31">
        <v>202</v>
      </c>
      <c r="K35" s="31"/>
      <c r="L35" s="31"/>
      <c r="M35" s="32"/>
      <c r="N35" s="16">
        <v>16</v>
      </c>
      <c r="O35" s="13"/>
      <c r="P35" s="13"/>
      <c r="Q35" s="1"/>
      <c r="R35" s="1"/>
    </row>
    <row r="36" spans="1:18" ht="13.15" customHeight="1">
      <c r="A36" s="1"/>
      <c r="B36" s="7"/>
      <c r="C36" s="1"/>
      <c r="D36" s="7"/>
      <c r="E36" s="14" t="s">
        <v>54</v>
      </c>
      <c r="F36" s="15" t="s">
        <v>28</v>
      </c>
      <c r="G36" s="31">
        <v>314</v>
      </c>
      <c r="H36" s="31"/>
      <c r="I36" s="32"/>
      <c r="J36" s="31">
        <v>314</v>
      </c>
      <c r="K36" s="31"/>
      <c r="L36" s="31"/>
      <c r="M36" s="32"/>
      <c r="N36" s="16">
        <v>0</v>
      </c>
      <c r="O36" s="13"/>
      <c r="P36" s="13"/>
      <c r="Q36" s="1"/>
      <c r="R36" s="1"/>
    </row>
    <row r="37" spans="1:18" ht="13.15" customHeight="1">
      <c r="A37" s="1"/>
      <c r="B37" s="7"/>
      <c r="C37" s="1"/>
      <c r="D37" s="7"/>
      <c r="E37" s="14" t="s">
        <v>55</v>
      </c>
      <c r="F37" s="68"/>
      <c r="G37" s="31">
        <v>310.67</v>
      </c>
      <c r="H37" s="31"/>
      <c r="I37" s="32"/>
      <c r="J37" s="31">
        <v>310.67</v>
      </c>
      <c r="K37" s="31"/>
      <c r="L37" s="31"/>
      <c r="M37" s="32"/>
      <c r="N37" s="16">
        <v>0</v>
      </c>
      <c r="O37" s="13"/>
      <c r="P37" s="13"/>
      <c r="Q37" s="1"/>
      <c r="R37" s="1"/>
    </row>
    <row r="38" spans="1:18" ht="13.15" customHeight="1">
      <c r="A38" s="1"/>
      <c r="B38" s="7"/>
      <c r="C38" s="1"/>
      <c r="D38" s="7"/>
      <c r="E38" s="14" t="s">
        <v>56</v>
      </c>
      <c r="F38" s="15" t="s">
        <v>51</v>
      </c>
      <c r="G38" s="31">
        <v>535</v>
      </c>
      <c r="H38" s="31"/>
      <c r="I38" s="32"/>
      <c r="J38" s="31">
        <v>535</v>
      </c>
      <c r="K38" s="31"/>
      <c r="L38" s="31"/>
      <c r="M38" s="32"/>
      <c r="N38" s="16">
        <v>0</v>
      </c>
      <c r="O38" s="13"/>
      <c r="P38" s="13"/>
      <c r="Q38" s="1"/>
      <c r="R38" s="1"/>
    </row>
    <row r="39" spans="1:18" ht="13.15" customHeight="1">
      <c r="A39" s="1"/>
      <c r="B39" s="7"/>
      <c r="C39" s="1"/>
      <c r="D39" s="7"/>
      <c r="E39" s="1"/>
      <c r="F39" s="15" t="s">
        <v>28</v>
      </c>
      <c r="G39" s="31">
        <v>490</v>
      </c>
      <c r="H39" s="31"/>
      <c r="I39" s="32"/>
      <c r="J39" s="31">
        <v>490</v>
      </c>
      <c r="K39" s="31"/>
      <c r="L39" s="31"/>
      <c r="M39" s="32"/>
      <c r="N39" s="16">
        <v>0</v>
      </c>
      <c r="O39" s="13"/>
      <c r="P39" s="13"/>
      <c r="Q39" s="1"/>
      <c r="R39" s="1"/>
    </row>
    <row r="40" spans="1:18" ht="13.15" customHeight="1">
      <c r="A40" s="1"/>
      <c r="B40" s="7"/>
      <c r="C40" s="1"/>
      <c r="D40" s="7"/>
      <c r="E40" s="14" t="s">
        <v>57</v>
      </c>
      <c r="F40" s="15" t="s">
        <v>51</v>
      </c>
      <c r="G40" s="31">
        <v>550</v>
      </c>
      <c r="H40" s="31"/>
      <c r="I40" s="32"/>
      <c r="J40" s="31">
        <v>550</v>
      </c>
      <c r="K40" s="31"/>
      <c r="L40" s="31"/>
      <c r="M40" s="32"/>
      <c r="N40" s="16">
        <v>0</v>
      </c>
      <c r="O40" s="13"/>
      <c r="P40" s="13"/>
      <c r="Q40" s="1"/>
      <c r="R40" s="1"/>
    </row>
    <row r="41" spans="1:18" ht="13.15" customHeight="1">
      <c r="A41" s="1"/>
      <c r="B41" s="7"/>
      <c r="C41" s="1"/>
      <c r="D41" s="7"/>
      <c r="E41" s="1"/>
      <c r="F41" s="15" t="s">
        <v>28</v>
      </c>
      <c r="G41" s="31">
        <v>500</v>
      </c>
      <c r="H41" s="31"/>
      <c r="I41" s="32"/>
      <c r="J41" s="31">
        <v>500</v>
      </c>
      <c r="K41" s="31"/>
      <c r="L41" s="31"/>
      <c r="M41" s="32"/>
      <c r="N41" s="16">
        <v>0</v>
      </c>
      <c r="O41" s="13"/>
      <c r="P41" s="13"/>
      <c r="Q41" s="1"/>
      <c r="R41" s="1"/>
    </row>
    <row r="42" spans="1:18" ht="13.15" customHeight="1">
      <c r="A42" s="1"/>
      <c r="B42" s="7"/>
      <c r="C42" s="1"/>
      <c r="D42" s="7"/>
      <c r="E42" s="14" t="s">
        <v>58</v>
      </c>
      <c r="F42" s="68"/>
      <c r="G42" s="31">
        <v>612</v>
      </c>
      <c r="H42" s="31"/>
      <c r="I42" s="32"/>
      <c r="J42" s="31">
        <v>612</v>
      </c>
      <c r="K42" s="31"/>
      <c r="L42" s="31"/>
      <c r="M42" s="32"/>
      <c r="N42" s="16">
        <v>0</v>
      </c>
      <c r="O42" s="13"/>
      <c r="P42" s="13"/>
      <c r="Q42" s="1"/>
      <c r="R42" s="1"/>
    </row>
    <row r="43" spans="1:18" ht="13.15" customHeight="1">
      <c r="A43" s="1"/>
      <c r="B43" s="7"/>
      <c r="C43" s="1"/>
      <c r="D43" s="7"/>
      <c r="E43" s="14" t="s">
        <v>59</v>
      </c>
      <c r="F43" s="69"/>
      <c r="G43" s="31">
        <v>307</v>
      </c>
      <c r="H43" s="31"/>
      <c r="I43" s="32"/>
      <c r="J43" s="31">
        <v>307</v>
      </c>
      <c r="K43" s="31"/>
      <c r="L43" s="31"/>
      <c r="M43" s="32"/>
      <c r="N43" s="16">
        <v>0</v>
      </c>
      <c r="O43" s="13"/>
      <c r="P43" s="13"/>
      <c r="Q43" s="1"/>
      <c r="R43" s="1"/>
    </row>
    <row r="44" spans="1:18" ht="1.1499999999999999" customHeight="1">
      <c r="A44" s="1"/>
      <c r="B44" s="7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13"/>
      <c r="Q44" s="1"/>
      <c r="R44" s="1"/>
    </row>
    <row r="45" spans="1:18" ht="1.9" customHeight="1">
      <c r="A45" s="1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9"/>
      <c r="Q45" s="1"/>
      <c r="R45" s="1"/>
    </row>
    <row r="46" spans="1:18" ht="229.9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8" ht="19.899999999999999" customHeight="1">
      <c r="A47" s="1"/>
      <c r="B47" s="1"/>
      <c r="C47" s="1"/>
      <c r="D47" s="1"/>
      <c r="E47" s="33" t="s">
        <v>36</v>
      </c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1"/>
      <c r="Q47" s="1"/>
      <c r="R47" s="1"/>
    </row>
    <row r="48" spans="1:18" ht="19.899999999999999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</sheetData>
  <mergeCells count="64">
    <mergeCell ref="G43:I43"/>
    <mergeCell ref="J43:M43"/>
    <mergeCell ref="C44:O44"/>
    <mergeCell ref="E47:O47"/>
    <mergeCell ref="G40:I40"/>
    <mergeCell ref="J40:M40"/>
    <mergeCell ref="G41:I41"/>
    <mergeCell ref="J41:M41"/>
    <mergeCell ref="G42:I42"/>
    <mergeCell ref="J42:M42"/>
    <mergeCell ref="G37:I37"/>
    <mergeCell ref="J37:M37"/>
    <mergeCell ref="G38:I38"/>
    <mergeCell ref="J38:M38"/>
    <mergeCell ref="G39:I39"/>
    <mergeCell ref="J39:M39"/>
    <mergeCell ref="G34:I34"/>
    <mergeCell ref="J34:M34"/>
    <mergeCell ref="G35:I35"/>
    <mergeCell ref="J35:M35"/>
    <mergeCell ref="G36:I36"/>
    <mergeCell ref="J36:M36"/>
    <mergeCell ref="G31:I31"/>
    <mergeCell ref="J31:M31"/>
    <mergeCell ref="G32:I32"/>
    <mergeCell ref="J32:M32"/>
    <mergeCell ref="G33:I33"/>
    <mergeCell ref="J33:M33"/>
    <mergeCell ref="G28:I28"/>
    <mergeCell ref="J28:M28"/>
    <mergeCell ref="G29:I29"/>
    <mergeCell ref="J29:M29"/>
    <mergeCell ref="G30:I30"/>
    <mergeCell ref="J30:M30"/>
    <mergeCell ref="G25:I25"/>
    <mergeCell ref="J25:M25"/>
    <mergeCell ref="G26:I26"/>
    <mergeCell ref="J26:M26"/>
    <mergeCell ref="G27:I27"/>
    <mergeCell ref="J27:M27"/>
    <mergeCell ref="G22:I22"/>
    <mergeCell ref="J22:M22"/>
    <mergeCell ref="G23:I23"/>
    <mergeCell ref="J23:M23"/>
    <mergeCell ref="G24:I24"/>
    <mergeCell ref="J24:M24"/>
    <mergeCell ref="G19:I19"/>
    <mergeCell ref="J19:M19"/>
    <mergeCell ref="G20:I20"/>
    <mergeCell ref="J20:M20"/>
    <mergeCell ref="G21:I21"/>
    <mergeCell ref="J21:M21"/>
    <mergeCell ref="D15:E15"/>
    <mergeCell ref="K15:L15"/>
    <mergeCell ref="G17:I17"/>
    <mergeCell ref="J17:M17"/>
    <mergeCell ref="G18:I18"/>
    <mergeCell ref="J18:M18"/>
    <mergeCell ref="L2:Q2"/>
    <mergeCell ref="B4:P4"/>
    <mergeCell ref="B6:P6"/>
    <mergeCell ref="B8:P8"/>
    <mergeCell ref="B10:P10"/>
    <mergeCell ref="B12:P12"/>
  </mergeCells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workbookViewId="0"/>
  </sheetViews>
  <sheetFormatPr baseColWidth="10" defaultRowHeight="15"/>
  <cols>
    <col min="1" max="1" width="3.5703125" style="70" customWidth="1"/>
    <col min="2" max="2" width="3.28515625" style="70" customWidth="1"/>
    <col min="3" max="3" width="15.5703125" style="70" customWidth="1"/>
    <col min="4" max="4" width="11.42578125" style="70"/>
    <col min="5" max="5" width="23.140625" style="70" customWidth="1"/>
    <col min="6" max="6" width="13.140625" style="70" customWidth="1"/>
    <col min="7" max="7" width="12.5703125" style="70" customWidth="1"/>
    <col min="8" max="8" width="10.5703125" style="70" customWidth="1"/>
    <col min="9" max="9" width="5" style="70" customWidth="1"/>
    <col min="10" max="16384" width="11.42578125" style="70"/>
  </cols>
  <sheetData>
    <row r="1" spans="2:9">
      <c r="C1" s="71"/>
      <c r="D1" s="71"/>
      <c r="E1" s="71"/>
      <c r="F1" s="71"/>
      <c r="G1" s="71"/>
      <c r="H1" s="72"/>
      <c r="I1" s="72"/>
    </row>
    <row r="2" spans="2:9">
      <c r="C2" s="71"/>
      <c r="D2" s="71"/>
      <c r="E2" s="71"/>
      <c r="F2" s="71"/>
      <c r="G2" s="71"/>
      <c r="H2" s="73" t="s">
        <v>60</v>
      </c>
      <c r="I2" s="73"/>
    </row>
    <row r="3" spans="2:9">
      <c r="C3" s="71"/>
      <c r="D3" s="71"/>
      <c r="E3" s="71"/>
      <c r="F3" s="71"/>
      <c r="G3" s="71"/>
      <c r="H3" s="72"/>
      <c r="I3" s="72"/>
    </row>
    <row r="4" spans="2:9">
      <c r="C4" s="71"/>
      <c r="D4" s="71"/>
      <c r="E4" s="71"/>
      <c r="F4" s="71"/>
      <c r="G4" s="71"/>
      <c r="H4" s="72"/>
      <c r="I4" s="72"/>
    </row>
    <row r="5" spans="2:9" ht="15.75">
      <c r="B5" s="74"/>
      <c r="C5" s="75" t="s">
        <v>61</v>
      </c>
      <c r="D5" s="76"/>
      <c r="E5" s="76"/>
      <c r="F5" s="76"/>
      <c r="G5" s="76"/>
      <c r="H5" s="77"/>
      <c r="I5" s="77"/>
    </row>
    <row r="6" spans="2:9" ht="15.75">
      <c r="C6" s="74"/>
      <c r="D6" s="74" t="s">
        <v>62</v>
      </c>
      <c r="E6" s="74"/>
      <c r="F6" s="74"/>
      <c r="G6" s="71"/>
    </row>
    <row r="7" spans="2:9">
      <c r="D7" s="71"/>
      <c r="E7" s="71"/>
      <c r="F7" s="71"/>
      <c r="G7" s="71"/>
    </row>
    <row r="8" spans="2:9" ht="15.75">
      <c r="B8" s="78" t="s">
        <v>63</v>
      </c>
      <c r="D8" s="79"/>
      <c r="E8" s="80"/>
      <c r="F8" s="81"/>
      <c r="G8" s="81"/>
      <c r="H8" s="82"/>
    </row>
    <row r="9" spans="2:9" ht="15.75">
      <c r="C9" s="83"/>
      <c r="D9" s="84"/>
      <c r="E9" s="80"/>
      <c r="F9" s="71"/>
      <c r="G9" s="71"/>
      <c r="H9" s="84"/>
    </row>
    <row r="10" spans="2:9" ht="15.75">
      <c r="B10" s="85" t="s">
        <v>64</v>
      </c>
      <c r="C10" s="85"/>
      <c r="D10" s="86"/>
      <c r="E10" s="87"/>
      <c r="F10" s="76"/>
      <c r="G10" s="76"/>
    </row>
    <row r="11" spans="2:9" ht="15.75">
      <c r="C11" s="88"/>
      <c r="E11" s="89"/>
      <c r="F11" s="71"/>
      <c r="G11" s="71"/>
    </row>
    <row r="12" spans="2:9" ht="15.75" thickBot="1">
      <c r="C12" s="71"/>
      <c r="D12" s="90"/>
      <c r="E12" s="71"/>
      <c r="F12" s="71"/>
      <c r="G12" s="71"/>
    </row>
    <row r="13" spans="2:9" ht="15.75" thickTop="1">
      <c r="B13" s="91"/>
      <c r="C13" s="92"/>
      <c r="D13" s="93"/>
      <c r="E13" s="92"/>
      <c r="F13" s="94" t="s">
        <v>65</v>
      </c>
      <c r="G13" s="94" t="s">
        <v>65</v>
      </c>
      <c r="H13" s="95"/>
    </row>
    <row r="14" spans="2:9">
      <c r="B14" s="96"/>
      <c r="C14" s="97" t="s">
        <v>66</v>
      </c>
      <c r="D14" s="98"/>
      <c r="E14" s="97" t="s">
        <v>67</v>
      </c>
      <c r="F14" s="99" t="s">
        <v>68</v>
      </c>
      <c r="G14" s="99" t="s">
        <v>69</v>
      </c>
      <c r="H14" s="100" t="s">
        <v>70</v>
      </c>
    </row>
    <row r="15" spans="2:9">
      <c r="B15" s="96"/>
      <c r="C15" s="101"/>
      <c r="D15" s="102"/>
      <c r="E15" s="97" t="s">
        <v>71</v>
      </c>
      <c r="F15" s="103">
        <v>33</v>
      </c>
      <c r="G15" s="103">
        <v>34</v>
      </c>
      <c r="H15" s="104" t="s">
        <v>72</v>
      </c>
    </row>
    <row r="16" spans="2:9" ht="15.75" thickBot="1">
      <c r="B16" s="105"/>
      <c r="C16" s="106"/>
      <c r="D16" s="107"/>
      <c r="E16" s="106"/>
      <c r="F16" s="108">
        <v>2018</v>
      </c>
      <c r="G16" s="108">
        <v>2018</v>
      </c>
      <c r="H16" s="109"/>
    </row>
    <row r="17" spans="1:9" ht="15.75" thickTop="1">
      <c r="B17" s="110"/>
      <c r="C17" s="111" t="s">
        <v>73</v>
      </c>
      <c r="D17" s="112"/>
      <c r="E17" s="71"/>
      <c r="F17" s="113"/>
      <c r="G17" s="113"/>
      <c r="H17" s="114"/>
    </row>
    <row r="18" spans="1:9">
      <c r="B18" s="110"/>
      <c r="C18" s="115"/>
      <c r="D18" s="112"/>
      <c r="E18" s="111" t="s">
        <v>74</v>
      </c>
      <c r="F18" s="116">
        <v>58.872903342131657</v>
      </c>
      <c r="G18" s="116">
        <v>60.188451671065827</v>
      </c>
      <c r="H18" s="117">
        <v>1.3155483289341703</v>
      </c>
    </row>
    <row r="19" spans="1:9">
      <c r="B19" s="110"/>
      <c r="C19" s="118"/>
      <c r="D19" s="112"/>
      <c r="E19" s="111" t="s">
        <v>75</v>
      </c>
      <c r="F19" s="119">
        <v>51.328331325147488</v>
      </c>
      <c r="G19" s="119">
        <v>48.802220883431659</v>
      </c>
      <c r="H19" s="117">
        <v>-2.5261104417158293</v>
      </c>
    </row>
    <row r="20" spans="1:9">
      <c r="B20" s="110"/>
      <c r="C20" s="118"/>
      <c r="D20" s="112"/>
      <c r="E20" s="111" t="s">
        <v>76</v>
      </c>
      <c r="F20" s="119">
        <v>46.011804768527313</v>
      </c>
      <c r="G20" s="119">
        <v>46.011804768527313</v>
      </c>
      <c r="H20" s="117">
        <v>0</v>
      </c>
    </row>
    <row r="21" spans="1:9">
      <c r="B21" s="110"/>
      <c r="C21" s="120"/>
      <c r="D21" s="112"/>
      <c r="E21" s="121" t="s">
        <v>77</v>
      </c>
      <c r="F21" s="116">
        <v>50.199372541573574</v>
      </c>
      <c r="G21" s="119">
        <v>50.199372541573574</v>
      </c>
      <c r="H21" s="117">
        <v>0</v>
      </c>
    </row>
    <row r="22" spans="1:9">
      <c r="B22" s="110"/>
      <c r="C22" s="118"/>
      <c r="D22" s="112"/>
      <c r="E22" s="111" t="s">
        <v>78</v>
      </c>
      <c r="F22" s="119">
        <v>47.727169730903597</v>
      </c>
      <c r="G22" s="119">
        <v>46.210955099895337</v>
      </c>
      <c r="H22" s="117">
        <v>-1.5162146310082605</v>
      </c>
    </row>
    <row r="23" spans="1:9">
      <c r="B23" s="122"/>
      <c r="C23" s="123"/>
      <c r="D23" s="112"/>
      <c r="E23" s="124"/>
      <c r="F23" s="125"/>
      <c r="G23" s="125"/>
      <c r="H23" s="117"/>
    </row>
    <row r="24" spans="1:9">
      <c r="B24" s="110"/>
      <c r="C24" s="126" t="s">
        <v>79</v>
      </c>
      <c r="D24" s="127"/>
      <c r="E24" s="126"/>
      <c r="F24" s="128"/>
      <c r="G24" s="129"/>
      <c r="H24" s="130"/>
    </row>
    <row r="25" spans="1:9" ht="15.75">
      <c r="A25" s="131"/>
      <c r="B25" s="110"/>
      <c r="C25" s="132" t="s">
        <v>80</v>
      </c>
      <c r="D25" s="112"/>
      <c r="E25" s="124"/>
      <c r="F25" s="125"/>
      <c r="G25" s="125"/>
      <c r="H25" s="117"/>
      <c r="I25" s="131"/>
    </row>
    <row r="26" spans="1:9">
      <c r="A26" s="131"/>
      <c r="B26" s="110"/>
      <c r="C26" s="115"/>
      <c r="D26" s="112"/>
      <c r="E26" s="111" t="s">
        <v>74</v>
      </c>
      <c r="F26" s="119">
        <v>69.184010124187935</v>
      </c>
      <c r="G26" s="119">
        <v>68.411515927715399</v>
      </c>
      <c r="H26" s="117">
        <v>-0.77249419647253603</v>
      </c>
      <c r="I26" s="131"/>
    </row>
    <row r="27" spans="1:9">
      <c r="A27" s="131"/>
      <c r="B27" s="110"/>
      <c r="C27" s="118"/>
      <c r="D27" s="112"/>
      <c r="E27" s="111" t="s">
        <v>76</v>
      </c>
      <c r="F27" s="133">
        <v>59.403349839121056</v>
      </c>
      <c r="G27" s="133">
        <v>57.438138030525693</v>
      </c>
      <c r="H27" s="117">
        <v>-1.9652118085953632</v>
      </c>
      <c r="I27" s="131"/>
    </row>
    <row r="28" spans="1:9">
      <c r="B28" s="110"/>
      <c r="C28" s="134"/>
      <c r="D28" s="112"/>
      <c r="E28" s="111" t="s">
        <v>77</v>
      </c>
      <c r="F28" s="119">
        <v>61.579635745032625</v>
      </c>
      <c r="G28" s="119">
        <v>58.602730496688423</v>
      </c>
      <c r="H28" s="117">
        <v>-2.9769052483442024</v>
      </c>
    </row>
    <row r="29" spans="1:9">
      <c r="B29" s="110"/>
      <c r="C29" s="134"/>
      <c r="D29" s="112"/>
      <c r="E29" s="111" t="s">
        <v>75</v>
      </c>
      <c r="F29" s="119">
        <v>63.915764960529984</v>
      </c>
      <c r="G29" s="119">
        <v>63.915764960529984</v>
      </c>
      <c r="H29" s="117">
        <v>0</v>
      </c>
    </row>
    <row r="30" spans="1:9">
      <c r="B30" s="110"/>
      <c r="C30" s="118"/>
      <c r="D30" s="112"/>
      <c r="E30" s="111" t="s">
        <v>81</v>
      </c>
      <c r="F30" s="119">
        <v>62.342500000000008</v>
      </c>
      <c r="G30" s="119">
        <v>62.342500000000008</v>
      </c>
      <c r="H30" s="117">
        <v>0</v>
      </c>
    </row>
    <row r="31" spans="1:9">
      <c r="B31" s="110"/>
      <c r="C31" s="118"/>
      <c r="D31" s="112"/>
      <c r="E31" s="111" t="s">
        <v>78</v>
      </c>
      <c r="F31" s="119">
        <v>63.799691748776425</v>
      </c>
      <c r="G31" s="119">
        <v>62.415408006473278</v>
      </c>
      <c r="H31" s="117">
        <v>-1.3842837423031469</v>
      </c>
    </row>
    <row r="32" spans="1:9">
      <c r="B32" s="110"/>
      <c r="C32" s="118"/>
      <c r="D32" s="112"/>
      <c r="E32" s="111" t="s">
        <v>82</v>
      </c>
      <c r="F32" s="119">
        <v>55.0647375617284</v>
      </c>
      <c r="G32" s="119">
        <v>55.252499624475874</v>
      </c>
      <c r="H32" s="117">
        <v>0.18776206274747409</v>
      </c>
    </row>
    <row r="33" spans="1:9" ht="15.75" thickBot="1">
      <c r="B33" s="110"/>
      <c r="C33" s="123"/>
      <c r="D33" s="112"/>
      <c r="E33" s="123"/>
      <c r="F33" s="135"/>
      <c r="G33" s="135"/>
      <c r="H33" s="117"/>
    </row>
    <row r="34" spans="1:9" ht="16.5" thickTop="1">
      <c r="B34" s="136"/>
      <c r="C34" s="137" t="s">
        <v>66</v>
      </c>
      <c r="D34" s="138"/>
      <c r="E34" s="139" t="s">
        <v>83</v>
      </c>
      <c r="F34" s="140" t="s">
        <v>84</v>
      </c>
      <c r="G34" s="141"/>
      <c r="H34" s="142" t="s">
        <v>70</v>
      </c>
    </row>
    <row r="35" spans="1:9" ht="15.75">
      <c r="B35" s="143"/>
      <c r="C35" s="97"/>
      <c r="D35" s="144"/>
      <c r="E35" s="145" t="s">
        <v>85</v>
      </c>
      <c r="F35" s="146" t="s">
        <v>86</v>
      </c>
      <c r="G35" s="146" t="s">
        <v>87</v>
      </c>
      <c r="H35" s="104" t="s">
        <v>72</v>
      </c>
    </row>
    <row r="36" spans="1:9">
      <c r="B36" s="147"/>
      <c r="C36" s="148"/>
      <c r="D36" s="149"/>
      <c r="E36" s="150"/>
      <c r="F36" s="151"/>
      <c r="G36" s="151"/>
      <c r="H36" s="152"/>
    </row>
    <row r="37" spans="1:9" ht="15.75">
      <c r="B37" s="153"/>
      <c r="C37" s="154" t="s">
        <v>88</v>
      </c>
      <c r="D37" s="155"/>
      <c r="E37" s="156" t="s">
        <v>89</v>
      </c>
      <c r="F37" s="157">
        <v>273.90020319053002</v>
      </c>
      <c r="G37" s="157">
        <v>273.90020319053002</v>
      </c>
      <c r="H37" s="158">
        <v>0</v>
      </c>
    </row>
    <row r="38" spans="1:9" ht="15.75">
      <c r="B38" s="110"/>
      <c r="C38" s="159"/>
      <c r="D38" s="160"/>
      <c r="E38" s="161"/>
      <c r="F38" s="162"/>
      <c r="G38" s="162"/>
      <c r="H38" s="163"/>
    </row>
    <row r="39" spans="1:9" ht="15.75">
      <c r="A39" s="164"/>
      <c r="B39" s="153"/>
      <c r="C39" s="154" t="s">
        <v>90</v>
      </c>
      <c r="D39" s="155"/>
      <c r="E39" s="156" t="s">
        <v>91</v>
      </c>
      <c r="F39" s="157">
        <v>240.29860682311022</v>
      </c>
      <c r="G39" s="157">
        <v>240.29860682311022</v>
      </c>
      <c r="H39" s="158">
        <v>0</v>
      </c>
      <c r="I39" s="165"/>
    </row>
    <row r="40" spans="1:9" ht="16.5" thickBot="1">
      <c r="B40" s="166"/>
      <c r="C40" s="167"/>
      <c r="D40" s="168"/>
      <c r="E40" s="169"/>
      <c r="F40" s="170"/>
      <c r="G40" s="171"/>
      <c r="H40" s="172"/>
      <c r="I40" s="165"/>
    </row>
    <row r="41" spans="1:9" ht="15.75" thickTop="1"/>
  </sheetData>
  <mergeCells count="1">
    <mergeCell ref="F34:G34"/>
  </mergeCells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zoomScaleNormal="100" workbookViewId="0"/>
  </sheetViews>
  <sheetFormatPr baseColWidth="10" defaultRowHeight="15"/>
  <cols>
    <col min="1" max="1" width="3.7109375" style="70" customWidth="1"/>
    <col min="2" max="2" width="19.85546875" style="70" customWidth="1"/>
    <col min="3" max="3" width="11.42578125" style="70"/>
    <col min="4" max="4" width="20.28515625" style="70" customWidth="1"/>
    <col min="5" max="5" width="12.28515625" style="70" customWidth="1"/>
    <col min="6" max="6" width="11.42578125" style="70"/>
    <col min="7" max="7" width="10.28515625" style="70" customWidth="1"/>
    <col min="8" max="8" width="2.28515625" style="70" customWidth="1"/>
    <col min="9" max="16384" width="11.42578125" style="70"/>
  </cols>
  <sheetData>
    <row r="1" spans="1:7">
      <c r="A1" s="173"/>
      <c r="B1" s="173"/>
      <c r="C1" s="173"/>
      <c r="D1" s="173"/>
      <c r="E1" s="173"/>
      <c r="F1" s="173"/>
      <c r="G1" s="173"/>
    </row>
    <row r="2" spans="1:7" ht="15.75" thickBot="1">
      <c r="A2" s="173"/>
      <c r="B2" s="174"/>
      <c r="C2" s="174"/>
      <c r="D2" s="174"/>
      <c r="E2" s="174"/>
      <c r="F2" s="174"/>
      <c r="G2" s="175" t="s">
        <v>92</v>
      </c>
    </row>
    <row r="3" spans="1:7" ht="16.5" thickBot="1">
      <c r="A3" s="173"/>
      <c r="B3" s="176" t="s">
        <v>93</v>
      </c>
      <c r="C3" s="177"/>
      <c r="D3" s="178"/>
      <c r="E3" s="178"/>
      <c r="F3" s="179"/>
      <c r="G3" s="180"/>
    </row>
    <row r="4" spans="1:7" ht="15.75">
      <c r="A4" s="173"/>
      <c r="B4" s="181"/>
      <c r="C4" s="182"/>
      <c r="D4" s="183"/>
      <c r="E4" s="183"/>
      <c r="F4" s="184"/>
      <c r="G4" s="185"/>
    </row>
    <row r="5" spans="1:7">
      <c r="A5" s="173"/>
      <c r="B5" s="186" t="s">
        <v>94</v>
      </c>
      <c r="C5" s="187"/>
      <c r="D5" s="188"/>
      <c r="E5" s="189"/>
      <c r="F5" s="174"/>
      <c r="G5" s="173"/>
    </row>
    <row r="6" spans="1:7">
      <c r="A6" s="173"/>
      <c r="B6" s="187" t="s">
        <v>95</v>
      </c>
      <c r="C6" s="187"/>
      <c r="D6" s="186"/>
      <c r="E6" s="187"/>
      <c r="F6" s="190"/>
      <c r="G6" s="173"/>
    </row>
    <row r="7" spans="1:7" ht="15.75" thickBot="1">
      <c r="A7" s="173"/>
      <c r="B7" s="187"/>
      <c r="C7" s="187"/>
      <c r="D7" s="186"/>
      <c r="E7" s="187"/>
      <c r="F7" s="190"/>
      <c r="G7" s="173"/>
    </row>
    <row r="8" spans="1:7" ht="15.75" thickTop="1">
      <c r="A8" s="173"/>
      <c r="B8" s="191"/>
      <c r="C8" s="192"/>
      <c r="D8" s="193"/>
      <c r="E8" s="194" t="s">
        <v>65</v>
      </c>
      <c r="F8" s="194" t="s">
        <v>65</v>
      </c>
      <c r="G8" s="195"/>
    </row>
    <row r="9" spans="1:7">
      <c r="A9" s="173"/>
      <c r="B9" s="196" t="s">
        <v>96</v>
      </c>
      <c r="C9" s="197"/>
      <c r="D9" s="198" t="s">
        <v>67</v>
      </c>
      <c r="E9" s="199">
        <v>33</v>
      </c>
      <c r="F9" s="199">
        <v>34</v>
      </c>
      <c r="G9" s="200" t="s">
        <v>70</v>
      </c>
    </row>
    <row r="10" spans="1:7">
      <c r="A10" s="173"/>
      <c r="B10" s="196" t="s">
        <v>97</v>
      </c>
      <c r="C10" s="201"/>
      <c r="D10" s="198" t="s">
        <v>71</v>
      </c>
      <c r="E10" s="199" t="s">
        <v>68</v>
      </c>
      <c r="F10" s="199" t="s">
        <v>69</v>
      </c>
      <c r="G10" s="202" t="s">
        <v>72</v>
      </c>
    </row>
    <row r="11" spans="1:7" ht="15.75" thickBot="1">
      <c r="A11" s="173"/>
      <c r="B11" s="203"/>
      <c r="C11" s="204"/>
      <c r="D11" s="205"/>
      <c r="E11" s="199">
        <v>2018</v>
      </c>
      <c r="F11" s="199">
        <v>2018</v>
      </c>
      <c r="G11" s="206"/>
    </row>
    <row r="12" spans="1:7" ht="15.75" thickTop="1">
      <c r="A12" s="173"/>
      <c r="B12" s="207" t="s">
        <v>98</v>
      </c>
      <c r="C12" s="208"/>
      <c r="D12" s="209" t="s">
        <v>75</v>
      </c>
      <c r="E12" s="210">
        <v>282.5</v>
      </c>
      <c r="F12" s="210">
        <v>282.5</v>
      </c>
      <c r="G12" s="211">
        <v>0</v>
      </c>
    </row>
    <row r="13" spans="1:7">
      <c r="A13" s="173"/>
      <c r="B13" s="212" t="s">
        <v>99</v>
      </c>
      <c r="C13" s="213"/>
      <c r="D13" s="214" t="s">
        <v>76</v>
      </c>
      <c r="E13" s="215">
        <v>278</v>
      </c>
      <c r="F13" s="215">
        <v>272</v>
      </c>
      <c r="G13" s="216">
        <v>-6</v>
      </c>
    </row>
    <row r="14" spans="1:7">
      <c r="A14" s="173"/>
      <c r="B14" s="212"/>
      <c r="C14" s="213"/>
      <c r="D14" s="214" t="s">
        <v>100</v>
      </c>
      <c r="E14" s="215">
        <v>272.5</v>
      </c>
      <c r="F14" s="215">
        <v>272.5</v>
      </c>
      <c r="G14" s="216">
        <v>0</v>
      </c>
    </row>
    <row r="15" spans="1:7">
      <c r="A15" s="173"/>
      <c r="B15" s="212"/>
      <c r="C15" s="213"/>
      <c r="D15" s="214" t="s">
        <v>101</v>
      </c>
      <c r="E15" s="215">
        <v>273.5</v>
      </c>
      <c r="F15" s="215">
        <v>272.5</v>
      </c>
      <c r="G15" s="216">
        <v>-1</v>
      </c>
    </row>
    <row r="16" spans="1:7">
      <c r="A16" s="173"/>
      <c r="B16" s="212"/>
      <c r="C16" s="213"/>
      <c r="D16" s="214" t="s">
        <v>102</v>
      </c>
      <c r="E16" s="215">
        <v>275.375</v>
      </c>
      <c r="F16" s="215">
        <v>275.29499999999996</v>
      </c>
      <c r="G16" s="216">
        <v>-8.0000000000040927E-2</v>
      </c>
    </row>
    <row r="17" spans="1:7">
      <c r="A17" s="173"/>
      <c r="B17" s="212"/>
      <c r="C17" s="213"/>
      <c r="D17" s="214" t="s">
        <v>103</v>
      </c>
      <c r="E17" s="215">
        <v>277.8</v>
      </c>
      <c r="F17" s="215">
        <v>277.8</v>
      </c>
      <c r="G17" s="216">
        <v>0</v>
      </c>
    </row>
    <row r="18" spans="1:7">
      <c r="A18" s="173"/>
      <c r="B18" s="212"/>
      <c r="C18" s="213"/>
      <c r="D18" s="214" t="s">
        <v>104</v>
      </c>
      <c r="E18" s="215">
        <v>287.315</v>
      </c>
      <c r="F18" s="215">
        <v>284.87</v>
      </c>
      <c r="G18" s="216">
        <v>-2.4449999999999932</v>
      </c>
    </row>
    <row r="19" spans="1:7">
      <c r="A19" s="173"/>
      <c r="B19" s="212"/>
      <c r="C19" s="213"/>
      <c r="D19" s="214" t="s">
        <v>105</v>
      </c>
      <c r="E19" s="215">
        <v>282.5</v>
      </c>
      <c r="F19" s="215">
        <v>282.5</v>
      </c>
      <c r="G19" s="216">
        <v>0</v>
      </c>
    </row>
    <row r="20" spans="1:7">
      <c r="A20" s="173"/>
      <c r="B20" s="212"/>
      <c r="C20" s="213"/>
      <c r="D20" s="214" t="s">
        <v>78</v>
      </c>
      <c r="E20" s="215">
        <v>276</v>
      </c>
      <c r="F20" s="215">
        <v>274</v>
      </c>
      <c r="G20" s="216">
        <v>-2</v>
      </c>
    </row>
    <row r="21" spans="1:7">
      <c r="A21" s="173"/>
      <c r="B21" s="217" t="s">
        <v>106</v>
      </c>
      <c r="C21" s="218"/>
      <c r="D21" s="219" t="s">
        <v>75</v>
      </c>
      <c r="E21" s="220">
        <v>247.5</v>
      </c>
      <c r="F21" s="220">
        <v>247.5</v>
      </c>
      <c r="G21" s="221">
        <v>0</v>
      </c>
    </row>
    <row r="22" spans="1:7">
      <c r="A22" s="173"/>
      <c r="B22" s="212" t="s">
        <v>107</v>
      </c>
      <c r="C22" s="213"/>
      <c r="D22" s="214" t="s">
        <v>100</v>
      </c>
      <c r="E22" s="215">
        <v>247.5</v>
      </c>
      <c r="F22" s="215">
        <v>247</v>
      </c>
      <c r="G22" s="216">
        <v>-0.5</v>
      </c>
    </row>
    <row r="23" spans="1:7">
      <c r="A23" s="173"/>
      <c r="B23" s="212"/>
      <c r="C23" s="213"/>
      <c r="D23" s="214" t="s">
        <v>101</v>
      </c>
      <c r="E23" s="215">
        <v>245.5</v>
      </c>
      <c r="F23" s="215">
        <v>246.5</v>
      </c>
      <c r="G23" s="216">
        <v>1</v>
      </c>
    </row>
    <row r="24" spans="1:7">
      <c r="A24" s="173"/>
      <c r="B24" s="212"/>
      <c r="C24" s="213"/>
      <c r="D24" s="222" t="s">
        <v>102</v>
      </c>
      <c r="E24" s="223">
        <v>247.21500000000003</v>
      </c>
      <c r="F24" s="223">
        <v>248.77500000000001</v>
      </c>
      <c r="G24" s="216">
        <v>1.5599999999999739</v>
      </c>
    </row>
    <row r="25" spans="1:7">
      <c r="A25" s="173"/>
      <c r="B25" s="212"/>
      <c r="C25" s="213"/>
      <c r="D25" s="214" t="s">
        <v>104</v>
      </c>
      <c r="E25" s="223">
        <v>250.39</v>
      </c>
      <c r="F25" s="223">
        <v>250.39</v>
      </c>
      <c r="G25" s="216">
        <v>0</v>
      </c>
    </row>
    <row r="26" spans="1:7">
      <c r="A26" s="173"/>
      <c r="B26" s="212"/>
      <c r="C26" s="213"/>
      <c r="D26" s="214" t="s">
        <v>108</v>
      </c>
      <c r="E26" s="223">
        <v>242</v>
      </c>
      <c r="F26" s="223">
        <v>243.5</v>
      </c>
      <c r="G26" s="216">
        <v>1.5</v>
      </c>
    </row>
    <row r="27" spans="1:7">
      <c r="A27" s="173"/>
      <c r="B27" s="212"/>
      <c r="C27" s="213"/>
      <c r="D27" s="214" t="s">
        <v>105</v>
      </c>
      <c r="E27" s="223">
        <v>255</v>
      </c>
      <c r="F27" s="223">
        <v>255</v>
      </c>
      <c r="G27" s="216">
        <v>0</v>
      </c>
    </row>
    <row r="28" spans="1:7">
      <c r="A28" s="173"/>
      <c r="B28" s="224"/>
      <c r="C28" s="225"/>
      <c r="D28" s="226" t="s">
        <v>78</v>
      </c>
      <c r="E28" s="227">
        <v>245</v>
      </c>
      <c r="F28" s="227">
        <v>248</v>
      </c>
      <c r="G28" s="228">
        <v>3</v>
      </c>
    </row>
    <row r="29" spans="1:7">
      <c r="A29" s="173"/>
      <c r="B29" s="217" t="s">
        <v>109</v>
      </c>
      <c r="C29" s="218"/>
      <c r="D29" s="229" t="s">
        <v>100</v>
      </c>
      <c r="E29" s="220">
        <v>236.5</v>
      </c>
      <c r="F29" s="220">
        <v>237.5</v>
      </c>
      <c r="G29" s="230">
        <v>1</v>
      </c>
    </row>
    <row r="30" spans="1:7">
      <c r="A30" s="173"/>
      <c r="B30" s="212"/>
      <c r="C30" s="213"/>
      <c r="D30" s="214" t="s">
        <v>101</v>
      </c>
      <c r="E30" s="223">
        <v>235.5</v>
      </c>
      <c r="F30" s="223">
        <v>237.5</v>
      </c>
      <c r="G30" s="216">
        <v>2</v>
      </c>
    </row>
    <row r="31" spans="1:7">
      <c r="A31" s="173"/>
      <c r="B31" s="212" t="s">
        <v>110</v>
      </c>
      <c r="C31" s="213"/>
      <c r="D31" s="214" t="s">
        <v>102</v>
      </c>
      <c r="E31" s="223">
        <v>236.01499999999999</v>
      </c>
      <c r="F31" s="223">
        <v>237.505</v>
      </c>
      <c r="G31" s="216">
        <v>1.4900000000000091</v>
      </c>
    </row>
    <row r="32" spans="1:7">
      <c r="A32" s="173"/>
      <c r="B32" s="212"/>
      <c r="C32" s="213"/>
      <c r="D32" s="214" t="s">
        <v>103</v>
      </c>
      <c r="E32" s="223">
        <v>238.33499999999998</v>
      </c>
      <c r="F32" s="223">
        <v>238.33499999999998</v>
      </c>
      <c r="G32" s="216">
        <v>0</v>
      </c>
    </row>
    <row r="33" spans="1:7">
      <c r="A33" s="173"/>
      <c r="B33" s="212"/>
      <c r="C33" s="213"/>
      <c r="D33" s="214" t="s">
        <v>104</v>
      </c>
      <c r="E33" s="223">
        <v>240.595</v>
      </c>
      <c r="F33" s="223">
        <v>239.595</v>
      </c>
      <c r="G33" s="216">
        <v>-1</v>
      </c>
    </row>
    <row r="34" spans="1:7">
      <c r="A34" s="173"/>
      <c r="B34" s="212"/>
      <c r="C34" s="213"/>
      <c r="D34" s="222" t="s">
        <v>105</v>
      </c>
      <c r="E34" s="215">
        <v>225</v>
      </c>
      <c r="F34" s="215">
        <v>225</v>
      </c>
      <c r="G34" s="216">
        <v>0</v>
      </c>
    </row>
    <row r="35" spans="1:7">
      <c r="A35" s="173"/>
      <c r="B35" s="224"/>
      <c r="C35" s="225"/>
      <c r="D35" s="231" t="s">
        <v>75</v>
      </c>
      <c r="E35" s="232">
        <v>232.5</v>
      </c>
      <c r="F35" s="232">
        <v>232.5</v>
      </c>
      <c r="G35" s="228">
        <v>0</v>
      </c>
    </row>
    <row r="36" spans="1:7">
      <c r="A36" s="173"/>
      <c r="B36" s="217" t="s">
        <v>111</v>
      </c>
      <c r="C36" s="218"/>
      <c r="D36" s="229" t="s">
        <v>100</v>
      </c>
      <c r="E36" s="233">
        <v>240</v>
      </c>
      <c r="F36" s="233">
        <v>241.5</v>
      </c>
      <c r="G36" s="221">
        <v>1.5</v>
      </c>
    </row>
    <row r="37" spans="1:7">
      <c r="A37" s="173"/>
      <c r="B37" s="212"/>
      <c r="C37" s="213"/>
      <c r="D37" s="214" t="s">
        <v>102</v>
      </c>
      <c r="E37" s="215">
        <v>240</v>
      </c>
      <c r="F37" s="215">
        <v>240</v>
      </c>
      <c r="G37" s="216">
        <v>0</v>
      </c>
    </row>
    <row r="38" spans="1:7">
      <c r="A38" s="173"/>
      <c r="B38" s="212"/>
      <c r="C38" s="213"/>
      <c r="D38" s="214" t="s">
        <v>104</v>
      </c>
      <c r="E38" s="215">
        <v>239.77500000000001</v>
      </c>
      <c r="F38" s="215">
        <v>239.77500000000001</v>
      </c>
      <c r="G38" s="216">
        <v>0</v>
      </c>
    </row>
    <row r="39" spans="1:7">
      <c r="A39" s="173"/>
      <c r="B39" s="224"/>
      <c r="C39" s="225"/>
      <c r="D39" s="226" t="s">
        <v>105</v>
      </c>
      <c r="E39" s="232">
        <v>245</v>
      </c>
      <c r="F39" s="232">
        <v>245</v>
      </c>
      <c r="G39" s="228">
        <v>0</v>
      </c>
    </row>
    <row r="40" spans="1:7">
      <c r="A40" s="173"/>
      <c r="B40" s="217" t="s">
        <v>112</v>
      </c>
      <c r="C40" s="218"/>
      <c r="D40" s="229" t="s">
        <v>100</v>
      </c>
      <c r="E40" s="233">
        <v>129</v>
      </c>
      <c r="F40" s="233">
        <v>130</v>
      </c>
      <c r="G40" s="221">
        <v>1</v>
      </c>
    </row>
    <row r="41" spans="1:7">
      <c r="A41" s="173"/>
      <c r="B41" s="212"/>
      <c r="C41" s="213"/>
      <c r="D41" s="214" t="s">
        <v>102</v>
      </c>
      <c r="E41" s="215">
        <v>129.5</v>
      </c>
      <c r="F41" s="215">
        <v>129.5</v>
      </c>
      <c r="G41" s="216">
        <v>0</v>
      </c>
    </row>
    <row r="42" spans="1:7">
      <c r="A42" s="173"/>
      <c r="B42" s="224"/>
      <c r="C42" s="225"/>
      <c r="D42" s="226" t="s">
        <v>105</v>
      </c>
      <c r="E42" s="232">
        <v>115</v>
      </c>
      <c r="F42" s="232">
        <v>115</v>
      </c>
      <c r="G42" s="228">
        <v>0</v>
      </c>
    </row>
    <row r="43" spans="1:7">
      <c r="A43" s="173"/>
      <c r="B43" s="217" t="s">
        <v>113</v>
      </c>
      <c r="C43" s="218"/>
      <c r="D43" s="229" t="s">
        <v>100</v>
      </c>
      <c r="E43" s="233">
        <v>172</v>
      </c>
      <c r="F43" s="233">
        <v>170.5</v>
      </c>
      <c r="G43" s="221">
        <v>-1.5</v>
      </c>
    </row>
    <row r="44" spans="1:7">
      <c r="A44" s="173"/>
      <c r="B44" s="212"/>
      <c r="C44" s="213"/>
      <c r="D44" s="214" t="s">
        <v>102</v>
      </c>
      <c r="E44" s="215">
        <v>169.57499999999999</v>
      </c>
      <c r="F44" s="215">
        <v>168.07499999999999</v>
      </c>
      <c r="G44" s="216">
        <v>-1.5</v>
      </c>
    </row>
    <row r="45" spans="1:7">
      <c r="A45" s="173"/>
      <c r="B45" s="234"/>
      <c r="C45" s="225"/>
      <c r="D45" s="226" t="s">
        <v>105</v>
      </c>
      <c r="E45" s="227">
        <v>165</v>
      </c>
      <c r="F45" s="227">
        <v>165</v>
      </c>
      <c r="G45" s="228">
        <v>0</v>
      </c>
    </row>
    <row r="46" spans="1:7">
      <c r="A46" s="173"/>
      <c r="B46" s="212"/>
      <c r="C46" s="213"/>
      <c r="D46" s="214" t="s">
        <v>100</v>
      </c>
      <c r="E46" s="215">
        <v>75.5</v>
      </c>
      <c r="F46" s="215">
        <v>76</v>
      </c>
      <c r="G46" s="221">
        <v>0.5</v>
      </c>
    </row>
    <row r="47" spans="1:7">
      <c r="A47" s="173"/>
      <c r="B47" s="212" t="s">
        <v>114</v>
      </c>
      <c r="C47" s="213"/>
      <c r="D47" s="214" t="s">
        <v>104</v>
      </c>
      <c r="E47" s="215">
        <v>74.424999999999997</v>
      </c>
      <c r="F47" s="215">
        <v>75</v>
      </c>
      <c r="G47" s="216">
        <v>0.57500000000000284</v>
      </c>
    </row>
    <row r="48" spans="1:7">
      <c r="A48" s="173"/>
      <c r="B48" s="212"/>
      <c r="C48" s="213"/>
      <c r="D48" s="214" t="s">
        <v>105</v>
      </c>
      <c r="E48" s="215">
        <v>76.5</v>
      </c>
      <c r="F48" s="215">
        <v>76.5</v>
      </c>
      <c r="G48" s="216">
        <v>0</v>
      </c>
    </row>
    <row r="49" spans="1:7">
      <c r="A49" s="173"/>
      <c r="B49" s="235" t="s">
        <v>115</v>
      </c>
      <c r="C49" s="218"/>
      <c r="D49" s="229" t="s">
        <v>116</v>
      </c>
      <c r="E49" s="233">
        <v>330.97493291539223</v>
      </c>
      <c r="F49" s="233">
        <v>330.95593427886143</v>
      </c>
      <c r="G49" s="221">
        <v>-1.899863653079592E-2</v>
      </c>
    </row>
    <row r="50" spans="1:7" ht="15.75" thickBot="1">
      <c r="A50" s="173"/>
      <c r="B50" s="236"/>
      <c r="C50" s="237"/>
      <c r="D50" s="238" t="s">
        <v>117</v>
      </c>
      <c r="E50" s="239">
        <v>311.5</v>
      </c>
      <c r="F50" s="239">
        <v>311.5</v>
      </c>
      <c r="G50" s="240">
        <v>0</v>
      </c>
    </row>
    <row r="51" spans="1:7" ht="15.75" thickTop="1"/>
  </sheetData>
  <pageMargins left="0.70866141732283472" right="0.70866141732283472" top="0.74803149606299213" bottom="0.74803149606299213" header="0.31496062992125984" footer="0.31496062992125984"/>
  <pageSetup paperSize="9" scale="9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7"/>
  <sheetViews>
    <sheetView showGridLines="0" topLeftCell="A16" zoomScale="60" zoomScaleNormal="60" workbookViewId="0">
      <selection activeCell="A2" sqref="A2"/>
    </sheetView>
  </sheetViews>
  <sheetFormatPr baseColWidth="10" defaultColWidth="12.5703125" defaultRowHeight="18.75"/>
  <cols>
    <col min="1" max="1" width="2" style="241" customWidth="1"/>
    <col min="2" max="2" width="21.28515625" style="243" customWidth="1"/>
    <col min="3" max="3" width="16.140625" style="243" customWidth="1"/>
    <col min="4" max="4" width="40.140625" style="243" bestFit="1" customWidth="1"/>
    <col min="5" max="5" width="8.140625" style="243" customWidth="1"/>
    <col min="6" max="6" width="24.42578125" style="243" bestFit="1" customWidth="1"/>
    <col min="7" max="11" width="11.140625" style="243" customWidth="1"/>
    <col min="12" max="12" width="10.42578125" style="243" bestFit="1" customWidth="1"/>
    <col min="13" max="13" width="9" style="243" bestFit="1" customWidth="1"/>
    <col min="14" max="14" width="10.85546875" style="243" bestFit="1" customWidth="1"/>
    <col min="15" max="15" width="3.7109375" style="243" customWidth="1"/>
    <col min="16" max="16" width="9.28515625" style="243" customWidth="1"/>
    <col min="17" max="17" width="12.5703125" style="243"/>
    <col min="18" max="19" width="14.7109375" style="243" bestFit="1" customWidth="1"/>
    <col min="20" max="20" width="12.85546875" style="243" bestFit="1" customWidth="1"/>
    <col min="21" max="16384" width="12.5703125" style="243"/>
  </cols>
  <sheetData>
    <row r="1" spans="1:17" ht="11.25" customHeight="1"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</row>
    <row r="2" spans="1:17">
      <c r="B2" s="242"/>
      <c r="C2" s="242"/>
      <c r="D2" s="242"/>
      <c r="E2" s="242"/>
      <c r="F2" s="242"/>
      <c r="G2" s="242"/>
      <c r="H2" s="242"/>
      <c r="I2" s="242"/>
      <c r="J2" s="244"/>
      <c r="K2" s="244"/>
      <c r="L2" s="245"/>
      <c r="M2" s="245"/>
      <c r="N2" s="245" t="s">
        <v>118</v>
      </c>
      <c r="O2" s="246"/>
    </row>
    <row r="3" spans="1:17" ht="8.25" customHeight="1">
      <c r="B3" s="242"/>
      <c r="C3" s="242"/>
      <c r="D3" s="242"/>
      <c r="E3" s="242"/>
      <c r="F3" s="242"/>
      <c r="G3" s="242"/>
      <c r="H3" s="242"/>
      <c r="I3" s="242"/>
      <c r="J3" s="244"/>
      <c r="K3" s="244"/>
      <c r="L3" s="245"/>
      <c r="M3" s="245"/>
      <c r="N3" s="245"/>
      <c r="O3" s="246"/>
    </row>
    <row r="4" spans="1:17" ht="0.75" customHeight="1">
      <c r="B4" s="242"/>
      <c r="C4" s="242"/>
      <c r="D4" s="242"/>
      <c r="E4" s="242"/>
      <c r="F4" s="242"/>
      <c r="G4" s="242"/>
      <c r="H4" s="242"/>
      <c r="I4" s="242"/>
      <c r="J4" s="244"/>
      <c r="K4" s="244"/>
      <c r="L4" s="245"/>
      <c r="M4" s="245"/>
      <c r="N4" s="245"/>
      <c r="O4" s="246"/>
    </row>
    <row r="5" spans="1:17" ht="26.25" customHeight="1">
      <c r="B5" s="247" t="s">
        <v>119</v>
      </c>
      <c r="C5" s="248"/>
      <c r="D5" s="248"/>
      <c r="E5" s="248"/>
      <c r="F5" s="248"/>
      <c r="G5" s="248"/>
      <c r="H5" s="248"/>
      <c r="I5" s="248"/>
      <c r="J5" s="248"/>
      <c r="K5" s="248"/>
      <c r="L5" s="248"/>
      <c r="M5" s="249"/>
      <c r="N5" s="250"/>
      <c r="O5" s="251"/>
    </row>
    <row r="6" spans="1:17" ht="18" customHeight="1">
      <c r="B6" s="252" t="s">
        <v>120</v>
      </c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250"/>
      <c r="N6" s="250"/>
      <c r="O6" s="253"/>
    </row>
    <row r="7" spans="1:17" ht="15" customHeight="1">
      <c r="B7" s="252" t="s">
        <v>121</v>
      </c>
      <c r="C7" s="252"/>
      <c r="D7" s="252"/>
      <c r="E7" s="252"/>
      <c r="F7" s="252"/>
      <c r="G7" s="252"/>
      <c r="H7" s="252"/>
      <c r="I7" s="252"/>
      <c r="J7" s="252"/>
      <c r="K7" s="252"/>
      <c r="L7" s="252"/>
      <c r="M7" s="250"/>
      <c r="N7" s="250"/>
      <c r="O7" s="253"/>
    </row>
    <row r="8" spans="1:17" ht="15" customHeight="1">
      <c r="B8" s="252"/>
      <c r="C8" s="252"/>
      <c r="D8" s="252"/>
      <c r="E8" s="252"/>
      <c r="F8" s="252"/>
      <c r="G8" s="252"/>
      <c r="H8" s="252"/>
      <c r="I8" s="252"/>
      <c r="J8" s="252"/>
      <c r="K8" s="252"/>
      <c r="L8" s="252"/>
      <c r="M8" s="250"/>
      <c r="N8" s="250"/>
      <c r="O8" s="253"/>
    </row>
    <row r="9" spans="1:17" ht="16.5" customHeight="1">
      <c r="B9" s="254" t="s">
        <v>122</v>
      </c>
      <c r="C9" s="255"/>
      <c r="D9" s="255"/>
      <c r="E9" s="255"/>
      <c r="F9" s="255"/>
      <c r="G9" s="255"/>
      <c r="H9" s="255"/>
      <c r="I9" s="255"/>
      <c r="J9" s="255"/>
      <c r="K9" s="255"/>
      <c r="L9" s="255"/>
      <c r="M9" s="250"/>
      <c r="N9" s="250"/>
      <c r="O9" s="253"/>
    </row>
    <row r="10" spans="1:17" s="257" customFormat="1" ht="12" customHeight="1">
      <c r="A10" s="256"/>
      <c r="B10" s="250"/>
      <c r="C10" s="250"/>
      <c r="D10" s="250"/>
      <c r="E10" s="250"/>
      <c r="F10" s="250"/>
      <c r="G10" s="250"/>
      <c r="H10" s="250"/>
      <c r="I10" s="250"/>
      <c r="J10" s="250"/>
      <c r="K10" s="250"/>
      <c r="L10" s="250"/>
      <c r="M10" s="250"/>
      <c r="N10" s="250"/>
      <c r="O10" s="253"/>
    </row>
    <row r="11" spans="1:17" ht="15" customHeight="1">
      <c r="B11" s="258" t="s">
        <v>123</v>
      </c>
      <c r="C11" s="258"/>
      <c r="D11" s="258"/>
      <c r="E11" s="258"/>
      <c r="F11" s="258"/>
      <c r="G11" s="258"/>
      <c r="H11" s="258"/>
      <c r="I11" s="258"/>
      <c r="J11" s="258"/>
      <c r="K11" s="258"/>
      <c r="L11" s="259"/>
      <c r="M11" s="259"/>
      <c r="N11" s="259"/>
      <c r="O11" s="259"/>
    </row>
    <row r="12" spans="1:17" ht="4.5" customHeight="1" thickBot="1">
      <c r="B12" s="253"/>
      <c r="C12" s="260"/>
      <c r="D12" s="260"/>
      <c r="E12" s="260"/>
      <c r="F12" s="260"/>
      <c r="G12" s="260"/>
      <c r="H12" s="260"/>
      <c r="I12" s="260"/>
      <c r="J12" s="260"/>
      <c r="K12" s="261"/>
      <c r="L12" s="260"/>
      <c r="M12" s="260"/>
      <c r="N12" s="260"/>
      <c r="O12" s="260"/>
    </row>
    <row r="13" spans="1:17" ht="17.25" customHeight="1" thickTop="1">
      <c r="B13" s="262"/>
      <c r="C13" s="263"/>
      <c r="D13" s="263"/>
      <c r="E13" s="263"/>
      <c r="F13" s="263"/>
      <c r="G13" s="264"/>
      <c r="H13" s="265"/>
      <c r="I13" s="265"/>
      <c r="J13" s="265"/>
      <c r="K13" s="265"/>
      <c r="L13" s="265"/>
      <c r="M13" s="265"/>
      <c r="N13" s="266"/>
      <c r="O13" s="267"/>
    </row>
    <row r="14" spans="1:17" ht="14.25" customHeight="1">
      <c r="B14" s="268" t="s">
        <v>124</v>
      </c>
      <c r="C14" s="269" t="s">
        <v>67</v>
      </c>
      <c r="D14" s="270" t="s">
        <v>125</v>
      </c>
      <c r="E14" s="269" t="s">
        <v>126</v>
      </c>
      <c r="F14" s="270" t="s">
        <v>127</v>
      </c>
      <c r="G14" s="271" t="s">
        <v>128</v>
      </c>
      <c r="H14" s="272"/>
      <c r="I14" s="273"/>
      <c r="J14" s="272" t="s">
        <v>129</v>
      </c>
      <c r="K14" s="272"/>
      <c r="L14" s="274"/>
      <c r="M14" s="274"/>
      <c r="N14" s="275"/>
      <c r="O14" s="276"/>
    </row>
    <row r="15" spans="1:17" ht="19.7" customHeight="1">
      <c r="B15" s="277"/>
      <c r="C15" s="278"/>
      <c r="D15" s="279" t="s">
        <v>130</v>
      </c>
      <c r="E15" s="278"/>
      <c r="F15" s="279"/>
      <c r="G15" s="280">
        <v>43332</v>
      </c>
      <c r="H15" s="280">
        <v>43333</v>
      </c>
      <c r="I15" s="280">
        <v>43334</v>
      </c>
      <c r="J15" s="280">
        <v>43335</v>
      </c>
      <c r="K15" s="280">
        <v>43336</v>
      </c>
      <c r="L15" s="280">
        <v>43337</v>
      </c>
      <c r="M15" s="281">
        <v>43338</v>
      </c>
      <c r="N15" s="282" t="s">
        <v>131</v>
      </c>
      <c r="O15" s="283"/>
    </row>
    <row r="16" spans="1:17" s="291" customFormat="1" ht="30" customHeight="1" thickBot="1">
      <c r="A16" s="241"/>
      <c r="B16" s="284" t="s">
        <v>132</v>
      </c>
      <c r="C16" s="285" t="s">
        <v>133</v>
      </c>
      <c r="D16" s="285" t="s">
        <v>134</v>
      </c>
      <c r="E16" s="285" t="s">
        <v>135</v>
      </c>
      <c r="F16" s="285" t="s">
        <v>136</v>
      </c>
      <c r="G16" s="286">
        <v>95.24</v>
      </c>
      <c r="H16" s="286">
        <v>95.24</v>
      </c>
      <c r="I16" s="287">
        <v>95.24</v>
      </c>
      <c r="J16" s="286">
        <v>95.24</v>
      </c>
      <c r="K16" s="286">
        <v>95.24</v>
      </c>
      <c r="L16" s="286" t="s">
        <v>25</v>
      </c>
      <c r="M16" s="288" t="s">
        <v>25</v>
      </c>
      <c r="N16" s="289">
        <v>95.24</v>
      </c>
      <c r="O16" s="290"/>
      <c r="P16" s="290"/>
      <c r="Q16" s="290"/>
    </row>
    <row r="17" spans="1:17" s="297" customFormat="1" ht="33.75" customHeight="1" thickTop="1">
      <c r="A17" s="292"/>
      <c r="B17" s="293"/>
      <c r="C17" s="294"/>
      <c r="D17" s="293"/>
      <c r="E17" s="294"/>
      <c r="F17" s="294"/>
      <c r="G17" s="294"/>
      <c r="H17" s="294"/>
      <c r="I17" s="294"/>
      <c r="J17" s="294"/>
      <c r="K17" s="294"/>
      <c r="L17" s="294"/>
      <c r="M17" s="294"/>
      <c r="N17" s="294"/>
      <c r="O17" s="295"/>
      <c r="P17" s="296"/>
      <c r="Q17" s="295"/>
    </row>
    <row r="18" spans="1:17" ht="15" customHeight="1">
      <c r="B18" s="258" t="s">
        <v>137</v>
      </c>
      <c r="C18" s="258"/>
      <c r="D18" s="258"/>
      <c r="E18" s="258"/>
      <c r="F18" s="258"/>
      <c r="G18" s="258"/>
      <c r="H18" s="258"/>
      <c r="I18" s="258"/>
      <c r="J18" s="258"/>
      <c r="K18" s="258"/>
      <c r="L18" s="259"/>
      <c r="M18" s="259"/>
      <c r="N18" s="259"/>
      <c r="O18" s="259"/>
      <c r="Q18" s="295"/>
    </row>
    <row r="19" spans="1:17" ht="4.5" customHeight="1" thickBot="1">
      <c r="B19" s="253"/>
      <c r="C19" s="260"/>
      <c r="D19" s="260"/>
      <c r="E19" s="260"/>
      <c r="F19" s="260"/>
      <c r="G19" s="260"/>
      <c r="H19" s="260"/>
      <c r="I19" s="260"/>
      <c r="J19" s="260"/>
      <c r="K19" s="261"/>
      <c r="L19" s="260"/>
      <c r="M19" s="260"/>
      <c r="N19" s="260"/>
      <c r="O19" s="260"/>
      <c r="Q19" s="295"/>
    </row>
    <row r="20" spans="1:17" ht="17.25" customHeight="1" thickTop="1">
      <c r="B20" s="262"/>
      <c r="C20" s="263"/>
      <c r="D20" s="263"/>
      <c r="E20" s="263"/>
      <c r="F20" s="263"/>
      <c r="G20" s="264"/>
      <c r="H20" s="265"/>
      <c r="I20" s="265"/>
      <c r="J20" s="265"/>
      <c r="K20" s="265"/>
      <c r="L20" s="265"/>
      <c r="M20" s="265"/>
      <c r="N20" s="266"/>
      <c r="O20" s="267"/>
      <c r="Q20" s="295"/>
    </row>
    <row r="21" spans="1:17" ht="24" customHeight="1">
      <c r="B21" s="268" t="s">
        <v>124</v>
      </c>
      <c r="C21" s="269" t="s">
        <v>67</v>
      </c>
      <c r="D21" s="270" t="s">
        <v>125</v>
      </c>
      <c r="E21" s="269" t="s">
        <v>126</v>
      </c>
      <c r="F21" s="270" t="s">
        <v>127</v>
      </c>
      <c r="G21" s="271" t="s">
        <v>128</v>
      </c>
      <c r="H21" s="272"/>
      <c r="I21" s="273"/>
      <c r="J21" s="272" t="s">
        <v>129</v>
      </c>
      <c r="K21" s="272"/>
      <c r="L21" s="274"/>
      <c r="M21" s="274"/>
      <c r="N21" s="275"/>
      <c r="O21" s="276"/>
      <c r="Q21" s="295"/>
    </row>
    <row r="22" spans="1:17" ht="19.7" customHeight="1">
      <c r="B22" s="277"/>
      <c r="C22" s="278"/>
      <c r="D22" s="279" t="s">
        <v>130</v>
      </c>
      <c r="E22" s="278"/>
      <c r="F22" s="279" t="s">
        <v>138</v>
      </c>
      <c r="G22" s="280">
        <v>43332</v>
      </c>
      <c r="H22" s="280">
        <v>43333</v>
      </c>
      <c r="I22" s="280">
        <v>43334</v>
      </c>
      <c r="J22" s="280">
        <v>43335</v>
      </c>
      <c r="K22" s="280">
        <v>43336</v>
      </c>
      <c r="L22" s="280">
        <v>43337</v>
      </c>
      <c r="M22" s="281">
        <v>43338</v>
      </c>
      <c r="N22" s="282" t="s">
        <v>131</v>
      </c>
      <c r="O22" s="283"/>
      <c r="Q22" s="295"/>
    </row>
    <row r="23" spans="1:17" ht="29.25" customHeight="1">
      <c r="B23" s="298" t="s">
        <v>139</v>
      </c>
      <c r="C23" s="299" t="s">
        <v>140</v>
      </c>
      <c r="D23" s="299" t="s">
        <v>141</v>
      </c>
      <c r="E23" s="299" t="s">
        <v>135</v>
      </c>
      <c r="F23" s="299" t="s">
        <v>142</v>
      </c>
      <c r="G23" s="300">
        <v>90</v>
      </c>
      <c r="H23" s="300">
        <v>90</v>
      </c>
      <c r="I23" s="300">
        <v>90</v>
      </c>
      <c r="J23" s="300">
        <v>90</v>
      </c>
      <c r="K23" s="301">
        <v>90</v>
      </c>
      <c r="L23" s="301" t="s">
        <v>25</v>
      </c>
      <c r="M23" s="302" t="s">
        <v>25</v>
      </c>
      <c r="N23" s="303">
        <v>90</v>
      </c>
      <c r="O23" s="304"/>
      <c r="P23" s="295"/>
      <c r="Q23" s="295"/>
    </row>
    <row r="24" spans="1:17" ht="15" customHeight="1">
      <c r="B24" s="298"/>
      <c r="C24" s="299" t="s">
        <v>143</v>
      </c>
      <c r="D24" s="299" t="s">
        <v>141</v>
      </c>
      <c r="E24" s="299" t="s">
        <v>135</v>
      </c>
      <c r="F24" s="299" t="s">
        <v>142</v>
      </c>
      <c r="G24" s="300">
        <v>113.61</v>
      </c>
      <c r="H24" s="300">
        <v>119.51</v>
      </c>
      <c r="I24" s="300">
        <v>94.92</v>
      </c>
      <c r="J24" s="300" t="s">
        <v>25</v>
      </c>
      <c r="K24" s="301" t="s">
        <v>25</v>
      </c>
      <c r="L24" s="301" t="s">
        <v>25</v>
      </c>
      <c r="M24" s="302" t="s">
        <v>25</v>
      </c>
      <c r="N24" s="303">
        <v>111.22</v>
      </c>
      <c r="O24" s="304"/>
      <c r="P24" s="295"/>
      <c r="Q24" s="295"/>
    </row>
    <row r="25" spans="1:17" s="313" customFormat="1" ht="30" customHeight="1">
      <c r="A25" s="305"/>
      <c r="B25" s="306"/>
      <c r="C25" s="307" t="s">
        <v>140</v>
      </c>
      <c r="D25" s="307" t="s">
        <v>144</v>
      </c>
      <c r="E25" s="307" t="s">
        <v>135</v>
      </c>
      <c r="F25" s="307" t="s">
        <v>142</v>
      </c>
      <c r="G25" s="308">
        <v>80</v>
      </c>
      <c r="H25" s="308">
        <v>80</v>
      </c>
      <c r="I25" s="308">
        <v>80</v>
      </c>
      <c r="J25" s="308">
        <v>80</v>
      </c>
      <c r="K25" s="309">
        <v>80</v>
      </c>
      <c r="L25" s="309" t="s">
        <v>25</v>
      </c>
      <c r="M25" s="310" t="s">
        <v>25</v>
      </c>
      <c r="N25" s="311">
        <v>80</v>
      </c>
      <c r="O25" s="312"/>
      <c r="P25" s="312"/>
      <c r="Q25" s="312"/>
    </row>
    <row r="26" spans="1:17" ht="29.25" customHeight="1">
      <c r="B26" s="298" t="s">
        <v>145</v>
      </c>
      <c r="C26" s="299" t="s">
        <v>140</v>
      </c>
      <c r="D26" s="299" t="s">
        <v>146</v>
      </c>
      <c r="E26" s="299" t="s">
        <v>135</v>
      </c>
      <c r="F26" s="299" t="s">
        <v>147</v>
      </c>
      <c r="G26" s="300" t="s">
        <v>25</v>
      </c>
      <c r="H26" s="300">
        <v>92.18</v>
      </c>
      <c r="I26" s="300">
        <v>72.88</v>
      </c>
      <c r="J26" s="300" t="s">
        <v>25</v>
      </c>
      <c r="K26" s="301" t="s">
        <v>25</v>
      </c>
      <c r="L26" s="301" t="s">
        <v>25</v>
      </c>
      <c r="M26" s="302" t="s">
        <v>25</v>
      </c>
      <c r="N26" s="303">
        <v>81.62</v>
      </c>
      <c r="O26" s="304"/>
      <c r="P26" s="295"/>
      <c r="Q26" s="295"/>
    </row>
    <row r="27" spans="1:17" ht="15" customHeight="1">
      <c r="B27" s="298"/>
      <c r="C27" s="299" t="s">
        <v>140</v>
      </c>
      <c r="D27" s="299" t="s">
        <v>148</v>
      </c>
      <c r="E27" s="299" t="s">
        <v>135</v>
      </c>
      <c r="F27" s="299" t="s">
        <v>149</v>
      </c>
      <c r="G27" s="300" t="s">
        <v>25</v>
      </c>
      <c r="H27" s="300" t="s">
        <v>25</v>
      </c>
      <c r="I27" s="300" t="s">
        <v>25</v>
      </c>
      <c r="J27" s="300">
        <v>73.7</v>
      </c>
      <c r="K27" s="301" t="s">
        <v>25</v>
      </c>
      <c r="L27" s="301" t="s">
        <v>25</v>
      </c>
      <c r="M27" s="302" t="s">
        <v>25</v>
      </c>
      <c r="N27" s="303">
        <v>73.7</v>
      </c>
      <c r="O27" s="304"/>
      <c r="P27" s="295"/>
      <c r="Q27" s="295"/>
    </row>
    <row r="28" spans="1:17" ht="15" customHeight="1">
      <c r="B28" s="298"/>
      <c r="C28" s="299" t="s">
        <v>140</v>
      </c>
      <c r="D28" s="299" t="s">
        <v>150</v>
      </c>
      <c r="E28" s="299" t="s">
        <v>135</v>
      </c>
      <c r="F28" s="299" t="s">
        <v>151</v>
      </c>
      <c r="G28" s="300">
        <v>89</v>
      </c>
      <c r="H28" s="300">
        <v>89</v>
      </c>
      <c r="I28" s="300">
        <v>89</v>
      </c>
      <c r="J28" s="300">
        <v>89</v>
      </c>
      <c r="K28" s="301">
        <v>89</v>
      </c>
      <c r="L28" s="301" t="s">
        <v>25</v>
      </c>
      <c r="M28" s="302" t="s">
        <v>25</v>
      </c>
      <c r="N28" s="303">
        <v>89</v>
      </c>
      <c r="O28" s="304"/>
      <c r="P28" s="295"/>
      <c r="Q28" s="295"/>
    </row>
    <row r="29" spans="1:17" ht="15" customHeight="1">
      <c r="B29" s="298"/>
      <c r="C29" s="314" t="s">
        <v>140</v>
      </c>
      <c r="D29" s="315" t="s">
        <v>152</v>
      </c>
      <c r="E29" s="314" t="s">
        <v>135</v>
      </c>
      <c r="F29" s="314" t="s">
        <v>153</v>
      </c>
      <c r="G29" s="316">
        <v>83</v>
      </c>
      <c r="H29" s="316">
        <v>98</v>
      </c>
      <c r="I29" s="316">
        <v>86.78</v>
      </c>
      <c r="J29" s="316">
        <v>88.54</v>
      </c>
      <c r="K29" s="316">
        <v>89.34</v>
      </c>
      <c r="L29" s="317" t="s">
        <v>25</v>
      </c>
      <c r="M29" s="318" t="s">
        <v>25</v>
      </c>
      <c r="N29" s="319">
        <v>87.91</v>
      </c>
      <c r="O29" s="304"/>
      <c r="P29" s="295"/>
      <c r="Q29" s="295"/>
    </row>
    <row r="30" spans="1:17" ht="15" customHeight="1">
      <c r="B30" s="298"/>
      <c r="C30" s="314" t="s">
        <v>81</v>
      </c>
      <c r="D30" s="315" t="s">
        <v>152</v>
      </c>
      <c r="E30" s="314" t="s">
        <v>135</v>
      </c>
      <c r="F30" s="314" t="s">
        <v>153</v>
      </c>
      <c r="G30" s="316">
        <v>150</v>
      </c>
      <c r="H30" s="316">
        <v>150</v>
      </c>
      <c r="I30" s="316">
        <v>150</v>
      </c>
      <c r="J30" s="316">
        <v>150</v>
      </c>
      <c r="K30" s="316">
        <v>150</v>
      </c>
      <c r="L30" s="317" t="s">
        <v>25</v>
      </c>
      <c r="M30" s="318" t="s">
        <v>25</v>
      </c>
      <c r="N30" s="319">
        <v>150</v>
      </c>
      <c r="O30" s="304"/>
      <c r="P30" s="295"/>
      <c r="Q30" s="295"/>
    </row>
    <row r="31" spans="1:17" ht="15" customHeight="1">
      <c r="B31" s="298"/>
      <c r="C31" s="314" t="s">
        <v>140</v>
      </c>
      <c r="D31" s="315" t="s">
        <v>154</v>
      </c>
      <c r="E31" s="314" t="s">
        <v>135</v>
      </c>
      <c r="F31" s="314" t="s">
        <v>155</v>
      </c>
      <c r="G31" s="316">
        <v>61.2</v>
      </c>
      <c r="H31" s="316">
        <v>62.86</v>
      </c>
      <c r="I31" s="316">
        <v>67.23</v>
      </c>
      <c r="J31" s="316">
        <v>67.599999999999994</v>
      </c>
      <c r="K31" s="316">
        <v>60.06</v>
      </c>
      <c r="L31" s="317" t="s">
        <v>25</v>
      </c>
      <c r="M31" s="318" t="s">
        <v>25</v>
      </c>
      <c r="N31" s="319">
        <v>64.31</v>
      </c>
      <c r="O31" s="304"/>
      <c r="P31" s="295"/>
      <c r="Q31" s="295"/>
    </row>
    <row r="32" spans="1:17" s="313" customFormat="1" ht="30" customHeight="1">
      <c r="A32" s="305"/>
      <c r="B32" s="306"/>
      <c r="C32" s="307" t="s">
        <v>143</v>
      </c>
      <c r="D32" s="307" t="s">
        <v>154</v>
      </c>
      <c r="E32" s="307" t="s">
        <v>135</v>
      </c>
      <c r="F32" s="307" t="s">
        <v>155</v>
      </c>
      <c r="G32" s="308">
        <v>81.819999999999993</v>
      </c>
      <c r="H32" s="308">
        <v>74.540000000000006</v>
      </c>
      <c r="I32" s="308" t="s">
        <v>25</v>
      </c>
      <c r="J32" s="308" t="s">
        <v>25</v>
      </c>
      <c r="K32" s="309" t="s">
        <v>25</v>
      </c>
      <c r="L32" s="309" t="s">
        <v>25</v>
      </c>
      <c r="M32" s="310" t="s">
        <v>25</v>
      </c>
      <c r="N32" s="311">
        <v>78.180000000000007</v>
      </c>
      <c r="O32" s="312"/>
      <c r="P32" s="312"/>
      <c r="Q32" s="312"/>
    </row>
    <row r="33" spans="1:17" ht="29.25" customHeight="1">
      <c r="B33" s="298" t="s">
        <v>156</v>
      </c>
      <c r="C33" s="299" t="s">
        <v>81</v>
      </c>
      <c r="D33" s="299" t="s">
        <v>157</v>
      </c>
      <c r="E33" s="299" t="s">
        <v>135</v>
      </c>
      <c r="F33" s="299" t="s">
        <v>158</v>
      </c>
      <c r="G33" s="300">
        <v>94</v>
      </c>
      <c r="H33" s="300">
        <v>94</v>
      </c>
      <c r="I33" s="300">
        <v>94</v>
      </c>
      <c r="J33" s="300">
        <v>94</v>
      </c>
      <c r="K33" s="301">
        <v>94</v>
      </c>
      <c r="L33" s="301" t="s">
        <v>25</v>
      </c>
      <c r="M33" s="302" t="s">
        <v>25</v>
      </c>
      <c r="N33" s="303">
        <v>94</v>
      </c>
      <c r="O33" s="304"/>
      <c r="P33" s="295"/>
      <c r="Q33" s="295"/>
    </row>
    <row r="34" spans="1:17" ht="15" customHeight="1">
      <c r="B34" s="298"/>
      <c r="C34" s="299" t="s">
        <v>133</v>
      </c>
      <c r="D34" s="299" t="s">
        <v>159</v>
      </c>
      <c r="E34" s="299" t="s">
        <v>135</v>
      </c>
      <c r="F34" s="299" t="s">
        <v>158</v>
      </c>
      <c r="G34" s="300">
        <v>152.97999999999999</v>
      </c>
      <c r="H34" s="300">
        <v>152.97999999999999</v>
      </c>
      <c r="I34" s="300">
        <v>152.97999999999999</v>
      </c>
      <c r="J34" s="300">
        <v>152.97999999999999</v>
      </c>
      <c r="K34" s="301">
        <v>152.97999999999999</v>
      </c>
      <c r="L34" s="301" t="s">
        <v>25</v>
      </c>
      <c r="M34" s="302" t="s">
        <v>25</v>
      </c>
      <c r="N34" s="303">
        <v>152.97999999999999</v>
      </c>
      <c r="O34" s="304"/>
      <c r="P34" s="295"/>
      <c r="Q34" s="295"/>
    </row>
    <row r="35" spans="1:17" ht="15" customHeight="1">
      <c r="B35" s="298"/>
      <c r="C35" s="299" t="s">
        <v>133</v>
      </c>
      <c r="D35" s="299" t="s">
        <v>160</v>
      </c>
      <c r="E35" s="299" t="s">
        <v>135</v>
      </c>
      <c r="F35" s="299" t="s">
        <v>158</v>
      </c>
      <c r="G35" s="300">
        <v>143.63</v>
      </c>
      <c r="H35" s="300">
        <v>143.63</v>
      </c>
      <c r="I35" s="300">
        <v>143.63</v>
      </c>
      <c r="J35" s="300">
        <v>143.63</v>
      </c>
      <c r="K35" s="301">
        <v>143.63</v>
      </c>
      <c r="L35" s="301" t="s">
        <v>25</v>
      </c>
      <c r="M35" s="302" t="s">
        <v>25</v>
      </c>
      <c r="N35" s="303">
        <v>143.63</v>
      </c>
      <c r="O35" s="304"/>
      <c r="P35" s="295"/>
      <c r="Q35" s="295"/>
    </row>
    <row r="36" spans="1:17" s="313" customFormat="1" ht="23.25" customHeight="1" thickBot="1">
      <c r="A36" s="305"/>
      <c r="B36" s="320"/>
      <c r="C36" s="321" t="s">
        <v>133</v>
      </c>
      <c r="D36" s="321" t="s">
        <v>161</v>
      </c>
      <c r="E36" s="321" t="s">
        <v>135</v>
      </c>
      <c r="F36" s="321" t="s">
        <v>158</v>
      </c>
      <c r="G36" s="322">
        <v>163.87</v>
      </c>
      <c r="H36" s="322">
        <v>163.87</v>
      </c>
      <c r="I36" s="322">
        <v>163.87</v>
      </c>
      <c r="J36" s="322">
        <v>163.87</v>
      </c>
      <c r="K36" s="322">
        <v>163.87</v>
      </c>
      <c r="L36" s="322" t="s">
        <v>25</v>
      </c>
      <c r="M36" s="323" t="s">
        <v>25</v>
      </c>
      <c r="N36" s="324">
        <v>163.87</v>
      </c>
      <c r="O36" s="312"/>
      <c r="P36" s="312"/>
      <c r="Q36" s="312"/>
    </row>
    <row r="37" spans="1:17" ht="15.6" customHeight="1" thickTop="1">
      <c r="B37" s="293"/>
      <c r="C37" s="294"/>
      <c r="D37" s="293"/>
      <c r="E37" s="294"/>
      <c r="F37" s="294"/>
      <c r="G37" s="294"/>
      <c r="H37" s="294"/>
      <c r="I37" s="294"/>
      <c r="J37" s="294"/>
      <c r="K37" s="294"/>
      <c r="L37" s="294"/>
      <c r="M37" s="325"/>
      <c r="N37" s="325"/>
      <c r="O37" s="326"/>
      <c r="Q37" s="295"/>
    </row>
    <row r="38" spans="1:17" ht="15.6" customHeight="1">
      <c r="B38" s="293"/>
      <c r="C38" s="294"/>
      <c r="D38" s="293"/>
      <c r="E38" s="294"/>
      <c r="F38" s="294"/>
      <c r="G38" s="294"/>
      <c r="H38" s="294"/>
      <c r="I38" s="294"/>
      <c r="J38" s="294"/>
      <c r="K38" s="294"/>
      <c r="L38" s="294"/>
      <c r="M38" s="325"/>
      <c r="N38" s="325"/>
      <c r="O38" s="326"/>
      <c r="Q38" s="295"/>
    </row>
    <row r="39" spans="1:17" ht="6" customHeight="1">
      <c r="B39" s="327"/>
      <c r="C39" s="327"/>
      <c r="D39" s="327"/>
      <c r="E39" s="327"/>
      <c r="F39" s="327"/>
      <c r="G39" s="327"/>
      <c r="H39" s="327"/>
      <c r="I39" s="327"/>
      <c r="J39" s="327"/>
      <c r="K39" s="327"/>
      <c r="L39" s="327"/>
      <c r="M39" s="327"/>
      <c r="N39" s="327"/>
      <c r="O39" s="328"/>
      <c r="Q39" s="295"/>
    </row>
    <row r="40" spans="1:17" ht="3.75" customHeight="1">
      <c r="B40" s="257"/>
      <c r="C40" s="257"/>
      <c r="D40" s="257"/>
      <c r="E40" s="257"/>
      <c r="F40" s="257"/>
      <c r="G40" s="329" t="s">
        <v>162</v>
      </c>
      <c r="H40" s="257"/>
      <c r="I40" s="257"/>
      <c r="J40" s="257"/>
      <c r="K40" s="257"/>
      <c r="L40" s="257"/>
      <c r="M40" s="257"/>
      <c r="N40" s="257"/>
      <c r="O40" s="257"/>
      <c r="Q40" s="295"/>
    </row>
    <row r="41" spans="1:17" ht="17.25" customHeight="1">
      <c r="A41" s="330"/>
      <c r="B41" s="258" t="s">
        <v>163</v>
      </c>
      <c r="C41" s="258"/>
      <c r="D41" s="258"/>
      <c r="E41" s="258"/>
      <c r="F41" s="258"/>
      <c r="G41" s="258"/>
      <c r="H41" s="258"/>
      <c r="I41" s="258"/>
      <c r="J41" s="258"/>
      <c r="K41" s="258"/>
      <c r="L41" s="258"/>
      <c r="M41" s="327"/>
      <c r="N41" s="327"/>
      <c r="O41" s="331"/>
      <c r="Q41" s="295"/>
    </row>
    <row r="42" spans="1:17" ht="6" customHeight="1" thickBot="1">
      <c r="A42" s="330"/>
      <c r="B42" s="327"/>
      <c r="C42" s="327"/>
      <c r="D42" s="327"/>
      <c r="E42" s="327"/>
      <c r="F42" s="327"/>
      <c r="G42" s="327"/>
      <c r="H42" s="327"/>
      <c r="I42" s="327"/>
      <c r="J42" s="327"/>
      <c r="K42" s="327"/>
      <c r="L42" s="332"/>
      <c r="M42" s="332"/>
      <c r="N42" s="332"/>
      <c r="O42" s="331"/>
      <c r="Q42" s="295"/>
    </row>
    <row r="43" spans="1:17" ht="15" customHeight="1" thickTop="1">
      <c r="A43" s="330"/>
      <c r="B43" s="333"/>
      <c r="C43" s="264"/>
      <c r="D43" s="334"/>
      <c r="E43" s="265"/>
      <c r="F43" s="264"/>
      <c r="G43" s="264"/>
      <c r="H43" s="265"/>
      <c r="I43" s="265"/>
      <c r="J43" s="265"/>
      <c r="K43" s="265"/>
      <c r="L43" s="265"/>
      <c r="M43" s="265"/>
      <c r="N43" s="265"/>
      <c r="O43" s="335"/>
      <c r="Q43" s="295"/>
    </row>
    <row r="44" spans="1:17" ht="16.350000000000001" customHeight="1">
      <c r="A44" s="330"/>
      <c r="B44" s="336" t="s">
        <v>124</v>
      </c>
      <c r="C44" s="337" t="s">
        <v>67</v>
      </c>
      <c r="D44" s="338" t="s">
        <v>125</v>
      </c>
      <c r="E44" s="339" t="s">
        <v>126</v>
      </c>
      <c r="F44" s="340" t="s">
        <v>127</v>
      </c>
      <c r="G44" s="271" t="s">
        <v>128</v>
      </c>
      <c r="H44" s="272"/>
      <c r="I44" s="273"/>
      <c r="J44" s="272" t="s">
        <v>129</v>
      </c>
      <c r="K44" s="272"/>
      <c r="L44" s="274"/>
      <c r="M44" s="274"/>
      <c r="N44" s="274"/>
      <c r="O44" s="341"/>
      <c r="Q44" s="295"/>
    </row>
    <row r="45" spans="1:17" ht="16.350000000000001" customHeight="1">
      <c r="A45" s="330"/>
      <c r="B45" s="342"/>
      <c r="C45" s="343"/>
      <c r="D45" s="344" t="s">
        <v>130</v>
      </c>
      <c r="E45" s="274"/>
      <c r="F45" s="345"/>
      <c r="G45" s="280">
        <v>43332</v>
      </c>
      <c r="H45" s="280">
        <v>43333</v>
      </c>
      <c r="I45" s="280">
        <v>43334</v>
      </c>
      <c r="J45" s="280">
        <v>43335</v>
      </c>
      <c r="K45" s="280">
        <v>43336</v>
      </c>
      <c r="L45" s="280">
        <v>43337</v>
      </c>
      <c r="M45" s="281">
        <v>43338</v>
      </c>
      <c r="N45" s="282" t="s">
        <v>131</v>
      </c>
      <c r="O45" s="346"/>
      <c r="Q45" s="295"/>
    </row>
    <row r="46" spans="1:17" ht="29.25" customHeight="1">
      <c r="B46" s="298" t="s">
        <v>164</v>
      </c>
      <c r="C46" s="299" t="s">
        <v>165</v>
      </c>
      <c r="D46" s="299" t="s">
        <v>166</v>
      </c>
      <c r="E46" s="299" t="s">
        <v>158</v>
      </c>
      <c r="F46" s="299" t="s">
        <v>167</v>
      </c>
      <c r="G46" s="300" t="s">
        <v>25</v>
      </c>
      <c r="H46" s="300" t="s">
        <v>25</v>
      </c>
      <c r="I46" s="300" t="s">
        <v>25</v>
      </c>
      <c r="J46" s="300" t="s">
        <v>25</v>
      </c>
      <c r="K46" s="301" t="s">
        <v>25</v>
      </c>
      <c r="L46" s="301">
        <v>155.24</v>
      </c>
      <c r="M46" s="302" t="s">
        <v>25</v>
      </c>
      <c r="N46" s="303">
        <v>155.24</v>
      </c>
      <c r="O46" s="304"/>
      <c r="P46" s="295"/>
      <c r="Q46" s="295"/>
    </row>
    <row r="47" spans="1:17" ht="15" customHeight="1">
      <c r="B47" s="298"/>
      <c r="C47" s="314" t="s">
        <v>143</v>
      </c>
      <c r="D47" s="315" t="s">
        <v>166</v>
      </c>
      <c r="E47" s="314" t="s">
        <v>158</v>
      </c>
      <c r="F47" s="314" t="s">
        <v>167</v>
      </c>
      <c r="G47" s="316">
        <v>170.57</v>
      </c>
      <c r="H47" s="316">
        <v>111.12</v>
      </c>
      <c r="I47" s="316">
        <v>96.72</v>
      </c>
      <c r="J47" s="316" t="s">
        <v>25</v>
      </c>
      <c r="K47" s="316" t="s">
        <v>25</v>
      </c>
      <c r="L47" s="317" t="s">
        <v>25</v>
      </c>
      <c r="M47" s="318" t="s">
        <v>25</v>
      </c>
      <c r="N47" s="319">
        <v>115.67</v>
      </c>
      <c r="O47" s="304"/>
      <c r="P47" s="295"/>
      <c r="Q47" s="295"/>
    </row>
    <row r="48" spans="1:17" ht="15" customHeight="1">
      <c r="B48" s="298"/>
      <c r="C48" s="314" t="s">
        <v>75</v>
      </c>
      <c r="D48" s="315" t="s">
        <v>168</v>
      </c>
      <c r="E48" s="314" t="s">
        <v>158</v>
      </c>
      <c r="F48" s="314" t="s">
        <v>167</v>
      </c>
      <c r="G48" s="316">
        <v>90</v>
      </c>
      <c r="H48" s="316">
        <v>90</v>
      </c>
      <c r="I48" s="316">
        <v>90</v>
      </c>
      <c r="J48" s="316">
        <v>90</v>
      </c>
      <c r="K48" s="316">
        <v>90</v>
      </c>
      <c r="L48" s="317" t="s">
        <v>25</v>
      </c>
      <c r="M48" s="318" t="s">
        <v>25</v>
      </c>
      <c r="N48" s="319">
        <v>90</v>
      </c>
      <c r="O48" s="304"/>
      <c r="P48" s="295"/>
      <c r="Q48" s="295"/>
    </row>
    <row r="49" spans="1:17" s="313" customFormat="1" ht="30" customHeight="1">
      <c r="A49" s="305"/>
      <c r="B49" s="306"/>
      <c r="C49" s="307" t="s">
        <v>169</v>
      </c>
      <c r="D49" s="307" t="s">
        <v>168</v>
      </c>
      <c r="E49" s="307" t="s">
        <v>158</v>
      </c>
      <c r="F49" s="307" t="s">
        <v>167</v>
      </c>
      <c r="G49" s="308">
        <v>90</v>
      </c>
      <c r="H49" s="308">
        <v>90</v>
      </c>
      <c r="I49" s="308">
        <v>90</v>
      </c>
      <c r="J49" s="308">
        <v>90</v>
      </c>
      <c r="K49" s="309">
        <v>90</v>
      </c>
      <c r="L49" s="309" t="s">
        <v>25</v>
      </c>
      <c r="M49" s="310" t="s">
        <v>25</v>
      </c>
      <c r="N49" s="311">
        <v>90</v>
      </c>
      <c r="O49" s="312"/>
      <c r="P49" s="312"/>
      <c r="Q49" s="312"/>
    </row>
    <row r="50" spans="1:17" ht="29.25" customHeight="1">
      <c r="B50" s="298" t="s">
        <v>170</v>
      </c>
      <c r="C50" s="299" t="s">
        <v>140</v>
      </c>
      <c r="D50" s="299" t="s">
        <v>171</v>
      </c>
      <c r="E50" s="299" t="s">
        <v>135</v>
      </c>
      <c r="F50" s="299" t="s">
        <v>172</v>
      </c>
      <c r="G50" s="300">
        <v>75.5</v>
      </c>
      <c r="H50" s="300">
        <v>73.930000000000007</v>
      </c>
      <c r="I50" s="300">
        <v>74.39</v>
      </c>
      <c r="J50" s="300">
        <v>70</v>
      </c>
      <c r="K50" s="301">
        <v>74.05</v>
      </c>
      <c r="L50" s="301" t="s">
        <v>25</v>
      </c>
      <c r="M50" s="302" t="s">
        <v>25</v>
      </c>
      <c r="N50" s="303">
        <v>73.510000000000005</v>
      </c>
      <c r="O50" s="304"/>
      <c r="P50" s="295"/>
      <c r="Q50" s="295"/>
    </row>
    <row r="51" spans="1:17" ht="15" customHeight="1">
      <c r="B51" s="298"/>
      <c r="C51" s="314" t="s">
        <v>81</v>
      </c>
      <c r="D51" s="315" t="s">
        <v>171</v>
      </c>
      <c r="E51" s="314" t="s">
        <v>135</v>
      </c>
      <c r="F51" s="314" t="s">
        <v>172</v>
      </c>
      <c r="G51" s="316">
        <v>65</v>
      </c>
      <c r="H51" s="316">
        <v>65</v>
      </c>
      <c r="I51" s="316">
        <v>60</v>
      </c>
      <c r="J51" s="316">
        <v>63</v>
      </c>
      <c r="K51" s="316">
        <v>65</v>
      </c>
      <c r="L51" s="317" t="s">
        <v>25</v>
      </c>
      <c r="M51" s="318" t="s">
        <v>25</v>
      </c>
      <c r="N51" s="319">
        <v>63.55</v>
      </c>
      <c r="O51" s="304"/>
      <c r="P51" s="295"/>
      <c r="Q51" s="295"/>
    </row>
    <row r="52" spans="1:17" ht="15" customHeight="1">
      <c r="B52" s="298"/>
      <c r="C52" s="314" t="s">
        <v>165</v>
      </c>
      <c r="D52" s="315" t="s">
        <v>171</v>
      </c>
      <c r="E52" s="314" t="s">
        <v>135</v>
      </c>
      <c r="F52" s="314" t="s">
        <v>172</v>
      </c>
      <c r="G52" s="316" t="s">
        <v>25</v>
      </c>
      <c r="H52" s="316" t="s">
        <v>25</v>
      </c>
      <c r="I52" s="316" t="s">
        <v>25</v>
      </c>
      <c r="J52" s="316" t="s">
        <v>25</v>
      </c>
      <c r="K52" s="316" t="s">
        <v>25</v>
      </c>
      <c r="L52" s="317">
        <v>109.6</v>
      </c>
      <c r="M52" s="318" t="s">
        <v>25</v>
      </c>
      <c r="N52" s="319">
        <v>109.6</v>
      </c>
      <c r="O52" s="304"/>
      <c r="P52" s="295"/>
      <c r="Q52" s="295"/>
    </row>
    <row r="53" spans="1:17" ht="15" customHeight="1">
      <c r="B53" s="298"/>
      <c r="C53" s="314" t="s">
        <v>143</v>
      </c>
      <c r="D53" s="315" t="s">
        <v>171</v>
      </c>
      <c r="E53" s="314" t="s">
        <v>135</v>
      </c>
      <c r="F53" s="314" t="s">
        <v>172</v>
      </c>
      <c r="G53" s="316">
        <v>66.959999999999994</v>
      </c>
      <c r="H53" s="316">
        <v>70.66</v>
      </c>
      <c r="I53" s="316">
        <v>67.319999999999993</v>
      </c>
      <c r="J53" s="316" t="s">
        <v>25</v>
      </c>
      <c r="K53" s="316" t="s">
        <v>25</v>
      </c>
      <c r="L53" s="317" t="s">
        <v>25</v>
      </c>
      <c r="M53" s="318" t="s">
        <v>25</v>
      </c>
      <c r="N53" s="319">
        <v>68.13</v>
      </c>
      <c r="O53" s="304"/>
      <c r="P53" s="295"/>
      <c r="Q53" s="295"/>
    </row>
    <row r="54" spans="1:17" s="313" customFormat="1" ht="30" customHeight="1">
      <c r="A54" s="305"/>
      <c r="B54" s="306"/>
      <c r="C54" s="307" t="s">
        <v>140</v>
      </c>
      <c r="D54" s="307" t="s">
        <v>173</v>
      </c>
      <c r="E54" s="307" t="s">
        <v>135</v>
      </c>
      <c r="F54" s="307" t="s">
        <v>172</v>
      </c>
      <c r="G54" s="308">
        <v>83.54</v>
      </c>
      <c r="H54" s="308">
        <v>74.42</v>
      </c>
      <c r="I54" s="308">
        <v>77.540000000000006</v>
      </c>
      <c r="J54" s="308">
        <v>82.96</v>
      </c>
      <c r="K54" s="309">
        <v>73.400000000000006</v>
      </c>
      <c r="L54" s="309" t="s">
        <v>25</v>
      </c>
      <c r="M54" s="310" t="s">
        <v>25</v>
      </c>
      <c r="N54" s="311">
        <v>77.67</v>
      </c>
      <c r="O54" s="312"/>
      <c r="P54" s="312"/>
      <c r="Q54" s="312"/>
    </row>
    <row r="55" spans="1:17" ht="29.25" customHeight="1">
      <c r="B55" s="298" t="s">
        <v>174</v>
      </c>
      <c r="C55" s="299" t="s">
        <v>140</v>
      </c>
      <c r="D55" s="299" t="s">
        <v>171</v>
      </c>
      <c r="E55" s="299" t="s">
        <v>135</v>
      </c>
      <c r="F55" s="299" t="s">
        <v>172</v>
      </c>
      <c r="G55" s="300">
        <v>94.84</v>
      </c>
      <c r="H55" s="300">
        <v>96.91</v>
      </c>
      <c r="I55" s="300">
        <v>94.7</v>
      </c>
      <c r="J55" s="300">
        <v>96.96</v>
      </c>
      <c r="K55" s="301">
        <v>96.57</v>
      </c>
      <c r="L55" s="301" t="s">
        <v>25</v>
      </c>
      <c r="M55" s="302" t="s">
        <v>25</v>
      </c>
      <c r="N55" s="303">
        <v>95.98</v>
      </c>
      <c r="O55" s="304"/>
      <c r="P55" s="295"/>
      <c r="Q55" s="295"/>
    </row>
    <row r="56" spans="1:17" ht="15" customHeight="1">
      <c r="B56" s="298"/>
      <c r="C56" s="299" t="s">
        <v>143</v>
      </c>
      <c r="D56" s="299" t="s">
        <v>171</v>
      </c>
      <c r="E56" s="299" t="s">
        <v>135</v>
      </c>
      <c r="F56" s="299" t="s">
        <v>172</v>
      </c>
      <c r="G56" s="300" t="s">
        <v>25</v>
      </c>
      <c r="H56" s="300" t="s">
        <v>25</v>
      </c>
      <c r="I56" s="300">
        <v>73.36</v>
      </c>
      <c r="J56" s="300" t="s">
        <v>25</v>
      </c>
      <c r="K56" s="301" t="s">
        <v>25</v>
      </c>
      <c r="L56" s="301" t="s">
        <v>25</v>
      </c>
      <c r="M56" s="302" t="s">
        <v>25</v>
      </c>
      <c r="N56" s="303">
        <v>73.36</v>
      </c>
      <c r="O56" s="304"/>
      <c r="P56" s="295"/>
      <c r="Q56" s="295"/>
    </row>
    <row r="57" spans="1:17" s="313" customFormat="1" ht="30" customHeight="1">
      <c r="A57" s="305"/>
      <c r="B57" s="306"/>
      <c r="C57" s="307" t="s">
        <v>140</v>
      </c>
      <c r="D57" s="307" t="s">
        <v>173</v>
      </c>
      <c r="E57" s="307" t="s">
        <v>135</v>
      </c>
      <c r="F57" s="307" t="s">
        <v>172</v>
      </c>
      <c r="G57" s="308">
        <v>80</v>
      </c>
      <c r="H57" s="308">
        <v>89.82</v>
      </c>
      <c r="I57" s="308">
        <v>71.81</v>
      </c>
      <c r="J57" s="308">
        <v>76.599999999999994</v>
      </c>
      <c r="K57" s="309">
        <v>60</v>
      </c>
      <c r="L57" s="309" t="s">
        <v>25</v>
      </c>
      <c r="M57" s="310" t="s">
        <v>25</v>
      </c>
      <c r="N57" s="311">
        <v>73.650000000000006</v>
      </c>
      <c r="O57" s="312"/>
      <c r="P57" s="312"/>
      <c r="Q57" s="312"/>
    </row>
    <row r="58" spans="1:17" ht="29.25" customHeight="1">
      <c r="B58" s="298" t="s">
        <v>175</v>
      </c>
      <c r="C58" s="299" t="s">
        <v>140</v>
      </c>
      <c r="D58" s="299" t="s">
        <v>25</v>
      </c>
      <c r="E58" s="299" t="s">
        <v>158</v>
      </c>
      <c r="F58" s="299" t="s">
        <v>172</v>
      </c>
      <c r="G58" s="300">
        <v>96.9</v>
      </c>
      <c r="H58" s="300">
        <v>96.32</v>
      </c>
      <c r="I58" s="300">
        <v>94.7</v>
      </c>
      <c r="J58" s="300">
        <v>94.33</v>
      </c>
      <c r="K58" s="301">
        <v>96.68</v>
      </c>
      <c r="L58" s="301" t="s">
        <v>25</v>
      </c>
      <c r="M58" s="302" t="s">
        <v>25</v>
      </c>
      <c r="N58" s="303">
        <v>95.74</v>
      </c>
      <c r="O58" s="304"/>
      <c r="P58" s="295"/>
      <c r="Q58" s="295"/>
    </row>
    <row r="59" spans="1:17" ht="15" customHeight="1">
      <c r="B59" s="298"/>
      <c r="C59" s="314" t="s">
        <v>165</v>
      </c>
      <c r="D59" s="315" t="s">
        <v>25</v>
      </c>
      <c r="E59" s="314" t="s">
        <v>158</v>
      </c>
      <c r="F59" s="314" t="s">
        <v>172</v>
      </c>
      <c r="G59" s="316" t="s">
        <v>25</v>
      </c>
      <c r="H59" s="316" t="s">
        <v>25</v>
      </c>
      <c r="I59" s="316" t="s">
        <v>25</v>
      </c>
      <c r="J59" s="316" t="s">
        <v>25</v>
      </c>
      <c r="K59" s="316" t="s">
        <v>25</v>
      </c>
      <c r="L59" s="317">
        <v>53.02</v>
      </c>
      <c r="M59" s="318" t="s">
        <v>25</v>
      </c>
      <c r="N59" s="319">
        <v>53.02</v>
      </c>
      <c r="O59" s="304"/>
      <c r="P59" s="295"/>
      <c r="Q59" s="295"/>
    </row>
    <row r="60" spans="1:17" s="313" customFormat="1" ht="30" customHeight="1">
      <c r="A60" s="305"/>
      <c r="B60" s="306"/>
      <c r="C60" s="307" t="s">
        <v>143</v>
      </c>
      <c r="D60" s="307" t="s">
        <v>25</v>
      </c>
      <c r="E60" s="307" t="s">
        <v>158</v>
      </c>
      <c r="F60" s="307" t="s">
        <v>172</v>
      </c>
      <c r="G60" s="308">
        <v>68.37</v>
      </c>
      <c r="H60" s="308">
        <v>67.94</v>
      </c>
      <c r="I60" s="308">
        <v>70.34</v>
      </c>
      <c r="J60" s="308" t="s">
        <v>25</v>
      </c>
      <c r="K60" s="309" t="s">
        <v>25</v>
      </c>
      <c r="L60" s="309" t="s">
        <v>25</v>
      </c>
      <c r="M60" s="310" t="s">
        <v>25</v>
      </c>
      <c r="N60" s="311">
        <v>68.92</v>
      </c>
      <c r="O60" s="312"/>
      <c r="P60" s="312"/>
      <c r="Q60" s="312"/>
    </row>
    <row r="61" spans="1:17" s="291" customFormat="1" ht="30" customHeight="1" thickBot="1">
      <c r="A61" s="241"/>
      <c r="B61" s="284" t="s">
        <v>176</v>
      </c>
      <c r="C61" s="285" t="s">
        <v>140</v>
      </c>
      <c r="D61" s="285" t="s">
        <v>25</v>
      </c>
      <c r="E61" s="285" t="s">
        <v>158</v>
      </c>
      <c r="F61" s="285" t="s">
        <v>172</v>
      </c>
      <c r="G61" s="286">
        <v>98.04</v>
      </c>
      <c r="H61" s="286">
        <v>83.92</v>
      </c>
      <c r="I61" s="287">
        <v>85.94</v>
      </c>
      <c r="J61" s="286">
        <v>68.69</v>
      </c>
      <c r="K61" s="286">
        <v>85.6</v>
      </c>
      <c r="L61" s="286" t="s">
        <v>25</v>
      </c>
      <c r="M61" s="288" t="s">
        <v>25</v>
      </c>
      <c r="N61" s="289">
        <v>81.17</v>
      </c>
      <c r="O61" s="290"/>
      <c r="P61" s="290"/>
      <c r="Q61" s="290"/>
    </row>
    <row r="62" spans="1:17" ht="14.25" customHeight="1" thickTop="1">
      <c r="B62" s="347"/>
      <c r="C62" s="327"/>
      <c r="D62" s="327"/>
      <c r="E62" s="327"/>
      <c r="F62" s="327"/>
      <c r="G62" s="327"/>
      <c r="H62" s="327"/>
      <c r="I62" s="327"/>
      <c r="J62" s="327"/>
      <c r="K62" s="327"/>
      <c r="L62" s="327"/>
      <c r="M62" s="327"/>
      <c r="N62" s="327"/>
      <c r="O62" s="328"/>
    </row>
    <row r="63" spans="1:17" ht="11.25" customHeight="1">
      <c r="B63" s="257"/>
      <c r="C63" s="257"/>
      <c r="D63" s="257"/>
      <c r="E63" s="257"/>
      <c r="F63" s="257"/>
      <c r="G63" s="329" t="s">
        <v>162</v>
      </c>
      <c r="H63" s="257"/>
      <c r="I63" s="257"/>
      <c r="J63" s="257"/>
      <c r="K63" s="257"/>
      <c r="L63" s="257"/>
      <c r="M63" s="257"/>
      <c r="N63" s="257"/>
      <c r="O63" s="257"/>
    </row>
    <row r="64" spans="1:17" ht="6" customHeight="1">
      <c r="B64" s="327"/>
      <c r="C64" s="327"/>
      <c r="D64" s="327"/>
      <c r="E64" s="327"/>
      <c r="F64" s="327"/>
      <c r="G64" s="327"/>
      <c r="H64" s="327"/>
      <c r="I64" s="327"/>
      <c r="J64" s="327"/>
      <c r="K64" s="327"/>
      <c r="L64" s="327"/>
      <c r="M64" s="327"/>
      <c r="N64" s="327"/>
      <c r="O64" s="328"/>
    </row>
    <row r="65" spans="2:15" ht="1.5" customHeight="1">
      <c r="B65" s="257"/>
      <c r="C65" s="257"/>
      <c r="D65" s="257"/>
      <c r="E65" s="257"/>
      <c r="F65" s="257"/>
      <c r="G65" s="329" t="s">
        <v>162</v>
      </c>
      <c r="H65" s="257"/>
      <c r="I65" s="257"/>
      <c r="J65" s="257"/>
      <c r="K65" s="257"/>
      <c r="L65" s="257"/>
      <c r="M65" s="257"/>
      <c r="N65" s="257"/>
      <c r="O65" s="257"/>
    </row>
    <row r="66" spans="2:15">
      <c r="B66" s="257"/>
      <c r="C66" s="257"/>
      <c r="D66" s="257"/>
      <c r="E66" s="257"/>
      <c r="F66" s="257"/>
      <c r="G66" s="257"/>
      <c r="H66" s="257"/>
      <c r="I66" s="257"/>
      <c r="J66" s="257"/>
      <c r="K66" s="257"/>
      <c r="L66" s="257"/>
      <c r="M66" s="257"/>
      <c r="N66" s="257"/>
      <c r="O66" s="257"/>
    </row>
    <row r="67" spans="2:15">
      <c r="B67" s="257"/>
      <c r="C67" s="257"/>
      <c r="D67" s="257"/>
      <c r="E67" s="257"/>
      <c r="F67" s="257"/>
      <c r="G67" s="257"/>
      <c r="H67" s="257"/>
      <c r="I67" s="257"/>
      <c r="J67" s="257"/>
      <c r="K67" s="257"/>
      <c r="L67" s="257"/>
      <c r="M67" s="257"/>
      <c r="N67" s="257"/>
      <c r="O67" s="257"/>
    </row>
  </sheetData>
  <mergeCells count="7">
    <mergeCell ref="B41:L41"/>
    <mergeCell ref="B5:M5"/>
    <mergeCell ref="B6:L6"/>
    <mergeCell ref="B7:L7"/>
    <mergeCell ref="B8:L8"/>
    <mergeCell ref="B11:K11"/>
    <mergeCell ref="B18:K18"/>
  </mergeCells>
  <printOptions horizontalCentered="1"/>
  <pageMargins left="0.70866141732283472" right="0.55118110236220474" top="0.73" bottom="0" header="0" footer="3.937007874015748E-2"/>
  <pageSetup paperSize="9" scale="44" orientation="portrait" r:id="rId1"/>
  <headerFooter alignWithMargins="0">
    <oddFooter xml:space="preserve">&amp;R&amp;"Times New Roman,Cursiva"&amp;10SG Estadística.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showGridLines="0" zoomScale="60" zoomScaleNormal="60" workbookViewId="0">
      <selection activeCell="B2" sqref="B2"/>
    </sheetView>
  </sheetViews>
  <sheetFormatPr baseColWidth="10" defaultColWidth="12.5703125" defaultRowHeight="18.75"/>
  <cols>
    <col min="1" max="1" width="2" style="241" customWidth="1"/>
    <col min="2" max="2" width="21.28515625" style="243" customWidth="1"/>
    <col min="3" max="3" width="16.140625" style="243" customWidth="1"/>
    <col min="4" max="4" width="55.140625" style="243" bestFit="1" customWidth="1"/>
    <col min="5" max="5" width="8.140625" style="243" customWidth="1"/>
    <col min="6" max="6" width="29.42578125" style="243" bestFit="1" customWidth="1"/>
    <col min="7" max="7" width="70.42578125" style="243" bestFit="1" customWidth="1"/>
    <col min="8" max="8" width="3.7109375" style="243" customWidth="1"/>
    <col min="9" max="9" width="9.28515625" style="243" customWidth="1"/>
    <col min="10" max="10" width="10.5703125" style="243" bestFit="1" customWidth="1"/>
    <col min="11" max="11" width="12.5703125" style="243"/>
    <col min="12" max="13" width="14.7109375" style="243" bestFit="1" customWidth="1"/>
    <col min="14" max="14" width="12.85546875" style="243" bestFit="1" customWidth="1"/>
    <col min="15" max="16384" width="12.5703125" style="243"/>
  </cols>
  <sheetData>
    <row r="1" spans="1:8" ht="11.25" customHeight="1">
      <c r="B1" s="242"/>
      <c r="C1" s="242"/>
      <c r="D1" s="242"/>
      <c r="E1" s="242"/>
      <c r="F1" s="242"/>
      <c r="G1" s="242"/>
    </row>
    <row r="2" spans="1:8">
      <c r="B2" s="242"/>
      <c r="C2" s="242"/>
      <c r="D2" s="242"/>
      <c r="E2" s="242"/>
      <c r="F2" s="242"/>
      <c r="G2" s="245" t="s">
        <v>177</v>
      </c>
      <c r="H2" s="246"/>
    </row>
    <row r="3" spans="1:8" ht="8.25" customHeight="1">
      <c r="B3" s="242"/>
      <c r="C3" s="242"/>
      <c r="D3" s="242"/>
      <c r="E3" s="242"/>
      <c r="F3" s="242"/>
      <c r="G3" s="242"/>
      <c r="H3" s="246"/>
    </row>
    <row r="4" spans="1:8" ht="0.75" customHeight="1">
      <c r="B4" s="242"/>
      <c r="C4" s="242"/>
      <c r="D4" s="242"/>
      <c r="E4" s="242"/>
      <c r="F4" s="242"/>
      <c r="G4" s="242"/>
      <c r="H4" s="246"/>
    </row>
    <row r="5" spans="1:8" ht="26.25" customHeight="1">
      <c r="B5" s="348" t="s">
        <v>178</v>
      </c>
      <c r="C5" s="348"/>
      <c r="D5" s="348"/>
      <c r="E5" s="348"/>
      <c r="F5" s="348"/>
      <c r="G5" s="348"/>
      <c r="H5" s="251"/>
    </row>
    <row r="6" spans="1:8" ht="18" customHeight="1">
      <c r="B6" s="252" t="s">
        <v>120</v>
      </c>
      <c r="C6" s="252"/>
      <c r="D6" s="252"/>
      <c r="E6" s="252"/>
      <c r="F6" s="252"/>
      <c r="G6" s="252"/>
      <c r="H6" s="253"/>
    </row>
    <row r="7" spans="1:8" ht="15" customHeight="1">
      <c r="B7" s="252" t="s">
        <v>121</v>
      </c>
      <c r="C7" s="252"/>
      <c r="D7" s="252"/>
      <c r="E7" s="252"/>
      <c r="F7" s="252"/>
      <c r="G7" s="252"/>
      <c r="H7" s="253"/>
    </row>
    <row r="8" spans="1:8" ht="15" customHeight="1">
      <c r="B8" s="250"/>
      <c r="C8" s="250"/>
      <c r="D8" s="250"/>
      <c r="E8" s="250"/>
      <c r="F8" s="250"/>
      <c r="G8" s="250"/>
      <c r="H8" s="253"/>
    </row>
    <row r="9" spans="1:8" ht="15" customHeight="1">
      <c r="B9" s="252" t="s">
        <v>179</v>
      </c>
      <c r="C9" s="252"/>
      <c r="D9" s="252"/>
      <c r="E9" s="252"/>
      <c r="F9" s="252"/>
      <c r="G9" s="252"/>
      <c r="H9" s="253"/>
    </row>
    <row r="10" spans="1:8" ht="15" customHeight="1">
      <c r="B10" s="250"/>
      <c r="C10" s="250"/>
      <c r="D10" s="250"/>
      <c r="E10" s="250"/>
      <c r="F10" s="250"/>
      <c r="G10" s="250"/>
      <c r="H10" s="253"/>
    </row>
    <row r="11" spans="1:8" ht="16.5" customHeight="1">
      <c r="B11" s="349" t="s">
        <v>180</v>
      </c>
      <c r="C11" s="252"/>
      <c r="D11" s="252"/>
      <c r="E11" s="252"/>
      <c r="F11" s="252"/>
      <c r="G11" s="252"/>
      <c r="H11" s="253"/>
    </row>
    <row r="12" spans="1:8" s="257" customFormat="1" ht="12" customHeight="1">
      <c r="A12" s="256"/>
      <c r="B12" s="250"/>
      <c r="C12" s="250"/>
      <c r="D12" s="250"/>
      <c r="E12" s="250"/>
      <c r="F12" s="250"/>
      <c r="G12" s="250"/>
      <c r="H12" s="253"/>
    </row>
    <row r="13" spans="1:8" ht="66" customHeight="1">
      <c r="B13" s="258" t="s">
        <v>123</v>
      </c>
      <c r="C13" s="258"/>
      <c r="D13" s="258"/>
      <c r="E13" s="258"/>
      <c r="F13" s="258"/>
      <c r="G13" s="258"/>
      <c r="H13" s="259"/>
    </row>
    <row r="14" spans="1:8" ht="4.5" customHeight="1" thickBot="1">
      <c r="B14" s="253"/>
      <c r="C14" s="260"/>
      <c r="D14" s="260"/>
      <c r="E14" s="260"/>
      <c r="F14" s="260"/>
      <c r="G14" s="260"/>
      <c r="H14" s="260"/>
    </row>
    <row r="15" spans="1:8" ht="17.25" customHeight="1" thickTop="1">
      <c r="B15" s="350"/>
      <c r="C15" s="351"/>
      <c r="D15" s="351"/>
      <c r="E15" s="351"/>
      <c r="F15" s="351"/>
      <c r="G15" s="352"/>
      <c r="H15" s="267"/>
    </row>
    <row r="16" spans="1:8" ht="14.25" customHeight="1">
      <c r="B16" s="353" t="s">
        <v>124</v>
      </c>
      <c r="C16" s="354" t="s">
        <v>67</v>
      </c>
      <c r="D16" s="355" t="s">
        <v>125</v>
      </c>
      <c r="E16" s="354" t="s">
        <v>126</v>
      </c>
      <c r="F16" s="355" t="s">
        <v>127</v>
      </c>
      <c r="G16" s="356" t="s">
        <v>181</v>
      </c>
      <c r="H16" s="276"/>
    </row>
    <row r="17" spans="1:10" ht="19.7" customHeight="1">
      <c r="B17" s="357"/>
      <c r="C17" s="358"/>
      <c r="D17" s="359" t="s">
        <v>130</v>
      </c>
      <c r="E17" s="358"/>
      <c r="F17" s="359"/>
      <c r="G17" s="360" t="s">
        <v>182</v>
      </c>
      <c r="H17" s="283"/>
    </row>
    <row r="18" spans="1:10" s="367" customFormat="1" ht="30" customHeight="1" thickBot="1">
      <c r="A18" s="361"/>
      <c r="B18" s="362" t="s">
        <v>132</v>
      </c>
      <c r="C18" s="363" t="s">
        <v>183</v>
      </c>
      <c r="D18" s="285" t="s">
        <v>184</v>
      </c>
      <c r="E18" s="363" t="s">
        <v>135</v>
      </c>
      <c r="F18" s="363" t="s">
        <v>136</v>
      </c>
      <c r="G18" s="364">
        <v>95.24</v>
      </c>
      <c r="H18" s="290"/>
      <c r="I18" s="365"/>
      <c r="J18" s="366"/>
    </row>
    <row r="19" spans="1:10" s="297" customFormat="1" ht="69" customHeight="1" thickTop="1">
      <c r="A19" s="292"/>
      <c r="B19" s="293"/>
      <c r="C19" s="294"/>
      <c r="D19" s="293"/>
      <c r="E19" s="294"/>
      <c r="F19" s="294"/>
      <c r="G19" s="294"/>
      <c r="H19" s="295"/>
      <c r="I19" s="368"/>
      <c r="J19" s="296"/>
    </row>
    <row r="20" spans="1:10" ht="15" customHeight="1">
      <c r="B20" s="258" t="s">
        <v>137</v>
      </c>
      <c r="C20" s="258"/>
      <c r="D20" s="258"/>
      <c r="E20" s="258"/>
      <c r="F20" s="258"/>
      <c r="G20" s="258"/>
      <c r="H20" s="259"/>
    </row>
    <row r="21" spans="1:10" ht="4.5" customHeight="1" thickBot="1">
      <c r="B21" s="253"/>
      <c r="C21" s="260"/>
      <c r="D21" s="260"/>
      <c r="E21" s="260"/>
      <c r="F21" s="260"/>
      <c r="G21" s="260"/>
      <c r="H21" s="260"/>
    </row>
    <row r="22" spans="1:10" ht="17.25" customHeight="1" thickTop="1">
      <c r="B22" s="350"/>
      <c r="C22" s="351"/>
      <c r="D22" s="351"/>
      <c r="E22" s="351"/>
      <c r="F22" s="351"/>
      <c r="G22" s="352"/>
      <c r="H22" s="267"/>
    </row>
    <row r="23" spans="1:10" ht="14.25" customHeight="1">
      <c r="B23" s="353" t="s">
        <v>124</v>
      </c>
      <c r="C23" s="354" t="s">
        <v>67</v>
      </c>
      <c r="D23" s="355" t="s">
        <v>125</v>
      </c>
      <c r="E23" s="354" t="s">
        <v>126</v>
      </c>
      <c r="F23" s="355" t="s">
        <v>127</v>
      </c>
      <c r="G23" s="356" t="s">
        <v>181</v>
      </c>
      <c r="H23" s="276"/>
    </row>
    <row r="24" spans="1:10" ht="19.7" customHeight="1">
      <c r="B24" s="357"/>
      <c r="C24" s="358"/>
      <c r="D24" s="359" t="s">
        <v>130</v>
      </c>
      <c r="E24" s="358"/>
      <c r="F24" s="359" t="s">
        <v>138</v>
      </c>
      <c r="G24" s="360" t="s">
        <v>182</v>
      </c>
      <c r="H24" s="283"/>
    </row>
    <row r="25" spans="1:10" s="291" customFormat="1" ht="30" customHeight="1">
      <c r="A25" s="241"/>
      <c r="B25" s="369" t="s">
        <v>139</v>
      </c>
      <c r="C25" s="315" t="s">
        <v>183</v>
      </c>
      <c r="D25" s="315" t="s">
        <v>185</v>
      </c>
      <c r="E25" s="315" t="s">
        <v>135</v>
      </c>
      <c r="F25" s="315" t="s">
        <v>186</v>
      </c>
      <c r="G25" s="370">
        <v>90.85</v>
      </c>
      <c r="I25" s="365"/>
      <c r="J25" s="366"/>
    </row>
    <row r="26" spans="1:10" s="377" customFormat="1" ht="24.75" customHeight="1">
      <c r="A26" s="330"/>
      <c r="B26" s="371" t="s">
        <v>145</v>
      </c>
      <c r="C26" s="372" t="s">
        <v>183</v>
      </c>
      <c r="D26" s="372" t="s">
        <v>146</v>
      </c>
      <c r="E26" s="372" t="s">
        <v>135</v>
      </c>
      <c r="F26" s="373" t="s">
        <v>153</v>
      </c>
      <c r="G26" s="374">
        <v>81.62</v>
      </c>
      <c r="H26" s="295"/>
      <c r="I26" s="375"/>
      <c r="J26" s="376"/>
    </row>
    <row r="27" spans="1:10" s="313" customFormat="1" ht="27.75" customHeight="1">
      <c r="A27" s="305"/>
      <c r="B27" s="306"/>
      <c r="C27" s="307" t="s">
        <v>183</v>
      </c>
      <c r="D27" s="307" t="s">
        <v>150</v>
      </c>
      <c r="E27" s="307" t="s">
        <v>135</v>
      </c>
      <c r="F27" s="307" t="s">
        <v>187</v>
      </c>
      <c r="G27" s="378">
        <v>89</v>
      </c>
      <c r="H27" s="312"/>
      <c r="I27" s="379"/>
      <c r="J27" s="380"/>
    </row>
    <row r="28" spans="1:10" s="377" customFormat="1" ht="24.75" customHeight="1">
      <c r="A28" s="330"/>
      <c r="B28" s="371" t="s">
        <v>156</v>
      </c>
      <c r="C28" s="372" t="s">
        <v>183</v>
      </c>
      <c r="D28" s="372" t="s">
        <v>188</v>
      </c>
      <c r="E28" s="372" t="s">
        <v>135</v>
      </c>
      <c r="F28" s="373" t="s">
        <v>158</v>
      </c>
      <c r="G28" s="374">
        <v>155.26</v>
      </c>
      <c r="H28" s="295"/>
      <c r="I28" s="375"/>
      <c r="J28" s="376"/>
    </row>
    <row r="29" spans="1:10" s="367" customFormat="1" ht="30" customHeight="1" thickBot="1">
      <c r="A29" s="361"/>
      <c r="B29" s="284"/>
      <c r="C29" s="321" t="s">
        <v>183</v>
      </c>
      <c r="D29" s="321" t="s">
        <v>189</v>
      </c>
      <c r="E29" s="321" t="s">
        <v>135</v>
      </c>
      <c r="F29" s="321" t="s">
        <v>158</v>
      </c>
      <c r="G29" s="381">
        <v>94</v>
      </c>
      <c r="H29" s="290"/>
      <c r="I29" s="379"/>
      <c r="J29" s="380"/>
    </row>
    <row r="30" spans="1:10" ht="15.6" customHeight="1" thickTop="1">
      <c r="B30" s="293"/>
      <c r="C30" s="294"/>
      <c r="D30" s="293"/>
      <c r="E30" s="294"/>
      <c r="F30" s="294"/>
      <c r="G30" s="294"/>
      <c r="H30" s="326"/>
    </row>
    <row r="31" spans="1:10" ht="15.6" customHeight="1">
      <c r="B31" s="293"/>
      <c r="C31" s="294"/>
      <c r="D31" s="293"/>
      <c r="E31" s="294"/>
      <c r="F31" s="294"/>
      <c r="G31" s="294"/>
      <c r="H31" s="326"/>
    </row>
    <row r="32" spans="1:10" ht="6" customHeight="1">
      <c r="B32" s="327"/>
      <c r="C32" s="327"/>
      <c r="D32" s="327"/>
      <c r="E32" s="327"/>
      <c r="F32" s="327"/>
      <c r="G32" s="327"/>
      <c r="H32" s="328"/>
    </row>
    <row r="33" spans="1:10" ht="3.75" customHeight="1">
      <c r="B33" s="257"/>
      <c r="C33" s="257"/>
      <c r="D33" s="257"/>
      <c r="E33" s="257"/>
      <c r="F33" s="257"/>
      <c r="G33" s="329" t="s">
        <v>162</v>
      </c>
      <c r="H33" s="257"/>
    </row>
    <row r="34" spans="1:10" ht="17.25" customHeight="1">
      <c r="A34" s="330"/>
      <c r="B34" s="258" t="s">
        <v>163</v>
      </c>
      <c r="C34" s="258"/>
      <c r="D34" s="258"/>
      <c r="E34" s="258"/>
      <c r="F34" s="258"/>
      <c r="G34" s="258"/>
      <c r="H34" s="331"/>
    </row>
    <row r="35" spans="1:10" ht="6.75" customHeight="1" thickBot="1">
      <c r="A35" s="330"/>
      <c r="B35" s="327"/>
      <c r="C35" s="327"/>
      <c r="D35" s="327"/>
      <c r="E35" s="327"/>
      <c r="F35" s="327"/>
      <c r="G35" s="327"/>
      <c r="H35" s="331"/>
    </row>
    <row r="36" spans="1:10" ht="15" customHeight="1" thickTop="1">
      <c r="A36" s="330"/>
      <c r="B36" s="333"/>
      <c r="C36" s="264"/>
      <c r="D36" s="334"/>
      <c r="E36" s="265"/>
      <c r="F36" s="264"/>
      <c r="G36" s="352"/>
      <c r="H36" s="335"/>
    </row>
    <row r="37" spans="1:10" ht="16.350000000000001" customHeight="1">
      <c r="A37" s="330"/>
      <c r="B37" s="336" t="s">
        <v>124</v>
      </c>
      <c r="C37" s="337" t="s">
        <v>67</v>
      </c>
      <c r="D37" s="338" t="s">
        <v>125</v>
      </c>
      <c r="E37" s="339" t="s">
        <v>126</v>
      </c>
      <c r="F37" s="340" t="s">
        <v>127</v>
      </c>
      <c r="G37" s="356" t="s">
        <v>181</v>
      </c>
      <c r="H37" s="341"/>
    </row>
    <row r="38" spans="1:10" ht="16.350000000000001" customHeight="1">
      <c r="A38" s="330"/>
      <c r="B38" s="342"/>
      <c r="C38" s="343"/>
      <c r="D38" s="344" t="s">
        <v>130</v>
      </c>
      <c r="E38" s="274"/>
      <c r="F38" s="345"/>
      <c r="G38" s="360" t="s">
        <v>182</v>
      </c>
      <c r="H38" s="346"/>
    </row>
    <row r="39" spans="1:10" s="367" customFormat="1" ht="30" customHeight="1">
      <c r="A39" s="361"/>
      <c r="B39" s="382" t="s">
        <v>164</v>
      </c>
      <c r="C39" s="383" t="s">
        <v>183</v>
      </c>
      <c r="D39" s="383" t="s">
        <v>168</v>
      </c>
      <c r="E39" s="383" t="s">
        <v>158</v>
      </c>
      <c r="F39" s="384" t="s">
        <v>190</v>
      </c>
      <c r="G39" s="385">
        <v>91.14</v>
      </c>
      <c r="H39" s="290"/>
      <c r="I39" s="365"/>
      <c r="J39" s="366"/>
    </row>
    <row r="40" spans="1:10" s="377" customFormat="1" ht="24.75" customHeight="1">
      <c r="A40" s="330"/>
      <c r="B40" s="371" t="s">
        <v>170</v>
      </c>
      <c r="C40" s="372" t="s">
        <v>183</v>
      </c>
      <c r="D40" s="372" t="s">
        <v>171</v>
      </c>
      <c r="E40" s="372" t="s">
        <v>135</v>
      </c>
      <c r="F40" s="373" t="s">
        <v>172</v>
      </c>
      <c r="G40" s="374">
        <v>73.73</v>
      </c>
      <c r="H40" s="295"/>
      <c r="I40" s="375"/>
      <c r="J40" s="376"/>
    </row>
    <row r="41" spans="1:10" s="313" customFormat="1" ht="27.75" customHeight="1">
      <c r="A41" s="305"/>
      <c r="B41" s="306"/>
      <c r="C41" s="307" t="s">
        <v>183</v>
      </c>
      <c r="D41" s="307" t="s">
        <v>173</v>
      </c>
      <c r="E41" s="307" t="s">
        <v>135</v>
      </c>
      <c r="F41" s="307" t="s">
        <v>172</v>
      </c>
      <c r="G41" s="378">
        <v>77.67</v>
      </c>
      <c r="H41" s="312"/>
      <c r="I41" s="379"/>
      <c r="J41" s="380"/>
    </row>
    <row r="42" spans="1:10" s="377" customFormat="1" ht="24.75" customHeight="1">
      <c r="A42" s="330"/>
      <c r="B42" s="371" t="s">
        <v>174</v>
      </c>
      <c r="C42" s="372" t="s">
        <v>183</v>
      </c>
      <c r="D42" s="372" t="s">
        <v>171</v>
      </c>
      <c r="E42" s="372" t="s">
        <v>135</v>
      </c>
      <c r="F42" s="373" t="s">
        <v>172</v>
      </c>
      <c r="G42" s="374">
        <v>91.77</v>
      </c>
      <c r="H42" s="295"/>
      <c r="I42" s="375"/>
      <c r="J42" s="376"/>
    </row>
    <row r="43" spans="1:10" s="367" customFormat="1" ht="30" customHeight="1" thickBot="1">
      <c r="A43" s="361"/>
      <c r="B43" s="284"/>
      <c r="C43" s="321" t="s">
        <v>183</v>
      </c>
      <c r="D43" s="321" t="s">
        <v>173</v>
      </c>
      <c r="E43" s="321" t="s">
        <v>135</v>
      </c>
      <c r="F43" s="321" t="s">
        <v>172</v>
      </c>
      <c r="G43" s="381">
        <v>73.650000000000006</v>
      </c>
      <c r="H43" s="290"/>
      <c r="I43" s="379"/>
      <c r="J43" s="380"/>
    </row>
    <row r="44" spans="1:10" ht="15.6" customHeight="1" thickTop="1">
      <c r="B44" s="293"/>
      <c r="C44" s="294"/>
      <c r="D44" s="293"/>
      <c r="E44" s="294"/>
      <c r="F44" s="294"/>
      <c r="G44" s="294"/>
      <c r="H44" s="326"/>
    </row>
    <row r="45" spans="1:10" ht="14.25" customHeight="1">
      <c r="B45" s="347"/>
      <c r="C45" s="327"/>
      <c r="D45" s="327"/>
      <c r="E45" s="327"/>
      <c r="F45" s="327"/>
      <c r="G45" s="327"/>
      <c r="H45" s="328"/>
    </row>
    <row r="46" spans="1:10" ht="12.75" customHeight="1">
      <c r="B46" s="257"/>
      <c r="C46" s="257"/>
      <c r="D46" s="257"/>
      <c r="E46" s="257"/>
      <c r="F46" s="257"/>
      <c r="G46" s="329" t="s">
        <v>162</v>
      </c>
      <c r="H46" s="257"/>
    </row>
    <row r="47" spans="1:10" ht="6" customHeight="1">
      <c r="B47" s="327"/>
      <c r="C47" s="327"/>
      <c r="D47" s="327"/>
      <c r="E47" s="327"/>
      <c r="F47" s="327"/>
      <c r="G47" s="327"/>
      <c r="H47" s="328"/>
    </row>
    <row r="48" spans="1:10" ht="1.5" customHeight="1">
      <c r="B48" s="257"/>
      <c r="C48" s="257"/>
      <c r="D48" s="257"/>
      <c r="E48" s="257"/>
      <c r="F48" s="257"/>
      <c r="G48" s="329" t="s">
        <v>162</v>
      </c>
      <c r="H48" s="257"/>
    </row>
    <row r="49" spans="2:8">
      <c r="B49" s="257"/>
      <c r="C49" s="257"/>
      <c r="D49" s="257"/>
      <c r="E49" s="257"/>
      <c r="F49" s="257"/>
      <c r="G49" s="257"/>
      <c r="H49" s="257"/>
    </row>
    <row r="50" spans="2:8">
      <c r="B50" s="257"/>
      <c r="C50" s="257"/>
      <c r="D50" s="257"/>
      <c r="E50" s="257"/>
      <c r="F50" s="257"/>
      <c r="G50" s="257"/>
      <c r="H50" s="257"/>
    </row>
  </sheetData>
  <mergeCells count="8">
    <mergeCell ref="B20:G20"/>
    <mergeCell ref="B34:G34"/>
    <mergeCell ref="B5:G5"/>
    <mergeCell ref="B6:G6"/>
    <mergeCell ref="B7:G7"/>
    <mergeCell ref="B9:G9"/>
    <mergeCell ref="B11:G11"/>
    <mergeCell ref="B13:G13"/>
  </mergeCells>
  <printOptions horizontalCentered="1"/>
  <pageMargins left="0.70866141732283472" right="0.55118110236220474" top="0.73" bottom="0" header="0" footer="3.937007874015748E-2"/>
  <pageSetup paperSize="9" scale="43" orientation="portrait" r:id="rId1"/>
  <headerFooter alignWithMargins="0">
    <oddFooter xml:space="preserve">&amp;R&amp;"Times New Roman,Cursiva"&amp;10SG Estadística.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72"/>
  <sheetViews>
    <sheetView zoomScale="60" zoomScaleNormal="60" workbookViewId="0"/>
  </sheetViews>
  <sheetFormatPr baseColWidth="10" defaultColWidth="12.5703125" defaultRowHeight="16.350000000000001" customHeight="1"/>
  <cols>
    <col min="1" max="1" width="2.7109375" style="330" customWidth="1"/>
    <col min="2" max="2" width="30.140625" style="243" customWidth="1"/>
    <col min="3" max="3" width="16.5703125" style="243" bestFit="1" customWidth="1"/>
    <col min="4" max="4" width="42.7109375" style="243" bestFit="1" customWidth="1"/>
    <col min="5" max="5" width="10.140625" style="243" customWidth="1"/>
    <col min="6" max="6" width="16.42578125" style="243" customWidth="1"/>
    <col min="7" max="7" width="10.28515625" style="243" customWidth="1"/>
    <col min="8" max="8" width="10.28515625" style="243" bestFit="1" customWidth="1"/>
    <col min="9" max="9" width="11.42578125" style="243" bestFit="1" customWidth="1"/>
    <col min="10" max="10" width="12" style="243" customWidth="1"/>
    <col min="11" max="14" width="10.28515625" style="243" bestFit="1" customWidth="1"/>
    <col min="15" max="15" width="2.85546875" style="243" customWidth="1"/>
    <col min="16" max="16" width="9.5703125" style="407" customWidth="1"/>
    <col min="17" max="17" width="9.5703125" style="243" customWidth="1"/>
    <col min="18" max="18" width="10.85546875" style="243" bestFit="1" customWidth="1"/>
    <col min="19" max="16384" width="12.5703125" style="243"/>
  </cols>
  <sheetData>
    <row r="2" spans="2:14" ht="18.75">
      <c r="K2" s="246"/>
      <c r="L2" s="246"/>
      <c r="M2" s="246"/>
      <c r="N2" s="246" t="s">
        <v>191</v>
      </c>
    </row>
    <row r="3" spans="2:14" ht="16.350000000000001" customHeight="1">
      <c r="K3" s="246"/>
      <c r="L3" s="246"/>
      <c r="M3" s="246"/>
      <c r="N3" s="246"/>
    </row>
    <row r="4" spans="2:14" ht="16.350000000000001" customHeight="1">
      <c r="K4" s="246"/>
      <c r="L4" s="246"/>
      <c r="M4" s="246"/>
      <c r="N4" s="246"/>
    </row>
    <row r="5" spans="2:14" ht="16.350000000000001" customHeight="1">
      <c r="K5" s="246"/>
      <c r="L5" s="246"/>
      <c r="M5" s="246"/>
      <c r="N5" s="246"/>
    </row>
    <row r="7" spans="2:14" ht="29.25" customHeight="1">
      <c r="B7" s="386" t="s">
        <v>119</v>
      </c>
      <c r="C7" s="387"/>
      <c r="D7" s="387"/>
      <c r="E7" s="387"/>
      <c r="F7" s="387"/>
      <c r="G7" s="387"/>
      <c r="H7" s="387"/>
      <c r="I7" s="387"/>
      <c r="J7" s="387"/>
      <c r="K7" s="387"/>
      <c r="L7" s="388"/>
      <c r="M7" s="389"/>
      <c r="N7" s="389"/>
    </row>
    <row r="8" spans="2:14" ht="16.350000000000001" customHeight="1">
      <c r="B8" s="389"/>
      <c r="C8" s="389"/>
      <c r="D8" s="389"/>
      <c r="E8" s="389"/>
      <c r="F8" s="389"/>
      <c r="G8" s="389"/>
      <c r="H8" s="389"/>
      <c r="I8" s="389"/>
      <c r="J8" s="389"/>
      <c r="K8" s="389"/>
      <c r="L8" s="389"/>
      <c r="M8" s="389"/>
      <c r="N8" s="389"/>
    </row>
    <row r="9" spans="2:14" ht="16.350000000000001" customHeight="1">
      <c r="B9" s="390" t="s">
        <v>120</v>
      </c>
      <c r="C9" s="390"/>
      <c r="D9" s="390"/>
      <c r="E9" s="390"/>
      <c r="F9" s="390"/>
      <c r="G9" s="390"/>
      <c r="H9" s="390"/>
      <c r="I9" s="390"/>
      <c r="J9" s="390"/>
      <c r="K9" s="390"/>
      <c r="L9" s="389"/>
      <c r="M9" s="389"/>
      <c r="N9" s="389"/>
    </row>
    <row r="10" spans="2:14" ht="16.350000000000001" customHeight="1">
      <c r="B10" s="389"/>
      <c r="C10" s="389"/>
      <c r="D10" s="389"/>
      <c r="E10" s="389"/>
      <c r="F10" s="389"/>
      <c r="G10" s="389"/>
      <c r="H10" s="389"/>
      <c r="I10" s="389"/>
      <c r="J10" s="389"/>
      <c r="K10" s="389"/>
      <c r="L10" s="389"/>
      <c r="M10" s="389"/>
      <c r="N10" s="389"/>
    </row>
    <row r="11" spans="2:14" ht="16.350000000000001" customHeight="1">
      <c r="B11" s="252" t="s">
        <v>121</v>
      </c>
      <c r="C11" s="252"/>
      <c r="D11" s="252"/>
      <c r="E11" s="252"/>
      <c r="F11" s="252"/>
      <c r="G11" s="252"/>
      <c r="H11" s="252"/>
      <c r="I11" s="252"/>
      <c r="J11" s="252"/>
      <c r="K11" s="252"/>
      <c r="L11" s="250"/>
      <c r="M11" s="250"/>
      <c r="N11" s="250"/>
    </row>
    <row r="12" spans="2:14" ht="16.350000000000001" customHeight="1">
      <c r="B12" s="252"/>
      <c r="C12" s="252"/>
      <c r="D12" s="252"/>
      <c r="E12" s="252"/>
      <c r="F12" s="252"/>
      <c r="G12" s="252"/>
      <c r="H12" s="252"/>
      <c r="I12" s="252"/>
      <c r="J12" s="252"/>
      <c r="K12" s="252"/>
      <c r="L12" s="250"/>
      <c r="M12" s="250"/>
      <c r="N12" s="250"/>
    </row>
    <row r="13" spans="2:14" ht="16.350000000000001" customHeight="1">
      <c r="B13" s="349" t="s">
        <v>122</v>
      </c>
      <c r="C13" s="252"/>
      <c r="D13" s="252"/>
      <c r="E13" s="252"/>
      <c r="F13" s="252"/>
      <c r="G13" s="252"/>
      <c r="H13" s="252"/>
      <c r="I13" s="252"/>
      <c r="J13" s="252"/>
      <c r="K13" s="252"/>
      <c r="L13" s="250"/>
      <c r="M13" s="250"/>
      <c r="N13" s="250"/>
    </row>
    <row r="14" spans="2:14" ht="29.25" customHeight="1">
      <c r="B14" s="391" t="s">
        <v>192</v>
      </c>
      <c r="C14" s="391"/>
      <c r="D14" s="391"/>
      <c r="E14" s="391"/>
      <c r="F14" s="391"/>
      <c r="G14" s="391"/>
      <c r="H14" s="391"/>
      <c r="I14" s="391"/>
      <c r="J14" s="391"/>
      <c r="K14" s="391"/>
      <c r="L14" s="259"/>
      <c r="M14" s="259"/>
      <c r="N14" s="259"/>
    </row>
    <row r="15" spans="2:14" ht="16.350000000000001" customHeight="1" thickBot="1"/>
    <row r="16" spans="2:14" ht="16.350000000000001" customHeight="1" thickTop="1">
      <c r="B16" s="392"/>
      <c r="C16" s="393"/>
      <c r="D16" s="394"/>
      <c r="E16" s="395"/>
      <c r="F16" s="393"/>
      <c r="G16" s="393"/>
      <c r="H16" s="395"/>
      <c r="I16" s="395"/>
      <c r="J16" s="395"/>
      <c r="K16" s="395"/>
      <c r="L16" s="395"/>
      <c r="M16" s="395"/>
      <c r="N16" s="396"/>
    </row>
    <row r="17" spans="1:18" ht="16.350000000000001" customHeight="1">
      <c r="B17" s="397" t="s">
        <v>124</v>
      </c>
      <c r="C17" s="398" t="s">
        <v>67</v>
      </c>
      <c r="D17" s="399" t="s">
        <v>125</v>
      </c>
      <c r="E17" s="400" t="s">
        <v>126</v>
      </c>
      <c r="F17" s="401" t="s">
        <v>127</v>
      </c>
      <c r="G17" s="402" t="s">
        <v>128</v>
      </c>
      <c r="H17" s="403"/>
      <c r="I17" s="404" t="s">
        <v>129</v>
      </c>
      <c r="J17" s="404"/>
      <c r="K17" s="405"/>
      <c r="L17" s="405"/>
      <c r="M17" s="405"/>
      <c r="N17" s="406"/>
    </row>
    <row r="18" spans="1:18" ht="16.350000000000001" customHeight="1" thickBot="1">
      <c r="B18" s="408"/>
      <c r="C18" s="409"/>
      <c r="D18" s="410" t="s">
        <v>130</v>
      </c>
      <c r="E18" s="411"/>
      <c r="F18" s="412"/>
      <c r="G18" s="413">
        <v>43332</v>
      </c>
      <c r="H18" s="413">
        <v>43333</v>
      </c>
      <c r="I18" s="413">
        <v>43334</v>
      </c>
      <c r="J18" s="413">
        <v>43335</v>
      </c>
      <c r="K18" s="414">
        <v>43336</v>
      </c>
      <c r="L18" s="414">
        <v>43337</v>
      </c>
      <c r="M18" s="415">
        <v>43338</v>
      </c>
      <c r="N18" s="415" t="s">
        <v>131</v>
      </c>
    </row>
    <row r="19" spans="1:18" ht="20.25" customHeight="1" thickTop="1">
      <c r="B19" s="416" t="s">
        <v>193</v>
      </c>
      <c r="C19" s="417" t="s">
        <v>77</v>
      </c>
      <c r="D19" s="417" t="s">
        <v>194</v>
      </c>
      <c r="E19" s="417" t="s">
        <v>158</v>
      </c>
      <c r="F19" s="417" t="s">
        <v>195</v>
      </c>
      <c r="G19" s="418">
        <v>180</v>
      </c>
      <c r="H19" s="418">
        <v>180</v>
      </c>
      <c r="I19" s="418">
        <v>180</v>
      </c>
      <c r="J19" s="418">
        <v>180</v>
      </c>
      <c r="K19" s="418">
        <v>180</v>
      </c>
      <c r="L19" s="418" t="s">
        <v>25</v>
      </c>
      <c r="M19" s="419" t="s">
        <v>25</v>
      </c>
      <c r="N19" s="420">
        <v>180</v>
      </c>
      <c r="P19" s="295"/>
      <c r="Q19" s="295"/>
      <c r="R19" s="295"/>
    </row>
    <row r="20" spans="1:18" ht="15" customHeight="1">
      <c r="B20" s="416"/>
      <c r="C20" s="417" t="s">
        <v>196</v>
      </c>
      <c r="D20" s="417" t="s">
        <v>194</v>
      </c>
      <c r="E20" s="417" t="s">
        <v>158</v>
      </c>
      <c r="F20" s="417" t="s">
        <v>195</v>
      </c>
      <c r="G20" s="418">
        <v>180</v>
      </c>
      <c r="H20" s="418">
        <v>180</v>
      </c>
      <c r="I20" s="418">
        <v>180</v>
      </c>
      <c r="J20" s="418">
        <v>180</v>
      </c>
      <c r="K20" s="418">
        <v>180</v>
      </c>
      <c r="L20" s="418" t="s">
        <v>25</v>
      </c>
      <c r="M20" s="419" t="s">
        <v>25</v>
      </c>
      <c r="N20" s="420">
        <v>180</v>
      </c>
      <c r="P20" s="295"/>
      <c r="Q20" s="295"/>
      <c r="R20" s="295"/>
    </row>
    <row r="21" spans="1:18" ht="15" customHeight="1">
      <c r="B21" s="416"/>
      <c r="C21" s="417" t="s">
        <v>74</v>
      </c>
      <c r="D21" s="417" t="s">
        <v>197</v>
      </c>
      <c r="E21" s="417" t="s">
        <v>158</v>
      </c>
      <c r="F21" s="417" t="s">
        <v>198</v>
      </c>
      <c r="G21" s="418">
        <v>160</v>
      </c>
      <c r="H21" s="418">
        <v>160</v>
      </c>
      <c r="I21" s="418">
        <v>160</v>
      </c>
      <c r="J21" s="418">
        <v>160</v>
      </c>
      <c r="K21" s="418">
        <v>160</v>
      </c>
      <c r="L21" s="418" t="s">
        <v>25</v>
      </c>
      <c r="M21" s="419" t="s">
        <v>25</v>
      </c>
      <c r="N21" s="420">
        <v>160</v>
      </c>
      <c r="P21" s="295"/>
      <c r="Q21" s="295"/>
      <c r="R21" s="295"/>
    </row>
    <row r="22" spans="1:18" ht="16.350000000000001" customHeight="1">
      <c r="B22" s="421"/>
      <c r="C22" s="422" t="s">
        <v>100</v>
      </c>
      <c r="D22" s="422" t="s">
        <v>197</v>
      </c>
      <c r="E22" s="422" t="s">
        <v>158</v>
      </c>
      <c r="F22" s="422" t="s">
        <v>198</v>
      </c>
      <c r="G22" s="423">
        <v>170</v>
      </c>
      <c r="H22" s="423">
        <v>170</v>
      </c>
      <c r="I22" s="423">
        <v>170</v>
      </c>
      <c r="J22" s="423">
        <v>170</v>
      </c>
      <c r="K22" s="423">
        <v>170</v>
      </c>
      <c r="L22" s="418" t="s">
        <v>25</v>
      </c>
      <c r="M22" s="419" t="s">
        <v>25</v>
      </c>
      <c r="N22" s="424">
        <v>170</v>
      </c>
      <c r="P22" s="295"/>
      <c r="Q22" s="295"/>
      <c r="R22" s="295"/>
    </row>
    <row r="23" spans="1:18" ht="16.350000000000001" customHeight="1">
      <c r="B23" s="421"/>
      <c r="C23" s="422" t="s">
        <v>77</v>
      </c>
      <c r="D23" s="422" t="s">
        <v>197</v>
      </c>
      <c r="E23" s="422" t="s">
        <v>158</v>
      </c>
      <c r="F23" s="422" t="s">
        <v>198</v>
      </c>
      <c r="G23" s="423">
        <v>264.06</v>
      </c>
      <c r="H23" s="423">
        <v>264.06</v>
      </c>
      <c r="I23" s="423">
        <v>264.06</v>
      </c>
      <c r="J23" s="423">
        <v>264.06</v>
      </c>
      <c r="K23" s="423">
        <v>264.06</v>
      </c>
      <c r="L23" s="418" t="s">
        <v>25</v>
      </c>
      <c r="M23" s="419" t="s">
        <v>25</v>
      </c>
      <c r="N23" s="424">
        <v>264.06</v>
      </c>
      <c r="P23" s="295"/>
      <c r="Q23" s="295"/>
      <c r="R23" s="295"/>
    </row>
    <row r="24" spans="1:18" ht="16.350000000000001" customHeight="1">
      <c r="B24" s="421"/>
      <c r="C24" s="422" t="s">
        <v>196</v>
      </c>
      <c r="D24" s="422" t="s">
        <v>197</v>
      </c>
      <c r="E24" s="422" t="s">
        <v>158</v>
      </c>
      <c r="F24" s="422" t="s">
        <v>198</v>
      </c>
      <c r="G24" s="423">
        <v>190</v>
      </c>
      <c r="H24" s="423">
        <v>190</v>
      </c>
      <c r="I24" s="423">
        <v>190</v>
      </c>
      <c r="J24" s="423">
        <v>190</v>
      </c>
      <c r="K24" s="423">
        <v>190</v>
      </c>
      <c r="L24" s="418" t="s">
        <v>25</v>
      </c>
      <c r="M24" s="419" t="s">
        <v>25</v>
      </c>
      <c r="N24" s="424">
        <v>190</v>
      </c>
      <c r="P24" s="295"/>
      <c r="Q24" s="295"/>
      <c r="R24" s="295"/>
    </row>
    <row r="25" spans="1:18" ht="16.350000000000001" customHeight="1">
      <c r="B25" s="421"/>
      <c r="C25" s="422" t="s">
        <v>74</v>
      </c>
      <c r="D25" s="422" t="s">
        <v>199</v>
      </c>
      <c r="E25" s="422" t="s">
        <v>158</v>
      </c>
      <c r="F25" s="422" t="s">
        <v>195</v>
      </c>
      <c r="G25" s="423">
        <v>95</v>
      </c>
      <c r="H25" s="423">
        <v>95</v>
      </c>
      <c r="I25" s="423">
        <v>95</v>
      </c>
      <c r="J25" s="423">
        <v>95</v>
      </c>
      <c r="K25" s="423">
        <v>95</v>
      </c>
      <c r="L25" s="418" t="s">
        <v>25</v>
      </c>
      <c r="M25" s="419" t="s">
        <v>25</v>
      </c>
      <c r="N25" s="424">
        <v>95</v>
      </c>
      <c r="P25" s="295"/>
      <c r="Q25" s="295"/>
      <c r="R25" s="295"/>
    </row>
    <row r="26" spans="1:18" ht="16.350000000000001" customHeight="1">
      <c r="B26" s="421"/>
      <c r="C26" s="422" t="s">
        <v>100</v>
      </c>
      <c r="D26" s="422" t="s">
        <v>199</v>
      </c>
      <c r="E26" s="422" t="s">
        <v>158</v>
      </c>
      <c r="F26" s="422" t="s">
        <v>195</v>
      </c>
      <c r="G26" s="423">
        <v>137.76</v>
      </c>
      <c r="H26" s="423">
        <v>135.97</v>
      </c>
      <c r="I26" s="423">
        <v>136.37</v>
      </c>
      <c r="J26" s="423">
        <v>137.63999999999999</v>
      </c>
      <c r="K26" s="423">
        <v>137.27000000000001</v>
      </c>
      <c r="L26" s="418" t="s">
        <v>25</v>
      </c>
      <c r="M26" s="419" t="s">
        <v>25</v>
      </c>
      <c r="N26" s="424">
        <v>137.02000000000001</v>
      </c>
      <c r="P26" s="295"/>
      <c r="Q26" s="295"/>
      <c r="R26" s="295"/>
    </row>
    <row r="27" spans="1:18" ht="16.350000000000001" customHeight="1">
      <c r="B27" s="421"/>
      <c r="C27" s="422" t="s">
        <v>77</v>
      </c>
      <c r="D27" s="422" t="s">
        <v>199</v>
      </c>
      <c r="E27" s="422" t="s">
        <v>158</v>
      </c>
      <c r="F27" s="422" t="s">
        <v>195</v>
      </c>
      <c r="G27" s="423">
        <v>188.72</v>
      </c>
      <c r="H27" s="423">
        <v>188.72</v>
      </c>
      <c r="I27" s="423">
        <v>188.72</v>
      </c>
      <c r="J27" s="423">
        <v>188.72</v>
      </c>
      <c r="K27" s="423">
        <v>188.72</v>
      </c>
      <c r="L27" s="418" t="s">
        <v>25</v>
      </c>
      <c r="M27" s="419" t="s">
        <v>25</v>
      </c>
      <c r="N27" s="424">
        <v>188.72</v>
      </c>
      <c r="P27" s="295"/>
      <c r="Q27" s="295"/>
      <c r="R27" s="295"/>
    </row>
    <row r="28" spans="1:18" s="313" customFormat="1" ht="33" customHeight="1">
      <c r="A28" s="305"/>
      <c r="B28" s="425"/>
      <c r="C28" s="426" t="s">
        <v>196</v>
      </c>
      <c r="D28" s="426" t="s">
        <v>199</v>
      </c>
      <c r="E28" s="426" t="s">
        <v>158</v>
      </c>
      <c r="F28" s="426" t="s">
        <v>195</v>
      </c>
      <c r="G28" s="427">
        <v>127</v>
      </c>
      <c r="H28" s="427">
        <v>127</v>
      </c>
      <c r="I28" s="427">
        <v>127</v>
      </c>
      <c r="J28" s="427">
        <v>127</v>
      </c>
      <c r="K28" s="427">
        <v>127</v>
      </c>
      <c r="L28" s="427" t="s">
        <v>25</v>
      </c>
      <c r="M28" s="428" t="s">
        <v>25</v>
      </c>
      <c r="N28" s="429">
        <v>127</v>
      </c>
      <c r="P28" s="312"/>
      <c r="Q28" s="312"/>
      <c r="R28" s="312"/>
    </row>
    <row r="29" spans="1:18" ht="33" customHeight="1">
      <c r="B29" s="430" t="s">
        <v>200</v>
      </c>
      <c r="C29" s="431" t="s">
        <v>201</v>
      </c>
      <c r="D29" s="431" t="s">
        <v>168</v>
      </c>
      <c r="E29" s="431" t="s">
        <v>158</v>
      </c>
      <c r="F29" s="431" t="s">
        <v>158</v>
      </c>
      <c r="G29" s="432">
        <v>38.64</v>
      </c>
      <c r="H29" s="432">
        <v>48</v>
      </c>
      <c r="I29" s="432">
        <v>51.96</v>
      </c>
      <c r="J29" s="432">
        <v>79</v>
      </c>
      <c r="K29" s="432">
        <v>87.22</v>
      </c>
      <c r="L29" s="432" t="s">
        <v>25</v>
      </c>
      <c r="M29" s="433" t="s">
        <v>25</v>
      </c>
      <c r="N29" s="434">
        <v>61.84</v>
      </c>
      <c r="P29" s="290"/>
      <c r="Q29" s="290"/>
      <c r="R29" s="290"/>
    </row>
    <row r="30" spans="1:18" s="313" customFormat="1" ht="33" customHeight="1">
      <c r="A30" s="305"/>
      <c r="B30" s="416" t="s">
        <v>202</v>
      </c>
      <c r="C30" s="417" t="s">
        <v>201</v>
      </c>
      <c r="D30" s="417" t="s">
        <v>184</v>
      </c>
      <c r="E30" s="417" t="s">
        <v>158</v>
      </c>
      <c r="F30" s="417" t="s">
        <v>203</v>
      </c>
      <c r="G30" s="418">
        <v>26</v>
      </c>
      <c r="H30" s="418">
        <v>28</v>
      </c>
      <c r="I30" s="418">
        <v>39</v>
      </c>
      <c r="J30" s="418">
        <v>53</v>
      </c>
      <c r="K30" s="418">
        <v>66</v>
      </c>
      <c r="L30" s="418" t="s">
        <v>25</v>
      </c>
      <c r="M30" s="419" t="s">
        <v>25</v>
      </c>
      <c r="N30" s="420">
        <v>45.11</v>
      </c>
      <c r="P30" s="295"/>
      <c r="Q30" s="295"/>
      <c r="R30" s="295"/>
    </row>
    <row r="31" spans="1:18" s="313" customFormat="1" ht="33" customHeight="1">
      <c r="A31" s="305"/>
      <c r="B31" s="435"/>
      <c r="C31" s="436" t="s">
        <v>81</v>
      </c>
      <c r="D31" s="436" t="s">
        <v>184</v>
      </c>
      <c r="E31" s="436" t="s">
        <v>158</v>
      </c>
      <c r="F31" s="436" t="s">
        <v>203</v>
      </c>
      <c r="G31" s="437">
        <v>46</v>
      </c>
      <c r="H31" s="437">
        <v>46</v>
      </c>
      <c r="I31" s="437">
        <v>45</v>
      </c>
      <c r="J31" s="437">
        <v>47</v>
      </c>
      <c r="K31" s="427">
        <v>45</v>
      </c>
      <c r="L31" s="427" t="s">
        <v>25</v>
      </c>
      <c r="M31" s="428" t="s">
        <v>25</v>
      </c>
      <c r="N31" s="429">
        <v>45.81</v>
      </c>
      <c r="P31" s="312"/>
      <c r="Q31" s="312"/>
      <c r="R31" s="312"/>
    </row>
    <row r="32" spans="1:18" s="313" customFormat="1" ht="33" customHeight="1">
      <c r="A32" s="305"/>
      <c r="B32" s="416" t="s">
        <v>204</v>
      </c>
      <c r="C32" s="417" t="s">
        <v>74</v>
      </c>
      <c r="D32" s="417" t="s">
        <v>168</v>
      </c>
      <c r="E32" s="417" t="s">
        <v>158</v>
      </c>
      <c r="F32" s="417" t="s">
        <v>205</v>
      </c>
      <c r="G32" s="418">
        <v>21.55</v>
      </c>
      <c r="H32" s="418">
        <v>21.55</v>
      </c>
      <c r="I32" s="418">
        <v>21.55</v>
      </c>
      <c r="J32" s="418">
        <v>21.55</v>
      </c>
      <c r="K32" s="418">
        <v>21.55</v>
      </c>
      <c r="L32" s="418" t="s">
        <v>25</v>
      </c>
      <c r="M32" s="419" t="s">
        <v>25</v>
      </c>
      <c r="N32" s="420">
        <v>21.55</v>
      </c>
      <c r="P32" s="295"/>
      <c r="Q32" s="295"/>
      <c r="R32" s="295"/>
    </row>
    <row r="33" spans="1:18" ht="16.350000000000001" customHeight="1">
      <c r="B33" s="421"/>
      <c r="C33" s="422" t="s">
        <v>76</v>
      </c>
      <c r="D33" s="422" t="s">
        <v>168</v>
      </c>
      <c r="E33" s="422" t="s">
        <v>158</v>
      </c>
      <c r="F33" s="422" t="s">
        <v>205</v>
      </c>
      <c r="G33" s="423">
        <v>12</v>
      </c>
      <c r="H33" s="423">
        <v>12</v>
      </c>
      <c r="I33" s="423">
        <v>12</v>
      </c>
      <c r="J33" s="423">
        <v>12</v>
      </c>
      <c r="K33" s="423">
        <v>12</v>
      </c>
      <c r="L33" s="438" t="s">
        <v>25</v>
      </c>
      <c r="M33" s="439" t="s">
        <v>25</v>
      </c>
      <c r="N33" s="424">
        <v>12</v>
      </c>
      <c r="P33" s="295"/>
      <c r="Q33" s="295"/>
      <c r="R33" s="295"/>
    </row>
    <row r="34" spans="1:18" ht="16.350000000000001" customHeight="1">
      <c r="B34" s="421"/>
      <c r="C34" s="422" t="s">
        <v>77</v>
      </c>
      <c r="D34" s="422" t="s">
        <v>206</v>
      </c>
      <c r="E34" s="422" t="s">
        <v>158</v>
      </c>
      <c r="F34" s="422" t="s">
        <v>205</v>
      </c>
      <c r="G34" s="423">
        <v>21</v>
      </c>
      <c r="H34" s="423">
        <v>21</v>
      </c>
      <c r="I34" s="423">
        <v>21</v>
      </c>
      <c r="J34" s="423">
        <v>21</v>
      </c>
      <c r="K34" s="423">
        <v>21</v>
      </c>
      <c r="L34" s="438" t="s">
        <v>25</v>
      </c>
      <c r="M34" s="439" t="s">
        <v>25</v>
      </c>
      <c r="N34" s="424">
        <v>21</v>
      </c>
      <c r="P34" s="295"/>
      <c r="Q34" s="295"/>
      <c r="R34" s="295"/>
    </row>
    <row r="35" spans="1:18" s="313" customFormat="1" ht="33" customHeight="1">
      <c r="A35" s="305"/>
      <c r="B35" s="435"/>
      <c r="C35" s="436" t="s">
        <v>81</v>
      </c>
      <c r="D35" s="436" t="s">
        <v>207</v>
      </c>
      <c r="E35" s="436" t="s">
        <v>158</v>
      </c>
      <c r="F35" s="436" t="s">
        <v>205</v>
      </c>
      <c r="G35" s="437">
        <v>19</v>
      </c>
      <c r="H35" s="437">
        <v>20</v>
      </c>
      <c r="I35" s="437">
        <v>20</v>
      </c>
      <c r="J35" s="437">
        <v>19</v>
      </c>
      <c r="K35" s="427">
        <v>21</v>
      </c>
      <c r="L35" s="427" t="s">
        <v>25</v>
      </c>
      <c r="M35" s="428" t="s">
        <v>25</v>
      </c>
      <c r="N35" s="429">
        <v>19.760000000000002</v>
      </c>
      <c r="P35" s="312"/>
      <c r="Q35" s="312"/>
      <c r="R35" s="312"/>
    </row>
    <row r="36" spans="1:18" s="377" customFormat="1" ht="33" customHeight="1">
      <c r="A36" s="330"/>
      <c r="B36" s="416" t="s">
        <v>208</v>
      </c>
      <c r="C36" s="417" t="s">
        <v>74</v>
      </c>
      <c r="D36" s="417" t="s">
        <v>209</v>
      </c>
      <c r="E36" s="417" t="s">
        <v>158</v>
      </c>
      <c r="F36" s="417" t="s">
        <v>210</v>
      </c>
      <c r="G36" s="418">
        <v>180.55</v>
      </c>
      <c r="H36" s="418">
        <v>180.55</v>
      </c>
      <c r="I36" s="418">
        <v>180.55</v>
      </c>
      <c r="J36" s="418">
        <v>180.55</v>
      </c>
      <c r="K36" s="418">
        <v>180.55</v>
      </c>
      <c r="L36" s="418" t="s">
        <v>25</v>
      </c>
      <c r="M36" s="419" t="s">
        <v>25</v>
      </c>
      <c r="N36" s="420">
        <v>180.55</v>
      </c>
      <c r="P36" s="295"/>
      <c r="Q36" s="295"/>
      <c r="R36" s="295"/>
    </row>
    <row r="37" spans="1:18" ht="16.350000000000001" customHeight="1">
      <c r="B37" s="421"/>
      <c r="C37" s="422" t="s">
        <v>77</v>
      </c>
      <c r="D37" s="422" t="s">
        <v>209</v>
      </c>
      <c r="E37" s="422" t="s">
        <v>158</v>
      </c>
      <c r="F37" s="422" t="s">
        <v>210</v>
      </c>
      <c r="G37" s="423">
        <v>195</v>
      </c>
      <c r="H37" s="423">
        <v>195</v>
      </c>
      <c r="I37" s="423">
        <v>195</v>
      </c>
      <c r="J37" s="423">
        <v>195</v>
      </c>
      <c r="K37" s="423">
        <v>195</v>
      </c>
      <c r="L37" s="423" t="s">
        <v>25</v>
      </c>
      <c r="M37" s="440" t="s">
        <v>25</v>
      </c>
      <c r="N37" s="424">
        <v>195</v>
      </c>
      <c r="P37" s="295"/>
      <c r="Q37" s="295"/>
      <c r="R37" s="295"/>
    </row>
    <row r="38" spans="1:18" ht="16.350000000000001" customHeight="1">
      <c r="B38" s="421"/>
      <c r="C38" s="422" t="s">
        <v>211</v>
      </c>
      <c r="D38" s="422" t="s">
        <v>209</v>
      </c>
      <c r="E38" s="422" t="s">
        <v>158</v>
      </c>
      <c r="F38" s="422" t="s">
        <v>210</v>
      </c>
      <c r="G38" s="423">
        <v>222.26</v>
      </c>
      <c r="H38" s="423">
        <v>222.72</v>
      </c>
      <c r="I38" s="423">
        <v>222.9</v>
      </c>
      <c r="J38" s="423">
        <v>222.24</v>
      </c>
      <c r="K38" s="423">
        <v>222.24</v>
      </c>
      <c r="L38" s="423" t="s">
        <v>25</v>
      </c>
      <c r="M38" s="440" t="s">
        <v>25</v>
      </c>
      <c r="N38" s="424">
        <v>222.46</v>
      </c>
      <c r="P38" s="295"/>
      <c r="Q38" s="295"/>
      <c r="R38" s="295"/>
    </row>
    <row r="39" spans="1:18" s="313" customFormat="1" ht="33" customHeight="1">
      <c r="A39" s="305"/>
      <c r="B39" s="425"/>
      <c r="C39" s="426" t="s">
        <v>212</v>
      </c>
      <c r="D39" s="426" t="s">
        <v>209</v>
      </c>
      <c r="E39" s="426" t="s">
        <v>158</v>
      </c>
      <c r="F39" s="426" t="s">
        <v>210</v>
      </c>
      <c r="G39" s="427">
        <v>190</v>
      </c>
      <c r="H39" s="427">
        <v>190</v>
      </c>
      <c r="I39" s="427">
        <v>190</v>
      </c>
      <c r="J39" s="427">
        <v>190</v>
      </c>
      <c r="K39" s="427">
        <v>190</v>
      </c>
      <c r="L39" s="427" t="s">
        <v>25</v>
      </c>
      <c r="M39" s="428" t="s">
        <v>25</v>
      </c>
      <c r="N39" s="429">
        <v>190</v>
      </c>
      <c r="P39" s="312"/>
      <c r="Q39" s="312"/>
      <c r="R39" s="312"/>
    </row>
    <row r="40" spans="1:18" ht="33" customHeight="1">
      <c r="B40" s="430" t="s">
        <v>213</v>
      </c>
      <c r="C40" s="431" t="s">
        <v>78</v>
      </c>
      <c r="D40" s="431" t="s">
        <v>168</v>
      </c>
      <c r="E40" s="431" t="s">
        <v>158</v>
      </c>
      <c r="F40" s="431" t="s">
        <v>158</v>
      </c>
      <c r="G40" s="432">
        <v>38</v>
      </c>
      <c r="H40" s="432">
        <v>38</v>
      </c>
      <c r="I40" s="432">
        <v>38</v>
      </c>
      <c r="J40" s="432">
        <v>38</v>
      </c>
      <c r="K40" s="432">
        <v>38</v>
      </c>
      <c r="L40" s="432" t="s">
        <v>25</v>
      </c>
      <c r="M40" s="433" t="s">
        <v>25</v>
      </c>
      <c r="N40" s="434">
        <v>38</v>
      </c>
      <c r="P40" s="290"/>
      <c r="Q40" s="290"/>
      <c r="R40" s="290"/>
    </row>
    <row r="41" spans="1:18" s="313" customFormat="1" ht="33" customHeight="1">
      <c r="A41" s="305"/>
      <c r="B41" s="416" t="s">
        <v>214</v>
      </c>
      <c r="C41" s="417" t="s">
        <v>201</v>
      </c>
      <c r="D41" s="417" t="s">
        <v>215</v>
      </c>
      <c r="E41" s="417" t="s">
        <v>158</v>
      </c>
      <c r="F41" s="417" t="s">
        <v>158</v>
      </c>
      <c r="G41" s="418" t="s">
        <v>25</v>
      </c>
      <c r="H41" s="418" t="s">
        <v>25</v>
      </c>
      <c r="I41" s="418">
        <v>195</v>
      </c>
      <c r="J41" s="418" t="s">
        <v>25</v>
      </c>
      <c r="K41" s="418" t="s">
        <v>25</v>
      </c>
      <c r="L41" s="418" t="s">
        <v>25</v>
      </c>
      <c r="M41" s="419" t="s">
        <v>25</v>
      </c>
      <c r="N41" s="420">
        <v>195</v>
      </c>
      <c r="P41" s="295"/>
      <c r="Q41" s="295"/>
      <c r="R41" s="295"/>
    </row>
    <row r="42" spans="1:18" s="313" customFormat="1" ht="33" customHeight="1">
      <c r="A42" s="305"/>
      <c r="B42" s="425"/>
      <c r="C42" s="426" t="s">
        <v>201</v>
      </c>
      <c r="D42" s="426" t="s">
        <v>216</v>
      </c>
      <c r="E42" s="426" t="s">
        <v>158</v>
      </c>
      <c r="F42" s="426" t="s">
        <v>158</v>
      </c>
      <c r="G42" s="427">
        <v>104.29</v>
      </c>
      <c r="H42" s="427">
        <v>224</v>
      </c>
      <c r="I42" s="427" t="s">
        <v>25</v>
      </c>
      <c r="J42" s="427" t="s">
        <v>25</v>
      </c>
      <c r="K42" s="427">
        <v>239.43</v>
      </c>
      <c r="L42" s="427" t="s">
        <v>25</v>
      </c>
      <c r="M42" s="428" t="s">
        <v>25</v>
      </c>
      <c r="N42" s="429">
        <v>197.22</v>
      </c>
      <c r="P42" s="312"/>
      <c r="Q42" s="312"/>
      <c r="R42" s="312"/>
    </row>
    <row r="43" spans="1:18" s="377" customFormat="1" ht="33" customHeight="1">
      <c r="A43" s="330"/>
      <c r="B43" s="416" t="s">
        <v>217</v>
      </c>
      <c r="C43" s="417" t="s">
        <v>81</v>
      </c>
      <c r="D43" s="417" t="s">
        <v>218</v>
      </c>
      <c r="E43" s="417" t="s">
        <v>135</v>
      </c>
      <c r="F43" s="417" t="s">
        <v>158</v>
      </c>
      <c r="G43" s="418">
        <v>86</v>
      </c>
      <c r="H43" s="418">
        <v>85</v>
      </c>
      <c r="I43" s="418">
        <v>85</v>
      </c>
      <c r="J43" s="418">
        <v>84</v>
      </c>
      <c r="K43" s="418">
        <v>86</v>
      </c>
      <c r="L43" s="418" t="s">
        <v>25</v>
      </c>
      <c r="M43" s="419" t="s">
        <v>25</v>
      </c>
      <c r="N43" s="420">
        <v>85.17</v>
      </c>
      <c r="P43" s="295"/>
      <c r="Q43" s="295"/>
      <c r="R43" s="295"/>
    </row>
    <row r="44" spans="1:18" s="377" customFormat="1" ht="15.75" customHeight="1">
      <c r="A44" s="330"/>
      <c r="B44" s="416"/>
      <c r="C44" s="417" t="s">
        <v>81</v>
      </c>
      <c r="D44" s="417" t="s">
        <v>219</v>
      </c>
      <c r="E44" s="417" t="s">
        <v>135</v>
      </c>
      <c r="F44" s="417" t="s">
        <v>220</v>
      </c>
      <c r="G44" s="418">
        <v>95</v>
      </c>
      <c r="H44" s="418">
        <v>95</v>
      </c>
      <c r="I44" s="418">
        <v>91</v>
      </c>
      <c r="J44" s="418">
        <v>96</v>
      </c>
      <c r="K44" s="418">
        <v>98</v>
      </c>
      <c r="L44" s="418" t="s">
        <v>25</v>
      </c>
      <c r="M44" s="419" t="s">
        <v>25</v>
      </c>
      <c r="N44" s="420">
        <v>95.06</v>
      </c>
      <c r="P44" s="290"/>
      <c r="Q44" s="290"/>
      <c r="R44" s="295"/>
    </row>
    <row r="45" spans="1:18" s="313" customFormat="1" ht="33" customHeight="1">
      <c r="A45" s="305"/>
      <c r="B45" s="425"/>
      <c r="C45" s="426" t="s">
        <v>81</v>
      </c>
      <c r="D45" s="426" t="s">
        <v>221</v>
      </c>
      <c r="E45" s="426" t="s">
        <v>135</v>
      </c>
      <c r="F45" s="426" t="s">
        <v>220</v>
      </c>
      <c r="G45" s="427">
        <v>125</v>
      </c>
      <c r="H45" s="427">
        <v>123</v>
      </c>
      <c r="I45" s="427">
        <v>130</v>
      </c>
      <c r="J45" s="427">
        <v>133</v>
      </c>
      <c r="K45" s="427">
        <v>126</v>
      </c>
      <c r="L45" s="427" t="s">
        <v>25</v>
      </c>
      <c r="M45" s="428" t="s">
        <v>25</v>
      </c>
      <c r="N45" s="429">
        <v>127.38</v>
      </c>
      <c r="P45" s="312"/>
      <c r="Q45" s="312"/>
      <c r="R45" s="312"/>
    </row>
    <row r="46" spans="1:18" ht="33" customHeight="1">
      <c r="B46" s="430" t="s">
        <v>222</v>
      </c>
      <c r="C46" s="431" t="s">
        <v>76</v>
      </c>
      <c r="D46" s="431" t="s">
        <v>168</v>
      </c>
      <c r="E46" s="431" t="s">
        <v>158</v>
      </c>
      <c r="F46" s="431" t="s">
        <v>158</v>
      </c>
      <c r="G46" s="432">
        <v>19.399999999999999</v>
      </c>
      <c r="H46" s="432">
        <v>19.399999999999999</v>
      </c>
      <c r="I46" s="432">
        <v>19.399999999999999</v>
      </c>
      <c r="J46" s="432">
        <v>19.399999999999999</v>
      </c>
      <c r="K46" s="432">
        <v>19.399999999999999</v>
      </c>
      <c r="L46" s="432" t="s">
        <v>25</v>
      </c>
      <c r="M46" s="433" t="s">
        <v>25</v>
      </c>
      <c r="N46" s="434">
        <v>19.399999999999999</v>
      </c>
      <c r="P46" s="290"/>
      <c r="Q46" s="290"/>
      <c r="R46" s="290"/>
    </row>
    <row r="47" spans="1:18" s="313" customFormat="1" ht="33" customHeight="1">
      <c r="A47" s="305"/>
      <c r="B47" s="416" t="s">
        <v>223</v>
      </c>
      <c r="C47" s="417" t="s">
        <v>201</v>
      </c>
      <c r="D47" s="417" t="s">
        <v>224</v>
      </c>
      <c r="E47" s="417" t="s">
        <v>158</v>
      </c>
      <c r="F47" s="417" t="s">
        <v>225</v>
      </c>
      <c r="G47" s="418">
        <v>61.84</v>
      </c>
      <c r="H47" s="418">
        <v>68.069999999999993</v>
      </c>
      <c r="I47" s="418">
        <v>70.069999999999993</v>
      </c>
      <c r="J47" s="418">
        <v>59</v>
      </c>
      <c r="K47" s="418">
        <v>84.94</v>
      </c>
      <c r="L47" s="418">
        <v>115.36</v>
      </c>
      <c r="M47" s="419" t="s">
        <v>25</v>
      </c>
      <c r="N47" s="420">
        <v>80.5</v>
      </c>
      <c r="P47" s="295"/>
      <c r="Q47" s="295"/>
      <c r="R47" s="295"/>
    </row>
    <row r="48" spans="1:18" s="377" customFormat="1" ht="15.75" customHeight="1">
      <c r="A48" s="330"/>
      <c r="B48" s="416"/>
      <c r="C48" s="417" t="s">
        <v>81</v>
      </c>
      <c r="D48" s="417" t="s">
        <v>226</v>
      </c>
      <c r="E48" s="417" t="s">
        <v>158</v>
      </c>
      <c r="F48" s="417" t="s">
        <v>227</v>
      </c>
      <c r="G48" s="418">
        <v>60</v>
      </c>
      <c r="H48" s="418">
        <v>50</v>
      </c>
      <c r="I48" s="418">
        <v>53</v>
      </c>
      <c r="J48" s="418">
        <v>59</v>
      </c>
      <c r="K48" s="418">
        <v>60</v>
      </c>
      <c r="L48" s="418" t="s">
        <v>25</v>
      </c>
      <c r="M48" s="419" t="s">
        <v>25</v>
      </c>
      <c r="N48" s="420">
        <v>56.87</v>
      </c>
      <c r="P48" s="290"/>
      <c r="Q48" s="290"/>
      <c r="R48" s="295"/>
    </row>
    <row r="49" spans="1:18" s="313" customFormat="1" ht="33" customHeight="1">
      <c r="A49" s="305"/>
      <c r="B49" s="435"/>
      <c r="C49" s="436" t="s">
        <v>201</v>
      </c>
      <c r="D49" s="436" t="s">
        <v>228</v>
      </c>
      <c r="E49" s="436" t="s">
        <v>158</v>
      </c>
      <c r="F49" s="436" t="s">
        <v>158</v>
      </c>
      <c r="G49" s="437">
        <v>24</v>
      </c>
      <c r="H49" s="437" t="s">
        <v>25</v>
      </c>
      <c r="I49" s="437">
        <v>35</v>
      </c>
      <c r="J49" s="437" t="s">
        <v>25</v>
      </c>
      <c r="K49" s="427">
        <v>33</v>
      </c>
      <c r="L49" s="427" t="s">
        <v>25</v>
      </c>
      <c r="M49" s="428" t="s">
        <v>25</v>
      </c>
      <c r="N49" s="429">
        <v>28.6</v>
      </c>
      <c r="P49" s="312"/>
      <c r="Q49" s="312"/>
      <c r="R49" s="312"/>
    </row>
    <row r="50" spans="1:18" s="313" customFormat="1" ht="33" customHeight="1">
      <c r="A50" s="305"/>
      <c r="B50" s="416" t="s">
        <v>229</v>
      </c>
      <c r="C50" s="417" t="s">
        <v>133</v>
      </c>
      <c r="D50" s="417" t="s">
        <v>230</v>
      </c>
      <c r="E50" s="417" t="s">
        <v>135</v>
      </c>
      <c r="F50" s="417" t="s">
        <v>231</v>
      </c>
      <c r="G50" s="418">
        <v>113.06</v>
      </c>
      <c r="H50" s="418">
        <v>113.06</v>
      </c>
      <c r="I50" s="418">
        <v>113.06</v>
      </c>
      <c r="J50" s="418">
        <v>113.06</v>
      </c>
      <c r="K50" s="418">
        <v>113.06</v>
      </c>
      <c r="L50" s="418" t="s">
        <v>25</v>
      </c>
      <c r="M50" s="419" t="s">
        <v>25</v>
      </c>
      <c r="N50" s="420">
        <v>113.06</v>
      </c>
      <c r="P50" s="295"/>
      <c r="Q50" s="295"/>
      <c r="R50" s="295"/>
    </row>
    <row r="51" spans="1:18" ht="16.350000000000001" customHeight="1">
      <c r="B51" s="421"/>
      <c r="C51" s="422" t="s">
        <v>201</v>
      </c>
      <c r="D51" s="422" t="s">
        <v>230</v>
      </c>
      <c r="E51" s="422" t="s">
        <v>135</v>
      </c>
      <c r="F51" s="422" t="s">
        <v>231</v>
      </c>
      <c r="G51" s="423">
        <v>142</v>
      </c>
      <c r="H51" s="423" t="s">
        <v>25</v>
      </c>
      <c r="I51" s="423">
        <v>155</v>
      </c>
      <c r="J51" s="423" t="s">
        <v>25</v>
      </c>
      <c r="K51" s="423">
        <v>155</v>
      </c>
      <c r="L51" s="423" t="s">
        <v>25</v>
      </c>
      <c r="M51" s="440" t="s">
        <v>25</v>
      </c>
      <c r="N51" s="424">
        <v>150.52000000000001</v>
      </c>
      <c r="P51" s="295"/>
      <c r="Q51" s="295"/>
      <c r="R51" s="295"/>
    </row>
    <row r="52" spans="1:18" ht="16.350000000000001" customHeight="1">
      <c r="B52" s="421"/>
      <c r="C52" s="422" t="s">
        <v>232</v>
      </c>
      <c r="D52" s="422" t="s">
        <v>230</v>
      </c>
      <c r="E52" s="422" t="s">
        <v>135</v>
      </c>
      <c r="F52" s="422" t="s">
        <v>231</v>
      </c>
      <c r="G52" s="423">
        <v>145</v>
      </c>
      <c r="H52" s="423">
        <v>145</v>
      </c>
      <c r="I52" s="423">
        <v>145</v>
      </c>
      <c r="J52" s="423">
        <v>145</v>
      </c>
      <c r="K52" s="423">
        <v>145</v>
      </c>
      <c r="L52" s="423" t="s">
        <v>25</v>
      </c>
      <c r="M52" s="440" t="s">
        <v>25</v>
      </c>
      <c r="N52" s="424">
        <v>145</v>
      </c>
      <c r="P52" s="295"/>
      <c r="Q52" s="295"/>
      <c r="R52" s="295"/>
    </row>
    <row r="53" spans="1:18" ht="16.350000000000001" customHeight="1">
      <c r="B53" s="421"/>
      <c r="C53" s="422" t="s">
        <v>81</v>
      </c>
      <c r="D53" s="422" t="s">
        <v>230</v>
      </c>
      <c r="E53" s="422" t="s">
        <v>135</v>
      </c>
      <c r="F53" s="422" t="s">
        <v>231</v>
      </c>
      <c r="G53" s="423">
        <v>79.31</v>
      </c>
      <c r="H53" s="423">
        <v>72</v>
      </c>
      <c r="I53" s="423">
        <v>87.17</v>
      </c>
      <c r="J53" s="423">
        <v>77.14</v>
      </c>
      <c r="K53" s="423">
        <v>73.3</v>
      </c>
      <c r="L53" s="423" t="s">
        <v>25</v>
      </c>
      <c r="M53" s="440" t="s">
        <v>25</v>
      </c>
      <c r="N53" s="424">
        <v>77.83</v>
      </c>
      <c r="P53" s="295"/>
      <c r="Q53" s="295"/>
      <c r="R53" s="295"/>
    </row>
    <row r="54" spans="1:18" ht="16.350000000000001" customHeight="1">
      <c r="B54" s="421"/>
      <c r="C54" s="422" t="s">
        <v>133</v>
      </c>
      <c r="D54" s="422" t="s">
        <v>233</v>
      </c>
      <c r="E54" s="422" t="s">
        <v>135</v>
      </c>
      <c r="F54" s="422" t="s">
        <v>231</v>
      </c>
      <c r="G54" s="423">
        <v>111.62</v>
      </c>
      <c r="H54" s="423">
        <v>111.62</v>
      </c>
      <c r="I54" s="423">
        <v>111.62</v>
      </c>
      <c r="J54" s="423">
        <v>111.62</v>
      </c>
      <c r="K54" s="423">
        <v>111.62</v>
      </c>
      <c r="L54" s="423" t="s">
        <v>25</v>
      </c>
      <c r="M54" s="440" t="s">
        <v>25</v>
      </c>
      <c r="N54" s="424">
        <v>111.62</v>
      </c>
      <c r="P54" s="295"/>
      <c r="Q54" s="295"/>
      <c r="R54" s="295"/>
    </row>
    <row r="55" spans="1:18" ht="16.350000000000001" customHeight="1">
      <c r="B55" s="421"/>
      <c r="C55" s="422" t="s">
        <v>201</v>
      </c>
      <c r="D55" s="422" t="s">
        <v>233</v>
      </c>
      <c r="E55" s="422" t="s">
        <v>135</v>
      </c>
      <c r="F55" s="422" t="s">
        <v>231</v>
      </c>
      <c r="G55" s="423">
        <v>55</v>
      </c>
      <c r="H55" s="423">
        <v>56</v>
      </c>
      <c r="I55" s="423">
        <v>59</v>
      </c>
      <c r="J55" s="423">
        <v>77</v>
      </c>
      <c r="K55" s="423">
        <v>60</v>
      </c>
      <c r="L55" s="423" t="s">
        <v>25</v>
      </c>
      <c r="M55" s="440" t="s">
        <v>25</v>
      </c>
      <c r="N55" s="424">
        <v>61.4</v>
      </c>
      <c r="P55" s="295"/>
      <c r="Q55" s="295"/>
      <c r="R55" s="295"/>
    </row>
    <row r="56" spans="1:18" ht="16.350000000000001" customHeight="1">
      <c r="B56" s="421"/>
      <c r="C56" s="422" t="s">
        <v>81</v>
      </c>
      <c r="D56" s="422" t="s">
        <v>233</v>
      </c>
      <c r="E56" s="422" t="s">
        <v>135</v>
      </c>
      <c r="F56" s="422" t="s">
        <v>231</v>
      </c>
      <c r="G56" s="423">
        <v>57.54</v>
      </c>
      <c r="H56" s="423">
        <v>55.04</v>
      </c>
      <c r="I56" s="423">
        <v>52.6</v>
      </c>
      <c r="J56" s="423">
        <v>53.74</v>
      </c>
      <c r="K56" s="423">
        <v>56.8</v>
      </c>
      <c r="L56" s="423" t="s">
        <v>25</v>
      </c>
      <c r="M56" s="440" t="s">
        <v>25</v>
      </c>
      <c r="N56" s="424">
        <v>55.13</v>
      </c>
      <c r="P56" s="295"/>
      <c r="Q56" s="295"/>
      <c r="R56" s="295"/>
    </row>
    <row r="57" spans="1:18" ht="16.350000000000001" customHeight="1">
      <c r="B57" s="421"/>
      <c r="C57" s="422" t="s">
        <v>201</v>
      </c>
      <c r="D57" s="422" t="s">
        <v>234</v>
      </c>
      <c r="E57" s="422" t="s">
        <v>135</v>
      </c>
      <c r="F57" s="422" t="s">
        <v>235</v>
      </c>
      <c r="G57" s="423" t="s">
        <v>25</v>
      </c>
      <c r="H57" s="423" t="s">
        <v>25</v>
      </c>
      <c r="I57" s="423">
        <v>60</v>
      </c>
      <c r="J57" s="423" t="s">
        <v>25</v>
      </c>
      <c r="K57" s="423">
        <v>55</v>
      </c>
      <c r="L57" s="423" t="s">
        <v>25</v>
      </c>
      <c r="M57" s="440" t="s">
        <v>25</v>
      </c>
      <c r="N57" s="424">
        <v>58.24</v>
      </c>
      <c r="P57" s="295"/>
      <c r="Q57" s="295"/>
      <c r="R57" s="295"/>
    </row>
    <row r="58" spans="1:18" ht="16.350000000000001" customHeight="1">
      <c r="B58" s="421"/>
      <c r="C58" s="422" t="s">
        <v>232</v>
      </c>
      <c r="D58" s="422" t="s">
        <v>234</v>
      </c>
      <c r="E58" s="422" t="s">
        <v>135</v>
      </c>
      <c r="F58" s="422" t="s">
        <v>235</v>
      </c>
      <c r="G58" s="423">
        <v>70</v>
      </c>
      <c r="H58" s="423">
        <v>70</v>
      </c>
      <c r="I58" s="423">
        <v>70</v>
      </c>
      <c r="J58" s="423">
        <v>70</v>
      </c>
      <c r="K58" s="423">
        <v>70</v>
      </c>
      <c r="L58" s="423" t="s">
        <v>25</v>
      </c>
      <c r="M58" s="440" t="s">
        <v>25</v>
      </c>
      <c r="N58" s="424">
        <v>70</v>
      </c>
      <c r="P58" s="295"/>
      <c r="Q58" s="295"/>
      <c r="R58" s="295"/>
    </row>
    <row r="59" spans="1:18" s="313" customFormat="1" ht="33" customHeight="1">
      <c r="A59" s="305"/>
      <c r="B59" s="425"/>
      <c r="C59" s="426" t="s">
        <v>76</v>
      </c>
      <c r="D59" s="426" t="s">
        <v>234</v>
      </c>
      <c r="E59" s="426" t="s">
        <v>135</v>
      </c>
      <c r="F59" s="426" t="s">
        <v>235</v>
      </c>
      <c r="G59" s="427">
        <v>66</v>
      </c>
      <c r="H59" s="427">
        <v>66</v>
      </c>
      <c r="I59" s="427">
        <v>66</v>
      </c>
      <c r="J59" s="427">
        <v>66</v>
      </c>
      <c r="K59" s="427">
        <v>66</v>
      </c>
      <c r="L59" s="427" t="s">
        <v>25</v>
      </c>
      <c r="M59" s="428" t="s">
        <v>25</v>
      </c>
      <c r="N59" s="429">
        <v>66</v>
      </c>
      <c r="P59" s="312"/>
      <c r="Q59" s="312"/>
      <c r="R59" s="312"/>
    </row>
    <row r="60" spans="1:18" s="377" customFormat="1" ht="33" customHeight="1">
      <c r="A60" s="330"/>
      <c r="B60" s="416" t="s">
        <v>236</v>
      </c>
      <c r="C60" s="417" t="s">
        <v>133</v>
      </c>
      <c r="D60" s="417" t="s">
        <v>237</v>
      </c>
      <c r="E60" s="417" t="s">
        <v>158</v>
      </c>
      <c r="F60" s="417" t="s">
        <v>158</v>
      </c>
      <c r="G60" s="441">
        <v>46</v>
      </c>
      <c r="H60" s="441">
        <v>46</v>
      </c>
      <c r="I60" s="441">
        <v>46</v>
      </c>
      <c r="J60" s="441">
        <v>46</v>
      </c>
      <c r="K60" s="418">
        <v>46</v>
      </c>
      <c r="L60" s="441" t="s">
        <v>25</v>
      </c>
      <c r="M60" s="442" t="s">
        <v>25</v>
      </c>
      <c r="N60" s="420">
        <v>46</v>
      </c>
      <c r="P60" s="295"/>
      <c r="Q60" s="295"/>
      <c r="R60" s="295"/>
    </row>
    <row r="61" spans="1:18" ht="15.75" customHeight="1">
      <c r="B61" s="421"/>
      <c r="C61" s="422" t="s">
        <v>133</v>
      </c>
      <c r="D61" s="422" t="s">
        <v>238</v>
      </c>
      <c r="E61" s="422" t="s">
        <v>158</v>
      </c>
      <c r="F61" s="422" t="s">
        <v>158</v>
      </c>
      <c r="G61" s="423">
        <v>51</v>
      </c>
      <c r="H61" s="423">
        <v>51</v>
      </c>
      <c r="I61" s="423">
        <v>51</v>
      </c>
      <c r="J61" s="423">
        <v>51</v>
      </c>
      <c r="K61" s="423">
        <v>51</v>
      </c>
      <c r="L61" s="423" t="s">
        <v>25</v>
      </c>
      <c r="M61" s="440" t="s">
        <v>25</v>
      </c>
      <c r="N61" s="424">
        <v>51</v>
      </c>
      <c r="P61" s="295"/>
      <c r="Q61" s="295"/>
      <c r="R61" s="295"/>
    </row>
    <row r="62" spans="1:18" ht="16.350000000000001" customHeight="1">
      <c r="B62" s="421"/>
      <c r="C62" s="422" t="s">
        <v>81</v>
      </c>
      <c r="D62" s="422" t="s">
        <v>238</v>
      </c>
      <c r="E62" s="422" t="s">
        <v>158</v>
      </c>
      <c r="F62" s="422" t="s">
        <v>158</v>
      </c>
      <c r="G62" s="423">
        <v>30</v>
      </c>
      <c r="H62" s="423">
        <v>25</v>
      </c>
      <c r="I62" s="423">
        <v>30</v>
      </c>
      <c r="J62" s="423">
        <v>25</v>
      </c>
      <c r="K62" s="423">
        <v>35</v>
      </c>
      <c r="L62" s="423" t="s">
        <v>25</v>
      </c>
      <c r="M62" s="440" t="s">
        <v>25</v>
      </c>
      <c r="N62" s="424">
        <v>29.01</v>
      </c>
      <c r="P62" s="295"/>
      <c r="Q62" s="295"/>
      <c r="R62" s="295"/>
    </row>
    <row r="63" spans="1:18" ht="16.350000000000001" customHeight="1">
      <c r="B63" s="421"/>
      <c r="C63" s="422" t="s">
        <v>78</v>
      </c>
      <c r="D63" s="422" t="s">
        <v>238</v>
      </c>
      <c r="E63" s="422" t="s">
        <v>158</v>
      </c>
      <c r="F63" s="422" t="s">
        <v>158</v>
      </c>
      <c r="G63" s="423">
        <v>22</v>
      </c>
      <c r="H63" s="423">
        <v>22</v>
      </c>
      <c r="I63" s="423">
        <v>22</v>
      </c>
      <c r="J63" s="423">
        <v>22</v>
      </c>
      <c r="K63" s="423">
        <v>22</v>
      </c>
      <c r="L63" s="423" t="s">
        <v>25</v>
      </c>
      <c r="M63" s="440" t="s">
        <v>25</v>
      </c>
      <c r="N63" s="424">
        <v>22</v>
      </c>
      <c r="P63" s="295"/>
      <c r="Q63" s="295"/>
      <c r="R63" s="295"/>
    </row>
    <row r="64" spans="1:18" s="313" customFormat="1" ht="33" customHeight="1">
      <c r="A64" s="305"/>
      <c r="B64" s="425"/>
      <c r="C64" s="426" t="s">
        <v>76</v>
      </c>
      <c r="D64" s="426" t="s">
        <v>168</v>
      </c>
      <c r="E64" s="426" t="s">
        <v>158</v>
      </c>
      <c r="F64" s="426" t="s">
        <v>158</v>
      </c>
      <c r="G64" s="427">
        <v>17.2</v>
      </c>
      <c r="H64" s="427">
        <v>17.2</v>
      </c>
      <c r="I64" s="427">
        <v>17.2</v>
      </c>
      <c r="J64" s="427">
        <v>17.2</v>
      </c>
      <c r="K64" s="427">
        <v>17.2</v>
      </c>
      <c r="L64" s="427" t="s">
        <v>25</v>
      </c>
      <c r="M64" s="428" t="s">
        <v>25</v>
      </c>
      <c r="N64" s="429">
        <v>17.2</v>
      </c>
      <c r="P64" s="312"/>
      <c r="Q64" s="312"/>
      <c r="R64" s="312"/>
    </row>
    <row r="65" spans="1:18" ht="33" customHeight="1">
      <c r="B65" s="430" t="s">
        <v>239</v>
      </c>
      <c r="C65" s="431" t="s">
        <v>211</v>
      </c>
      <c r="D65" s="431" t="s">
        <v>240</v>
      </c>
      <c r="E65" s="431" t="s">
        <v>158</v>
      </c>
      <c r="F65" s="431" t="s">
        <v>158</v>
      </c>
      <c r="G65" s="432">
        <v>256.36</v>
      </c>
      <c r="H65" s="432">
        <v>256.33</v>
      </c>
      <c r="I65" s="432">
        <v>256.67</v>
      </c>
      <c r="J65" s="432">
        <v>256.25</v>
      </c>
      <c r="K65" s="432">
        <v>256.25</v>
      </c>
      <c r="L65" s="432" t="s">
        <v>25</v>
      </c>
      <c r="M65" s="433" t="s">
        <v>25</v>
      </c>
      <c r="N65" s="434">
        <v>256.38</v>
      </c>
      <c r="P65" s="290"/>
      <c r="Q65" s="290"/>
      <c r="R65" s="290"/>
    </row>
    <row r="66" spans="1:18" ht="21" customHeight="1">
      <c r="B66" s="443" t="s">
        <v>241</v>
      </c>
      <c r="C66" s="444" t="s">
        <v>81</v>
      </c>
      <c r="D66" s="445" t="s">
        <v>242</v>
      </c>
      <c r="E66" s="446" t="s">
        <v>135</v>
      </c>
      <c r="F66" s="446" t="s">
        <v>158</v>
      </c>
      <c r="G66" s="447">
        <v>141</v>
      </c>
      <c r="H66" s="447">
        <v>141</v>
      </c>
      <c r="I66" s="447">
        <v>140</v>
      </c>
      <c r="J66" s="447">
        <v>126</v>
      </c>
      <c r="K66" s="441">
        <v>131</v>
      </c>
      <c r="L66" s="441" t="s">
        <v>25</v>
      </c>
      <c r="M66" s="442" t="s">
        <v>25</v>
      </c>
      <c r="N66" s="448">
        <v>136.26</v>
      </c>
      <c r="P66" s="449"/>
      <c r="Q66" s="449"/>
      <c r="R66" s="295"/>
    </row>
    <row r="67" spans="1:18" ht="16.350000000000001" customHeight="1">
      <c r="B67" s="421"/>
      <c r="C67" s="422" t="s">
        <v>201</v>
      </c>
      <c r="D67" s="422" t="s">
        <v>243</v>
      </c>
      <c r="E67" s="422" t="s">
        <v>135</v>
      </c>
      <c r="F67" s="422" t="s">
        <v>244</v>
      </c>
      <c r="G67" s="423">
        <v>44.29</v>
      </c>
      <c r="H67" s="423">
        <v>32.86</v>
      </c>
      <c r="I67" s="423">
        <v>50</v>
      </c>
      <c r="J67" s="423">
        <v>50</v>
      </c>
      <c r="K67" s="423">
        <v>48.24</v>
      </c>
      <c r="L67" s="423" t="s">
        <v>25</v>
      </c>
      <c r="M67" s="440" t="s">
        <v>25</v>
      </c>
      <c r="N67" s="424">
        <v>45.08</v>
      </c>
      <c r="P67" s="295"/>
      <c r="Q67" s="295"/>
      <c r="R67" s="295"/>
    </row>
    <row r="68" spans="1:18" s="313" customFormat="1" ht="33" customHeight="1">
      <c r="A68" s="305"/>
      <c r="B68" s="425"/>
      <c r="C68" s="426" t="s">
        <v>81</v>
      </c>
      <c r="D68" s="426" t="s">
        <v>243</v>
      </c>
      <c r="E68" s="426" t="s">
        <v>135</v>
      </c>
      <c r="F68" s="426" t="s">
        <v>244</v>
      </c>
      <c r="G68" s="427">
        <v>49</v>
      </c>
      <c r="H68" s="427">
        <v>57</v>
      </c>
      <c r="I68" s="427">
        <v>49</v>
      </c>
      <c r="J68" s="427">
        <v>44</v>
      </c>
      <c r="K68" s="427">
        <v>54</v>
      </c>
      <c r="L68" s="427" t="s">
        <v>25</v>
      </c>
      <c r="M68" s="428" t="s">
        <v>25</v>
      </c>
      <c r="N68" s="429">
        <v>50.47</v>
      </c>
      <c r="P68" s="312"/>
      <c r="Q68" s="312"/>
      <c r="R68" s="312"/>
    </row>
    <row r="69" spans="1:18" ht="30" customHeight="1">
      <c r="B69" s="443" t="s">
        <v>245</v>
      </c>
      <c r="C69" s="444" t="s">
        <v>78</v>
      </c>
      <c r="D69" s="445" t="s">
        <v>168</v>
      </c>
      <c r="E69" s="446" t="s">
        <v>158</v>
      </c>
      <c r="F69" s="446" t="s">
        <v>158</v>
      </c>
      <c r="G69" s="447">
        <v>35</v>
      </c>
      <c r="H69" s="447">
        <v>35</v>
      </c>
      <c r="I69" s="447">
        <v>35</v>
      </c>
      <c r="J69" s="447">
        <v>35</v>
      </c>
      <c r="K69" s="441">
        <v>35</v>
      </c>
      <c r="L69" s="441" t="s">
        <v>25</v>
      </c>
      <c r="M69" s="442" t="s">
        <v>25</v>
      </c>
      <c r="N69" s="448">
        <v>35</v>
      </c>
      <c r="P69" s="449"/>
      <c r="Q69" s="449"/>
      <c r="R69" s="295"/>
    </row>
    <row r="70" spans="1:18" s="313" customFormat="1" ht="33" customHeight="1" thickBot="1">
      <c r="A70" s="305"/>
      <c r="B70" s="450"/>
      <c r="C70" s="451" t="s">
        <v>196</v>
      </c>
      <c r="D70" s="452" t="s">
        <v>168</v>
      </c>
      <c r="E70" s="453" t="s">
        <v>158</v>
      </c>
      <c r="F70" s="453" t="s">
        <v>158</v>
      </c>
      <c r="G70" s="454">
        <v>23</v>
      </c>
      <c r="H70" s="454">
        <v>23</v>
      </c>
      <c r="I70" s="454">
        <v>23</v>
      </c>
      <c r="J70" s="454">
        <v>23</v>
      </c>
      <c r="K70" s="455">
        <v>23</v>
      </c>
      <c r="L70" s="455" t="s">
        <v>25</v>
      </c>
      <c r="M70" s="456" t="s">
        <v>25</v>
      </c>
      <c r="N70" s="457">
        <v>23</v>
      </c>
      <c r="P70" s="458"/>
      <c r="Q70" s="458"/>
      <c r="R70" s="312"/>
    </row>
    <row r="71" spans="1:18" ht="16.350000000000001" customHeight="1" thickTop="1"/>
    <row r="72" spans="1:18" ht="21" customHeight="1">
      <c r="B72" s="257"/>
      <c r="C72" s="257"/>
      <c r="D72" s="257"/>
      <c r="E72" s="257"/>
      <c r="F72" s="257"/>
      <c r="G72" s="329"/>
      <c r="H72" s="257"/>
      <c r="I72" s="257"/>
      <c r="J72" s="257"/>
      <c r="K72" s="257"/>
      <c r="L72" s="257"/>
      <c r="M72" s="257"/>
      <c r="N72" s="257"/>
      <c r="O72" s="257"/>
      <c r="P72" s="459"/>
      <c r="Q72" s="257"/>
      <c r="R72" s="257"/>
    </row>
  </sheetData>
  <mergeCells count="6">
    <mergeCell ref="B7:L7"/>
    <mergeCell ref="B9:K9"/>
    <mergeCell ref="B11:K11"/>
    <mergeCell ref="B12:K12"/>
    <mergeCell ref="B13:K13"/>
    <mergeCell ref="B14:K14"/>
  </mergeCells>
  <printOptions horizontalCentered="1"/>
  <pageMargins left="0.47244094488188981" right="0.23622047244094491" top="0.11811023622047245" bottom="3.937007874015748E-2" header="0" footer="3.937007874015748E-2"/>
  <pageSetup paperSize="9" scale="46" orientation="portrait" r:id="rId1"/>
  <headerFooter alignWithMargins="0">
    <oddFooter xml:space="preserve">&amp;R&amp;"Times New Roman,Cursiva"&amp;10SG Estadística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"/>
  <sheetViews>
    <sheetView showGridLines="0" zoomScale="70" zoomScaleNormal="70" workbookViewId="0"/>
  </sheetViews>
  <sheetFormatPr baseColWidth="10" defaultColWidth="12.5703125" defaultRowHeight="18.75"/>
  <cols>
    <col min="1" max="1" width="2" style="241" customWidth="1"/>
    <col min="2" max="2" width="28.7109375" style="243" customWidth="1"/>
    <col min="3" max="3" width="16.140625" style="243" customWidth="1"/>
    <col min="4" max="4" width="42.85546875" style="243" bestFit="1" customWidth="1"/>
    <col min="5" max="5" width="8.140625" style="243" customWidth="1"/>
    <col min="6" max="6" width="20.7109375" style="243" bestFit="1" customWidth="1"/>
    <col min="7" max="7" width="58.140625" style="243" customWidth="1"/>
    <col min="8" max="8" width="3.7109375" style="243" customWidth="1"/>
    <col min="9" max="9" width="8.28515625" style="243" bestFit="1" customWidth="1"/>
    <col min="10" max="10" width="10.85546875" style="460" bestFit="1" customWidth="1"/>
    <col min="11" max="11" width="9.28515625" style="243" customWidth="1"/>
    <col min="12" max="12" width="12.5703125" style="243"/>
    <col min="13" max="14" width="14.7109375" style="243" bestFit="1" customWidth="1"/>
    <col min="15" max="15" width="12.85546875" style="243" bestFit="1" customWidth="1"/>
    <col min="16" max="16384" width="12.5703125" style="243"/>
  </cols>
  <sheetData>
    <row r="1" spans="1:10">
      <c r="B1" s="242"/>
      <c r="C1" s="242"/>
      <c r="D1" s="242"/>
      <c r="E1" s="242"/>
      <c r="F1" s="242"/>
    </row>
    <row r="2" spans="1:10">
      <c r="B2" s="242"/>
      <c r="C2" s="242"/>
      <c r="D2" s="242"/>
      <c r="E2" s="242"/>
      <c r="F2" s="242"/>
      <c r="G2" s="246" t="s">
        <v>246</v>
      </c>
      <c r="H2" s="246"/>
    </row>
    <row r="3" spans="1:10" ht="8.25" customHeight="1">
      <c r="B3" s="242"/>
      <c r="C3" s="242"/>
      <c r="D3" s="242"/>
      <c r="E3" s="242"/>
      <c r="F3" s="242"/>
      <c r="G3" s="242"/>
      <c r="H3" s="246"/>
    </row>
    <row r="4" spans="1:10" ht="0.75" customHeight="1">
      <c r="B4" s="242"/>
      <c r="C4" s="242"/>
      <c r="D4" s="242"/>
      <c r="E4" s="242"/>
      <c r="F4" s="242"/>
      <c r="G4" s="242"/>
      <c r="H4" s="246"/>
    </row>
    <row r="5" spans="1:10" ht="26.25" customHeight="1">
      <c r="B5" s="348" t="s">
        <v>178</v>
      </c>
      <c r="C5" s="348"/>
      <c r="D5" s="348"/>
      <c r="E5" s="348"/>
      <c r="F5" s="348"/>
      <c r="G5" s="348"/>
      <c r="H5" s="251"/>
    </row>
    <row r="6" spans="1:10" ht="18" customHeight="1">
      <c r="B6" s="252" t="s">
        <v>120</v>
      </c>
      <c r="C6" s="252"/>
      <c r="D6" s="252"/>
      <c r="E6" s="252"/>
      <c r="F6" s="252"/>
      <c r="G6" s="252"/>
      <c r="H6" s="253"/>
    </row>
    <row r="7" spans="1:10" ht="15" customHeight="1">
      <c r="B7" s="252" t="s">
        <v>121</v>
      </c>
      <c r="C7" s="252"/>
      <c r="D7" s="252"/>
      <c r="E7" s="252"/>
      <c r="F7" s="252"/>
      <c r="G7" s="252"/>
      <c r="H7" s="253"/>
    </row>
    <row r="8" spans="1:10" ht="15" customHeight="1">
      <c r="B8" s="250"/>
      <c r="C8" s="250"/>
      <c r="D8" s="250"/>
      <c r="E8" s="250"/>
      <c r="F8" s="250"/>
      <c r="G8" s="250"/>
      <c r="H8" s="253"/>
    </row>
    <row r="9" spans="1:10" ht="15" customHeight="1">
      <c r="B9" s="252" t="s">
        <v>179</v>
      </c>
      <c r="C9" s="252"/>
      <c r="D9" s="252"/>
      <c r="E9" s="252"/>
      <c r="F9" s="252"/>
      <c r="G9" s="252"/>
      <c r="H9" s="253"/>
    </row>
    <row r="10" spans="1:10" ht="15" customHeight="1">
      <c r="B10" s="250"/>
      <c r="C10" s="250"/>
      <c r="D10" s="250"/>
      <c r="E10" s="250"/>
      <c r="F10" s="250"/>
      <c r="G10" s="250"/>
      <c r="H10" s="253"/>
    </row>
    <row r="11" spans="1:10" ht="16.5" customHeight="1">
      <c r="B11" s="349" t="s">
        <v>180</v>
      </c>
      <c r="C11" s="252"/>
      <c r="D11" s="252"/>
      <c r="E11" s="252"/>
      <c r="F11" s="252"/>
      <c r="G11" s="252"/>
      <c r="H11" s="253"/>
    </row>
    <row r="12" spans="1:10" s="257" customFormat="1" ht="12" customHeight="1">
      <c r="A12" s="256"/>
      <c r="B12" s="250"/>
      <c r="C12" s="250"/>
      <c r="D12" s="250"/>
      <c r="E12" s="250"/>
      <c r="F12" s="250"/>
      <c r="G12" s="250"/>
      <c r="H12" s="253"/>
      <c r="J12" s="461"/>
    </row>
    <row r="13" spans="1:10" ht="3.75" customHeight="1">
      <c r="B13" s="257"/>
      <c r="C13" s="257"/>
      <c r="D13" s="257"/>
      <c r="E13" s="257"/>
      <c r="F13" s="257"/>
      <c r="G13" s="329" t="s">
        <v>162</v>
      </c>
      <c r="H13" s="257"/>
      <c r="I13" s="257"/>
      <c r="J13" s="461"/>
    </row>
    <row r="14" spans="1:10" ht="17.25" customHeight="1">
      <c r="A14" s="330"/>
      <c r="B14" s="258" t="s">
        <v>192</v>
      </c>
      <c r="C14" s="258"/>
      <c r="D14" s="258"/>
      <c r="E14" s="258"/>
      <c r="F14" s="258"/>
      <c r="G14" s="258"/>
      <c r="H14" s="331"/>
    </row>
    <row r="15" spans="1:10" ht="6.75" customHeight="1" thickBot="1">
      <c r="A15" s="330"/>
      <c r="B15" s="327"/>
      <c r="C15" s="327"/>
      <c r="D15" s="327"/>
      <c r="E15" s="327"/>
      <c r="F15" s="327"/>
      <c r="G15" s="327"/>
      <c r="H15" s="331"/>
    </row>
    <row r="16" spans="1:10" ht="15" customHeight="1" thickTop="1">
      <c r="A16" s="330"/>
      <c r="B16" s="333"/>
      <c r="C16" s="264"/>
      <c r="D16" s="334"/>
      <c r="E16" s="265"/>
      <c r="F16" s="264"/>
      <c r="G16" s="352"/>
      <c r="H16" s="335"/>
    </row>
    <row r="17" spans="1:11" ht="16.350000000000001" customHeight="1">
      <c r="A17" s="330"/>
      <c r="B17" s="336" t="s">
        <v>124</v>
      </c>
      <c r="C17" s="337" t="s">
        <v>67</v>
      </c>
      <c r="D17" s="338" t="s">
        <v>125</v>
      </c>
      <c r="E17" s="339" t="s">
        <v>126</v>
      </c>
      <c r="F17" s="340" t="s">
        <v>127</v>
      </c>
      <c r="G17" s="356" t="s">
        <v>181</v>
      </c>
      <c r="H17" s="341"/>
    </row>
    <row r="18" spans="1:11" ht="16.350000000000001" customHeight="1">
      <c r="A18" s="330"/>
      <c r="B18" s="342"/>
      <c r="C18" s="343"/>
      <c r="D18" s="344" t="s">
        <v>130</v>
      </c>
      <c r="E18" s="274"/>
      <c r="F18" s="345"/>
      <c r="G18" s="360" t="s">
        <v>182</v>
      </c>
      <c r="H18" s="346"/>
    </row>
    <row r="19" spans="1:11" ht="39" customHeight="1">
      <c r="B19" s="298" t="s">
        <v>193</v>
      </c>
      <c r="C19" s="299" t="s">
        <v>183</v>
      </c>
      <c r="D19" s="299" t="s">
        <v>194</v>
      </c>
      <c r="E19" s="299" t="s">
        <v>158</v>
      </c>
      <c r="F19" s="299" t="s">
        <v>195</v>
      </c>
      <c r="G19" s="462">
        <v>180</v>
      </c>
      <c r="H19" s="326"/>
      <c r="I19" s="375"/>
      <c r="J19" s="376"/>
      <c r="K19" s="375"/>
    </row>
    <row r="20" spans="1:11" s="291" customFormat="1" ht="30" customHeight="1">
      <c r="A20" s="241"/>
      <c r="B20" s="369"/>
      <c r="C20" s="315" t="s">
        <v>183</v>
      </c>
      <c r="D20" s="315" t="s">
        <v>197</v>
      </c>
      <c r="E20" s="315" t="s">
        <v>158</v>
      </c>
      <c r="F20" s="315" t="s">
        <v>247</v>
      </c>
      <c r="G20" s="463">
        <v>191.74</v>
      </c>
      <c r="I20" s="365"/>
      <c r="J20" s="366"/>
      <c r="K20" s="365"/>
    </row>
    <row r="21" spans="1:11" ht="39" customHeight="1">
      <c r="B21" s="306"/>
      <c r="C21" s="307" t="s">
        <v>183</v>
      </c>
      <c r="D21" s="307" t="s">
        <v>199</v>
      </c>
      <c r="E21" s="307" t="s">
        <v>158</v>
      </c>
      <c r="F21" s="307" t="s">
        <v>195</v>
      </c>
      <c r="G21" s="464">
        <v>126.35</v>
      </c>
      <c r="H21" s="326"/>
      <c r="I21" s="379"/>
      <c r="J21" s="380"/>
      <c r="K21" s="379"/>
    </row>
    <row r="22" spans="1:11" s="291" customFormat="1" ht="39" customHeight="1">
      <c r="A22" s="241"/>
      <c r="B22" s="465" t="s">
        <v>200</v>
      </c>
      <c r="C22" s="466" t="s">
        <v>183</v>
      </c>
      <c r="D22" s="466" t="s">
        <v>168</v>
      </c>
      <c r="E22" s="466" t="s">
        <v>158</v>
      </c>
      <c r="F22" s="466" t="s">
        <v>248</v>
      </c>
      <c r="G22" s="467">
        <v>61.84</v>
      </c>
      <c r="H22" s="468"/>
      <c r="I22" s="365"/>
      <c r="J22" s="366"/>
      <c r="K22" s="365"/>
    </row>
    <row r="23" spans="1:11" s="291" customFormat="1" ht="39" customHeight="1">
      <c r="A23" s="241"/>
      <c r="B23" s="465" t="s">
        <v>202</v>
      </c>
      <c r="C23" s="466" t="s">
        <v>183</v>
      </c>
      <c r="D23" s="466" t="s">
        <v>184</v>
      </c>
      <c r="E23" s="466" t="s">
        <v>158</v>
      </c>
      <c r="F23" s="466" t="s">
        <v>249</v>
      </c>
      <c r="G23" s="467">
        <v>45.34</v>
      </c>
      <c r="H23" s="468"/>
      <c r="I23" s="365"/>
      <c r="J23" s="366"/>
      <c r="K23" s="365"/>
    </row>
    <row r="24" spans="1:11" s="291" customFormat="1" ht="39" customHeight="1">
      <c r="A24" s="241"/>
      <c r="B24" s="465" t="s">
        <v>204</v>
      </c>
      <c r="C24" s="466" t="s">
        <v>183</v>
      </c>
      <c r="D24" s="466" t="s">
        <v>168</v>
      </c>
      <c r="E24" s="466" t="s">
        <v>158</v>
      </c>
      <c r="F24" s="466" t="s">
        <v>250</v>
      </c>
      <c r="G24" s="467">
        <v>20.69</v>
      </c>
      <c r="H24" s="468"/>
      <c r="I24" s="365"/>
      <c r="J24" s="366"/>
      <c r="K24" s="365"/>
    </row>
    <row r="25" spans="1:11" s="291" customFormat="1" ht="39" customHeight="1">
      <c r="A25" s="241"/>
      <c r="B25" s="469" t="s">
        <v>251</v>
      </c>
      <c r="C25" s="466" t="s">
        <v>183</v>
      </c>
      <c r="D25" s="466" t="s">
        <v>209</v>
      </c>
      <c r="E25" s="466" t="s">
        <v>158</v>
      </c>
      <c r="F25" s="466" t="s">
        <v>252</v>
      </c>
      <c r="G25" s="467">
        <v>193.08</v>
      </c>
      <c r="H25" s="468"/>
      <c r="I25" s="365"/>
      <c r="J25" s="366"/>
      <c r="K25" s="365"/>
    </row>
    <row r="26" spans="1:11" s="291" customFormat="1" ht="39" customHeight="1">
      <c r="A26" s="241"/>
      <c r="B26" s="465" t="s">
        <v>213</v>
      </c>
      <c r="C26" s="466" t="s">
        <v>183</v>
      </c>
      <c r="D26" s="466" t="s">
        <v>168</v>
      </c>
      <c r="E26" s="466" t="s">
        <v>158</v>
      </c>
      <c r="F26" s="466" t="s">
        <v>158</v>
      </c>
      <c r="G26" s="467">
        <v>38</v>
      </c>
      <c r="H26" s="468"/>
      <c r="I26" s="365"/>
      <c r="J26" s="366"/>
      <c r="K26" s="365"/>
    </row>
    <row r="27" spans="1:11" s="291" customFormat="1" ht="39" customHeight="1">
      <c r="A27" s="241"/>
      <c r="B27" s="465" t="s">
        <v>253</v>
      </c>
      <c r="C27" s="466" t="s">
        <v>183</v>
      </c>
      <c r="D27" s="466" t="s">
        <v>168</v>
      </c>
      <c r="E27" s="466" t="s">
        <v>158</v>
      </c>
      <c r="F27" s="466" t="s">
        <v>158</v>
      </c>
      <c r="G27" s="467">
        <v>196.69</v>
      </c>
      <c r="H27" s="468"/>
      <c r="I27" s="365"/>
      <c r="J27" s="366"/>
      <c r="K27" s="365"/>
    </row>
    <row r="28" spans="1:11" s="291" customFormat="1" ht="39" customHeight="1">
      <c r="A28" s="241"/>
      <c r="B28" s="465" t="s">
        <v>217</v>
      </c>
      <c r="C28" s="466" t="s">
        <v>183</v>
      </c>
      <c r="D28" s="466" t="s">
        <v>168</v>
      </c>
      <c r="E28" s="466" t="s">
        <v>135</v>
      </c>
      <c r="F28" s="466" t="s">
        <v>254</v>
      </c>
      <c r="G28" s="467">
        <v>105.75</v>
      </c>
      <c r="H28" s="468"/>
      <c r="I28" s="365"/>
      <c r="J28" s="366"/>
      <c r="K28" s="365"/>
    </row>
    <row r="29" spans="1:11" s="291" customFormat="1" ht="39" customHeight="1">
      <c r="A29" s="241"/>
      <c r="B29" s="465" t="s">
        <v>222</v>
      </c>
      <c r="C29" s="466" t="s">
        <v>183</v>
      </c>
      <c r="D29" s="466" t="s">
        <v>168</v>
      </c>
      <c r="E29" s="466" t="s">
        <v>158</v>
      </c>
      <c r="F29" s="466" t="s">
        <v>158</v>
      </c>
      <c r="G29" s="467">
        <v>26.55</v>
      </c>
      <c r="H29" s="468"/>
      <c r="I29" s="365"/>
      <c r="J29" s="366"/>
      <c r="K29" s="365"/>
    </row>
    <row r="30" spans="1:11" s="291" customFormat="1" ht="39" customHeight="1">
      <c r="A30" s="241"/>
      <c r="B30" s="465" t="s">
        <v>223</v>
      </c>
      <c r="C30" s="466" t="s">
        <v>183</v>
      </c>
      <c r="D30" s="466" t="s">
        <v>255</v>
      </c>
      <c r="E30" s="466" t="s">
        <v>158</v>
      </c>
      <c r="F30" s="466" t="s">
        <v>225</v>
      </c>
      <c r="G30" s="467">
        <v>80.5</v>
      </c>
      <c r="H30" s="468"/>
      <c r="I30" s="365"/>
      <c r="J30" s="366"/>
      <c r="K30" s="365"/>
    </row>
    <row r="31" spans="1:11" s="291" customFormat="1" ht="39" customHeight="1">
      <c r="A31" s="241"/>
      <c r="B31" s="465" t="s">
        <v>256</v>
      </c>
      <c r="C31" s="466" t="s">
        <v>183</v>
      </c>
      <c r="D31" s="466" t="s">
        <v>168</v>
      </c>
      <c r="E31" s="466" t="s">
        <v>135</v>
      </c>
      <c r="F31" s="466" t="s">
        <v>257</v>
      </c>
      <c r="G31" s="467">
        <v>83.94</v>
      </c>
      <c r="H31" s="468"/>
      <c r="I31" s="365"/>
      <c r="J31" s="366"/>
      <c r="K31" s="365"/>
    </row>
    <row r="32" spans="1:11" s="291" customFormat="1" ht="39" customHeight="1">
      <c r="A32" s="241"/>
      <c r="B32" s="465" t="s">
        <v>236</v>
      </c>
      <c r="C32" s="466" t="s">
        <v>183</v>
      </c>
      <c r="D32" s="466" t="s">
        <v>168</v>
      </c>
      <c r="E32" s="466" t="s">
        <v>158</v>
      </c>
      <c r="F32" s="466" t="s">
        <v>158</v>
      </c>
      <c r="G32" s="467">
        <v>21.44</v>
      </c>
      <c r="H32" s="468"/>
      <c r="I32" s="365"/>
      <c r="J32" s="366"/>
      <c r="K32" s="365"/>
    </row>
    <row r="33" spans="1:11" s="291" customFormat="1" ht="30" customHeight="1">
      <c r="A33" s="241"/>
      <c r="B33" s="369" t="s">
        <v>241</v>
      </c>
      <c r="C33" s="315" t="s">
        <v>183</v>
      </c>
      <c r="D33" s="315" t="s">
        <v>242</v>
      </c>
      <c r="E33" s="315" t="s">
        <v>135</v>
      </c>
      <c r="F33" s="315" t="s">
        <v>158</v>
      </c>
      <c r="G33" s="463">
        <v>136.26</v>
      </c>
      <c r="I33" s="365"/>
      <c r="J33" s="366"/>
      <c r="K33" s="365"/>
    </row>
    <row r="34" spans="1:11" ht="29.25" customHeight="1">
      <c r="B34" s="306"/>
      <c r="C34" s="307" t="s">
        <v>183</v>
      </c>
      <c r="D34" s="307" t="s">
        <v>243</v>
      </c>
      <c r="E34" s="307" t="s">
        <v>135</v>
      </c>
      <c r="F34" s="307" t="s">
        <v>244</v>
      </c>
      <c r="G34" s="464">
        <v>50.2</v>
      </c>
      <c r="H34" s="326"/>
      <c r="I34" s="379"/>
      <c r="J34" s="380"/>
      <c r="K34" s="379"/>
    </row>
    <row r="35" spans="1:11" s="291" customFormat="1" ht="39" customHeight="1" thickBot="1">
      <c r="A35" s="241"/>
      <c r="B35" s="470" t="s">
        <v>258</v>
      </c>
      <c r="C35" s="471" t="s">
        <v>183</v>
      </c>
      <c r="D35" s="471" t="s">
        <v>168</v>
      </c>
      <c r="E35" s="471" t="s">
        <v>158</v>
      </c>
      <c r="F35" s="471" t="s">
        <v>158</v>
      </c>
      <c r="G35" s="472">
        <v>29</v>
      </c>
      <c r="H35" s="468"/>
      <c r="I35" s="365"/>
      <c r="J35" s="366"/>
      <c r="K35" s="365"/>
    </row>
    <row r="36" spans="1:11" ht="14.25" customHeight="1" thickTop="1">
      <c r="B36" s="347"/>
      <c r="C36" s="327"/>
      <c r="D36" s="327"/>
      <c r="E36" s="327"/>
      <c r="F36" s="327"/>
      <c r="G36" s="327"/>
      <c r="H36" s="328"/>
      <c r="I36" s="257"/>
      <c r="J36" s="461"/>
    </row>
    <row r="37" spans="1:11" ht="10.5" customHeight="1">
      <c r="B37" s="257"/>
      <c r="C37" s="257"/>
      <c r="D37" s="257"/>
      <c r="E37" s="257"/>
      <c r="F37" s="257"/>
      <c r="G37" s="329" t="s">
        <v>162</v>
      </c>
      <c r="H37" s="257"/>
      <c r="I37" s="257"/>
      <c r="J37" s="461"/>
    </row>
    <row r="38" spans="1:11" ht="6" customHeight="1">
      <c r="B38" s="327"/>
      <c r="C38" s="327"/>
      <c r="D38" s="327"/>
      <c r="E38" s="327"/>
      <c r="F38" s="327"/>
      <c r="G38" s="327"/>
      <c r="H38" s="328"/>
      <c r="I38" s="257"/>
      <c r="J38" s="461"/>
    </row>
    <row r="39" spans="1:11" ht="1.5" customHeight="1">
      <c r="B39" s="257"/>
      <c r="C39" s="257"/>
      <c r="D39" s="257"/>
      <c r="E39" s="257"/>
      <c r="F39" s="257"/>
      <c r="G39" s="329" t="s">
        <v>162</v>
      </c>
      <c r="H39" s="257"/>
      <c r="I39" s="257"/>
      <c r="J39" s="461"/>
    </row>
    <row r="40" spans="1:11">
      <c r="B40" s="257"/>
      <c r="C40" s="257"/>
      <c r="D40" s="257"/>
      <c r="E40" s="257"/>
      <c r="F40" s="257"/>
      <c r="G40" s="257"/>
      <c r="H40" s="257"/>
      <c r="I40" s="257"/>
      <c r="J40" s="461"/>
    </row>
    <row r="41" spans="1:11">
      <c r="B41" s="257"/>
      <c r="C41" s="257"/>
      <c r="D41" s="257"/>
      <c r="E41" s="257"/>
      <c r="F41" s="257"/>
      <c r="G41" s="257"/>
      <c r="H41" s="257"/>
      <c r="I41" s="257"/>
      <c r="J41" s="461"/>
    </row>
  </sheetData>
  <mergeCells count="6">
    <mergeCell ref="B5:G5"/>
    <mergeCell ref="B6:G6"/>
    <mergeCell ref="B7:G7"/>
    <mergeCell ref="B9:G9"/>
    <mergeCell ref="B11:G11"/>
    <mergeCell ref="B14:G14"/>
  </mergeCells>
  <printOptions horizontalCentered="1"/>
  <pageMargins left="0.70866141732283472" right="0.55118110236220474" top="0.73" bottom="0" header="0" footer="3.937007874015748E-2"/>
  <pageSetup paperSize="9" scale="49" orientation="portrait" r:id="rId1"/>
  <headerFooter alignWithMargins="0">
    <oddFooter xml:space="preserve">&amp;R&amp;"Times New Roman,Cursiva"&amp;10SG Estadística.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6</vt:i4>
      </vt:variant>
    </vt:vector>
  </HeadingPairs>
  <TitlesOfParts>
    <vt:vector size="21" baseType="lpstr">
      <vt:lpstr>Pág. 5</vt:lpstr>
      <vt:lpstr>Pág. 6</vt:lpstr>
      <vt:lpstr>Pág. 7</vt:lpstr>
      <vt:lpstr>Pág. 8</vt:lpstr>
      <vt:lpstr>Pág. 9</vt:lpstr>
      <vt:lpstr>Pág. 10-a</vt:lpstr>
      <vt:lpstr>Pág, 10-b</vt:lpstr>
      <vt:lpstr>Pág. 11-a</vt:lpstr>
      <vt:lpstr>Pág. 11-b</vt:lpstr>
      <vt:lpstr>Pág. 12</vt:lpstr>
      <vt:lpstr>Pág. 13</vt:lpstr>
      <vt:lpstr>Pág. 14</vt:lpstr>
      <vt:lpstr>Pág. 15</vt:lpstr>
      <vt:lpstr>Pag 16</vt:lpstr>
      <vt:lpstr>Pág. 17</vt:lpstr>
      <vt:lpstr>'Pag 16'!Área_de_impresión</vt:lpstr>
      <vt:lpstr>'Pág, 10-b'!Área_de_impresión</vt:lpstr>
      <vt:lpstr>'Pág. 10-a'!Área_de_impresión</vt:lpstr>
      <vt:lpstr>'Pág. 11-a'!Área_de_impresión</vt:lpstr>
      <vt:lpstr>'Pág. 11-b'!Área_de_impresión</vt:lpstr>
      <vt:lpstr>'Pág. 17'!Área_de_impresión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Trigo García, Ventura</dc:creator>
  <cp:lastModifiedBy>jgarciaa</cp:lastModifiedBy>
  <dcterms:created xsi:type="dcterms:W3CDTF">2018-08-29T08:22:13Z</dcterms:created>
  <dcterms:modified xsi:type="dcterms:W3CDTF">2018-08-29T13:52:03Z</dcterms:modified>
</cp:coreProperties>
</file>