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0 Precios coyunturales\3 Informes y Resultados\ISC\Carpeta de trabajo 2021\ISC s12\"/>
    </mc:Choice>
  </mc:AlternateContent>
  <bookViews>
    <workbookView xWindow="0" yWindow="0" windowWidth="19200" windowHeight="11460" activeTab="8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'[4]PRECIOS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'[4]PRECIOS CE'!#REF!</definedName>
    <definedName name="a" hidden="1">'[2]PRECIOS CE'!#REF!</definedName>
    <definedName name="_xlnm.Print_Area" localSheetId="5">'Pág. 10'!$A$1:$F$43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13'!$B$1:$F$65</definedName>
    <definedName name="_xlnm.Print_Area" localSheetId="9">'Pág. 14'!$A$1:$N$71</definedName>
    <definedName name="_xlnm.Print_Area" localSheetId="10">'Pág. 15'!$A$1:$G$36</definedName>
    <definedName name="_xlnm.Print_Area" localSheetId="11">'Pág. 16'!$A$1:$N$86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4'!$A$1:$G$79</definedName>
    <definedName name="_xlnm.Print_Area" localSheetId="2">'Pág. 5'!$A$1:$G$73</definedName>
    <definedName name="_xlnm.Print_Area" localSheetId="3">'Pág. 7'!$A$1:$G$69</definedName>
    <definedName name="_xlnm.Print_Area" localSheetId="4">'Pág. 9'!$A$1:$F$51</definedName>
    <definedName name="_xlnm.Print_Area">'[5]Email CCAA'!$B$3:$K$124</definedName>
    <definedName name="OLE_LINK1" localSheetId="1">'Pág. 4'!$E$63</definedName>
    <definedName name="OLE_LINK1" localSheetId="2">'Pág. 5'!$E$64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'[4]PRECIOS CE'!#REF!</definedName>
    <definedName name="ww" localSheetId="4" hidden="1">'[2]PRECIOS CE'!#REF!</definedName>
    <definedName name="ww" hidden="1">'[2]PRECIOS CE'!#REF!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9" l="1"/>
  <c r="E37" i="19"/>
  <c r="E35" i="19"/>
  <c r="E32" i="19"/>
  <c r="E31" i="19"/>
  <c r="E27" i="19"/>
  <c r="E25" i="19"/>
  <c r="E23" i="19"/>
  <c r="E22" i="19"/>
  <c r="D21" i="19"/>
  <c r="C21" i="19"/>
  <c r="E16" i="19"/>
  <c r="E15" i="19"/>
  <c r="E14" i="19"/>
  <c r="E11" i="19"/>
  <c r="E9" i="19"/>
  <c r="K31" i="18"/>
  <c r="H31" i="18"/>
  <c r="E31" i="18"/>
  <c r="K30" i="18"/>
  <c r="H30" i="18"/>
  <c r="E30" i="18"/>
  <c r="K29" i="18"/>
  <c r="H29" i="18"/>
  <c r="E29" i="18"/>
  <c r="K28" i="18"/>
  <c r="H28" i="18"/>
  <c r="E28" i="18"/>
  <c r="K27" i="18"/>
  <c r="H27" i="18"/>
  <c r="E27" i="18"/>
  <c r="K26" i="18"/>
  <c r="H26" i="18"/>
  <c r="E26" i="18"/>
  <c r="K25" i="18"/>
  <c r="H25" i="18"/>
  <c r="E25" i="18"/>
  <c r="K24" i="18"/>
  <c r="H24" i="18"/>
  <c r="J23" i="18"/>
  <c r="I23" i="18"/>
  <c r="G23" i="18"/>
  <c r="F23" i="18"/>
  <c r="D23" i="18"/>
  <c r="C23" i="18"/>
  <c r="K16" i="18"/>
  <c r="H16" i="18"/>
  <c r="E16" i="18"/>
  <c r="J15" i="18"/>
  <c r="I15" i="18"/>
  <c r="G15" i="18"/>
  <c r="F15" i="18"/>
  <c r="D15" i="18"/>
  <c r="C15" i="18"/>
  <c r="K11" i="18"/>
  <c r="H11" i="18"/>
  <c r="E11" i="18"/>
  <c r="J10" i="18"/>
  <c r="I10" i="18"/>
  <c r="G10" i="18"/>
  <c r="F10" i="18"/>
  <c r="E47" i="17"/>
  <c r="E46" i="17"/>
  <c r="E45" i="17"/>
  <c r="E44" i="17"/>
  <c r="E43" i="17"/>
  <c r="E42" i="17"/>
  <c r="E41" i="17"/>
  <c r="E40" i="17"/>
  <c r="E39" i="17"/>
  <c r="D38" i="17"/>
  <c r="C38" i="17"/>
  <c r="E35" i="17"/>
  <c r="E34" i="17"/>
  <c r="E33" i="17"/>
  <c r="D32" i="17"/>
  <c r="C32" i="17"/>
  <c r="E26" i="17"/>
  <c r="E25" i="17"/>
  <c r="E24" i="17"/>
  <c r="E23" i="17"/>
  <c r="E22" i="17"/>
  <c r="E20" i="17"/>
  <c r="E19" i="17"/>
  <c r="E18" i="17"/>
  <c r="E17" i="17"/>
  <c r="E16" i="17"/>
  <c r="D14" i="17"/>
  <c r="C14" i="17"/>
  <c r="E10" i="17"/>
  <c r="E9" i="17"/>
  <c r="E8" i="17"/>
  <c r="E7" i="17"/>
  <c r="E6" i="17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F51" i="7" l="1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G36" i="6" l="1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G51" i="5" l="1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6" i="5"/>
  <c r="F26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49" i="4" l="1"/>
  <c r="F49" i="4"/>
  <c r="G47" i="4"/>
  <c r="F47" i="4"/>
  <c r="G46" i="4"/>
  <c r="F46" i="4"/>
  <c r="G44" i="4"/>
  <c r="F44" i="4"/>
  <c r="G43" i="4"/>
  <c r="F43" i="4"/>
  <c r="G42" i="4"/>
  <c r="F42" i="4"/>
  <c r="G41" i="4"/>
  <c r="F41" i="4"/>
  <c r="G40" i="4"/>
  <c r="F40" i="4"/>
  <c r="G39" i="4"/>
  <c r="F39" i="4"/>
  <c r="G37" i="4"/>
  <c r="F37" i="4"/>
  <c r="G36" i="4"/>
  <c r="F36" i="4"/>
  <c r="G34" i="4"/>
  <c r="F34" i="4"/>
  <c r="G33" i="4"/>
  <c r="F33" i="4"/>
  <c r="G32" i="4"/>
  <c r="F32" i="4"/>
  <c r="G31" i="4"/>
  <c r="F31" i="4"/>
  <c r="G29" i="4"/>
  <c r="F29" i="4"/>
  <c r="G28" i="4"/>
  <c r="F28" i="4"/>
  <c r="G26" i="4"/>
  <c r="F26" i="4"/>
  <c r="G25" i="4"/>
  <c r="F25" i="4"/>
  <c r="G24" i="4"/>
  <c r="F24" i="4"/>
  <c r="G22" i="4"/>
  <c r="F22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1" i="4"/>
  <c r="F11" i="4"/>
</calcChain>
</file>

<file path=xl/sharedStrings.xml><?xml version="1.0" encoding="utf-8"?>
<sst xmlns="http://schemas.openxmlformats.org/spreadsheetml/2006/main" count="2240" uniqueCount="902">
  <si>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</si>
  <si>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</si>
  <si>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</si>
  <si>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</si>
  <si>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11</t>
  </si>
  <si>
    <t>Semana 12</t>
  </si>
  <si>
    <t>Variación semanal</t>
  </si>
  <si>
    <t xml:space="preserve">Variación semanal </t>
  </si>
  <si>
    <t>(especificaciones)</t>
  </si>
  <si>
    <t>15-21/03</t>
  </si>
  <si>
    <t>22-28/03</t>
  </si>
  <si>
    <t>euros</t>
  </si>
  <si>
    <t>%</t>
  </si>
  <si>
    <t>CEREALES</t>
  </si>
  <si>
    <t>(1)</t>
  </si>
  <si>
    <t>Trigo blando panificable (€/t)</t>
  </si>
  <si>
    <t>228,14</t>
  </si>
  <si>
    <t>Trigo duro (€/t)</t>
  </si>
  <si>
    <t>287,78</t>
  </si>
  <si>
    <t>Cebada pienso (€/t)</t>
  </si>
  <si>
    <t>193,31</t>
  </si>
  <si>
    <t>Cebada malta (€/t)</t>
  </si>
  <si>
    <t>199,82</t>
  </si>
  <si>
    <t xml:space="preserve">Maíz grano (€/t)                            </t>
  </si>
  <si>
    <t>240,55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</si>
  <si>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</si>
  <si>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</si>
  <si>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</si>
  <si>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</si>
  <si>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</si>
  <si>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</si>
  <si>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</si>
  <si>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</si>
  <si>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</si>
  <si>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</si>
  <si>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</si>
  <si>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</si>
  <si>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</si>
  <si>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400,29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</si>
  <si>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</si>
  <si>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</si>
  <si>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</si>
  <si>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</si>
  <si>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</si>
  <si>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</si>
  <si>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</si>
  <si>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</si>
  <si>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</si>
  <si>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</si>
  <si>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</si>
  <si>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 xml:space="preserve">VINOS </t>
  </si>
  <si>
    <t>(5)</t>
  </si>
  <si>
    <t xml:space="preserve">Vino blanco sin DOP/IGP (€/hectolitro) </t>
  </si>
  <si>
    <t>24,99</t>
  </si>
  <si>
    <t xml:space="preserve">Vino tinto sin DOP/IGP, 12 p. color (€/hectolitro) </t>
  </si>
  <si>
    <t>34,21</t>
  </si>
  <si>
    <t>ACEITE DE OLIVA Y ORUJO</t>
  </si>
  <si>
    <t>(6)</t>
  </si>
  <si>
    <t xml:space="preserve">Aceite de oliva virgen extra &lt; 0,8º (€/100 kg)  </t>
  </si>
  <si>
    <t>275,29</t>
  </si>
  <si>
    <t xml:space="preserve">Aceite de oliva virgen, de 0,8º a 2º (€/100 kg)  </t>
  </si>
  <si>
    <t>247,57</t>
  </si>
  <si>
    <t>Aceite de oliva lampante &gt; 2º (€/100 kg)</t>
  </si>
  <si>
    <t>232,86</t>
  </si>
  <si>
    <t>(7)</t>
  </si>
  <si>
    <t xml:space="preserve">Aceite de oliva refinado (€/100 kg) </t>
  </si>
  <si>
    <t>238,53</t>
  </si>
  <si>
    <t>(8)</t>
  </si>
  <si>
    <t xml:space="preserve">Aceite de orujo de oliva crudo (€/100 kg) </t>
  </si>
  <si>
    <t>83,99</t>
  </si>
  <si>
    <t xml:space="preserve">Aceite de orujo de oliva refinado (€/100 kg) </t>
  </si>
  <si>
    <t>131,90</t>
  </si>
  <si>
    <t xml:space="preserve">ACEITE DE GIRASOL </t>
  </si>
  <si>
    <t>Aceite de girasol refinado convencional (€/100 kg)</t>
  </si>
  <si>
    <t>139,56</t>
  </si>
  <si>
    <t>Aceite de girasol refinado alto oleico (€/100 kg)</t>
  </si>
  <si>
    <t>144,64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</si>
  <si>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</si>
  <si>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</si>
  <si>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</si>
  <si>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</si>
  <si>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</si>
  <si>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</si>
  <si>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COMENTARIOS DE MERCADO</t>
  </si>
  <si>
    <t>1.1.2. Precios Medios Nacionales en Origen de Frutas y Hortalízas</t>
  </si>
  <si>
    <t>Variación</t>
  </si>
  <si>
    <t>15/03-21/03</t>
  </si>
  <si>
    <t>22/03-28/03</t>
  </si>
  <si>
    <t xml:space="preserve">semanal </t>
  </si>
  <si>
    <t>FRUTAS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</si>
  <si>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</si>
  <si>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</si>
  <si>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</si>
  <si>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</si>
  <si>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</si>
  <si>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</si>
  <si>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</si>
  <si>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</si>
  <si>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</si>
  <si>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</si>
  <si>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</si>
  <si>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</si>
  <si>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</si>
  <si>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</si>
  <si>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</si>
  <si>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</si>
  <si>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</si>
  <si>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</si>
  <si>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-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</si>
  <si>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</si>
  <si>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</si>
  <si>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</si>
  <si>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</si>
  <si>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</si>
  <si>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</si>
  <si>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</si>
  <si>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</si>
  <si>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</si>
  <si>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</si>
  <si>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</si>
  <si>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</si>
  <si>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Espárrago 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</si>
  <si>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</si>
  <si>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</si>
  <si>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</si>
  <si>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</si>
  <si>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</si>
  <si>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</si>
  <si>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</si>
  <si>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</si>
  <si>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</si>
  <si>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</si>
  <si>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</si>
  <si>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</si>
  <si>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</si>
  <si>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</si>
  <si>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</si>
  <si>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</si>
  <si>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Subdirección General de Análisis, Coordinación y Estadística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</si>
  <si>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</si>
  <si>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</si>
  <si>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</si>
  <si>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</si>
  <si>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</si>
  <si>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</si>
  <si>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</si>
  <si>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</si>
  <si>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</si>
  <si>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</si>
  <si>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</si>
  <si>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</si>
  <si>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</si>
  <si>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</si>
  <si>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</si>
  <si>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</si>
  <si>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</si>
  <si>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</si>
  <si>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</si>
  <si>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</si>
  <si>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</si>
  <si>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</si>
  <si>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</si>
  <si>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</si>
  <si>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</si>
  <si>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</si>
  <si>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</si>
  <si>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</si>
  <si>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</si>
  <si>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</si>
  <si>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</si>
  <si>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</si>
  <si>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</si>
  <si>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</si>
  <si>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</si>
  <si>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enero 2021: 34,00 €/100 litros</t>
  </si>
  <si>
    <t>MIEL</t>
  </si>
  <si>
    <t>Miel multifloral a granel (€/100 kg)</t>
  </si>
  <si>
    <t>Precio febrero 2021: 308,48 €/100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</si>
  <si>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</si>
  <si>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</si>
  <si>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</si>
  <si>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</si>
  <si>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</si>
  <si>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</si>
  <si>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</si>
  <si>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</si>
  <si>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</si>
  <si>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</si>
  <si>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</si>
  <si>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11
15-21/04</t>
  </si>
  <si>
    <t>Semana 12
22-28/04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</si>
  <si>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</si>
  <si>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</si>
  <si>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</si>
  <si>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</si>
  <si>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</si>
  <si>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</si>
  <si>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</si>
  <si>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</si>
  <si>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</si>
  <si>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</si>
  <si>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</si>
  <si>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</si>
  <si>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</si>
  <si>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</si>
  <si>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</si>
  <si>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</si>
  <si>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</si>
  <si>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</si>
  <si>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</si>
  <si>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</si>
  <si>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</si>
  <si>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</si>
  <si>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</si>
  <si>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</si>
  <si>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</si>
  <si>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</si>
  <si>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</si>
  <si>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</si>
  <si>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</si>
  <si>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</si>
  <si>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</si>
  <si>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</si>
  <si>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>Semana 11
15-21/03</t>
  </si>
  <si>
    <t>Semana 12
22-28/03</t>
  </si>
  <si>
    <t xml:space="preserve"> Cebada Pienso</t>
  </si>
  <si>
    <t>186,00</t>
  </si>
  <si>
    <t>191,60</t>
  </si>
  <si>
    <t>5,60</t>
  </si>
  <si>
    <t>190,00</t>
  </si>
  <si>
    <t>200,00</t>
  </si>
  <si>
    <t>10,00</t>
  </si>
  <si>
    <t>199,00</t>
  </si>
  <si>
    <t>205,00</t>
  </si>
  <si>
    <t>6,00</t>
  </si>
  <si>
    <t>210,00</t>
  </si>
  <si>
    <t>0,00</t>
  </si>
  <si>
    <t xml:space="preserve">   Ciudad Real</t>
  </si>
  <si>
    <t>190,50</t>
  </si>
  <si>
    <t>193,70</t>
  </si>
  <si>
    <t>3,20</t>
  </si>
  <si>
    <t>192,00</t>
  </si>
  <si>
    <t>202,00</t>
  </si>
  <si>
    <t xml:space="preserve">   La Coruña</t>
  </si>
  <si>
    <t>218,00</t>
  </si>
  <si>
    <t xml:space="preserve">   Cuenca</t>
  </si>
  <si>
    <t>188,00</t>
  </si>
  <si>
    <t>194,00</t>
  </si>
  <si>
    <t xml:space="preserve">   Granada</t>
  </si>
  <si>
    <t>197,00</t>
  </si>
  <si>
    <t>188,60</t>
  </si>
  <si>
    <t>189,60</t>
  </si>
  <si>
    <t>1,00</t>
  </si>
  <si>
    <t>215,00</t>
  </si>
  <si>
    <t>5,00</t>
  </si>
  <si>
    <t>196,00</t>
  </si>
  <si>
    <t>4,00</t>
  </si>
  <si>
    <t>212,00</t>
  </si>
  <si>
    <t>3,00</t>
  </si>
  <si>
    <t>193,00</t>
  </si>
  <si>
    <t>204,00</t>
  </si>
  <si>
    <t>8,00</t>
  </si>
  <si>
    <t xml:space="preserve">   Teruel</t>
  </si>
  <si>
    <t>213,00</t>
  </si>
  <si>
    <t>191,00</t>
  </si>
  <si>
    <t>194,40</t>
  </si>
  <si>
    <t>3,40</t>
  </si>
  <si>
    <t xml:space="preserve"> Cebada Malta</t>
  </si>
  <si>
    <t>196,80</t>
  </si>
  <si>
    <t>201,40</t>
  </si>
  <si>
    <t>4,60</t>
  </si>
  <si>
    <t>195,00</t>
  </si>
  <si>
    <t>197,30</t>
  </si>
  <si>
    <t>2,30</t>
  </si>
  <si>
    <t>192,60</t>
  </si>
  <si>
    <t>193,60</t>
  </si>
  <si>
    <t>195,80</t>
  </si>
  <si>
    <t>2,20</t>
  </si>
  <si>
    <t>195,40</t>
  </si>
  <si>
    <t>196,60</t>
  </si>
  <si>
    <t>1,20</t>
  </si>
  <si>
    <t>191,80</t>
  </si>
  <si>
    <t>201,00</t>
  </si>
  <si>
    <t>203,60</t>
  </si>
  <si>
    <t>2,60</t>
  </si>
  <si>
    <t>217,00</t>
  </si>
  <si>
    <t>2,00</t>
  </si>
  <si>
    <t>198,00</t>
  </si>
  <si>
    <t>195,14</t>
  </si>
  <si>
    <t>201,06</t>
  </si>
  <si>
    <t>5,92</t>
  </si>
  <si>
    <t>197,80</t>
  </si>
  <si>
    <t>199,20</t>
  </si>
  <si>
    <t>1,40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</si>
  <si>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</si>
  <si>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</si>
  <si>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</si>
  <si>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</si>
  <si>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</si>
  <si>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</si>
  <si>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241,80</t>
  </si>
  <si>
    <t>246,00</t>
  </si>
  <si>
    <t>4,20</t>
  </si>
  <si>
    <t xml:space="preserve">   Badajoz</t>
  </si>
  <si>
    <t>238,00</t>
  </si>
  <si>
    <t>-8,00</t>
  </si>
  <si>
    <t xml:space="preserve">   Cáceres</t>
  </si>
  <si>
    <t>238,80</t>
  </si>
  <si>
    <t>242,00</t>
  </si>
  <si>
    <t>232,00</t>
  </si>
  <si>
    <t>240,00</t>
  </si>
  <si>
    <t>248,00</t>
  </si>
  <si>
    <t xml:space="preserve">   Gerona</t>
  </si>
  <si>
    <t>247,00</t>
  </si>
  <si>
    <t>250,00</t>
  </si>
  <si>
    <t>236,00</t>
  </si>
  <si>
    <t>242,60</t>
  </si>
  <si>
    <t>0,60</t>
  </si>
  <si>
    <t>225,00</t>
  </si>
  <si>
    <t>241,20</t>
  </si>
  <si>
    <t>243,40</t>
  </si>
  <si>
    <t>227,80</t>
  </si>
  <si>
    <t>233,20</t>
  </si>
  <si>
    <t>5,40</t>
  </si>
  <si>
    <t>245,80</t>
  </si>
  <si>
    <t>3,80</t>
  </si>
  <si>
    <t>240,40</t>
  </si>
  <si>
    <t>241,60</t>
  </si>
  <si>
    <t>-6,00</t>
  </si>
  <si>
    <t>Arroz cáscara (Indica)</t>
  </si>
  <si>
    <t>335,00</t>
  </si>
  <si>
    <t>335,50</t>
  </si>
  <si>
    <t>0,50</t>
  </si>
  <si>
    <t>346,88</t>
  </si>
  <si>
    <t>347,25</t>
  </si>
  <si>
    <t>0,38</t>
  </si>
  <si>
    <t>324,00</t>
  </si>
  <si>
    <t xml:space="preserve">   Valencia</t>
  </si>
  <si>
    <t>320,75</t>
  </si>
  <si>
    <t>321,50</t>
  </si>
  <si>
    <t>0,75</t>
  </si>
  <si>
    <t>Arroz cáscara (Japónica)</t>
  </si>
  <si>
    <t>354,00</t>
  </si>
  <si>
    <t>355,00</t>
  </si>
  <si>
    <t>330,00</t>
  </si>
  <si>
    <t>356,25</t>
  </si>
  <si>
    <t>356,75</t>
  </si>
  <si>
    <t>373,93</t>
  </si>
  <si>
    <t>Arroz blanco (Indica)</t>
  </si>
  <si>
    <t>608,44</t>
  </si>
  <si>
    <t>608,62</t>
  </si>
  <si>
    <t>0,18</t>
  </si>
  <si>
    <t>619,00</t>
  </si>
  <si>
    <t>Arroz blanco (Japónica)</t>
  </si>
  <si>
    <t>626,25</t>
  </si>
  <si>
    <t>628,00</t>
  </si>
  <si>
    <t>1,75</t>
  </si>
  <si>
    <t>642,50</t>
  </si>
  <si>
    <t>652,50</t>
  </si>
  <si>
    <t>655,30</t>
  </si>
  <si>
    <t>656,00</t>
  </si>
  <si>
    <t>0,70</t>
  </si>
  <si>
    <t xml:space="preserve">Arroz blanco vaporizado </t>
  </si>
  <si>
    <t>626,00</t>
  </si>
  <si>
    <t>626,50</t>
  </si>
  <si>
    <t>Arroz partido</t>
  </si>
  <si>
    <t>298,75</t>
  </si>
  <si>
    <t>291,06</t>
  </si>
  <si>
    <t>367,50</t>
  </si>
  <si>
    <t>372,50</t>
  </si>
  <si>
    <t>360,00</t>
  </si>
  <si>
    <t>7,50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</si>
  <si>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</si>
  <si>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</si>
  <si>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</si>
  <si>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</si>
  <si>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</si>
  <si>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</si>
  <si>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</si>
  <si>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</si>
  <si>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</si>
  <si>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</si>
  <si>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</si>
  <si>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270,00</t>
  </si>
  <si>
    <t>Menos de 0,8º</t>
  </si>
  <si>
    <t xml:space="preserve">   Almería</t>
  </si>
  <si>
    <t>278,69</t>
  </si>
  <si>
    <t>282,19</t>
  </si>
  <si>
    <t>3,50</t>
  </si>
  <si>
    <t>278,50</t>
  </si>
  <si>
    <t>282,00</t>
  </si>
  <si>
    <t>268,00</t>
  </si>
  <si>
    <t>271,00</t>
  </si>
  <si>
    <t>274,00</t>
  </si>
  <si>
    <t>277,00</t>
  </si>
  <si>
    <t>276,00</t>
  </si>
  <si>
    <t>267,50</t>
  </si>
  <si>
    <t>269,50</t>
  </si>
  <si>
    <t>272,25</t>
  </si>
  <si>
    <t>277,50</t>
  </si>
  <si>
    <t>5,25</t>
  </si>
  <si>
    <t xml:space="preserve">   Huelva</t>
  </si>
  <si>
    <t>278,67</t>
  </si>
  <si>
    <t xml:space="preserve">   Jaén</t>
  </si>
  <si>
    <t>273,34</t>
  </si>
  <si>
    <t>275,50</t>
  </si>
  <si>
    <t>2,16</t>
  </si>
  <si>
    <t xml:space="preserve">   Málaga</t>
  </si>
  <si>
    <t>280,00</t>
  </si>
  <si>
    <t>2,50</t>
  </si>
  <si>
    <t>276,50</t>
  </si>
  <si>
    <t>292,50</t>
  </si>
  <si>
    <t>283,00</t>
  </si>
  <si>
    <t>284,50</t>
  </si>
  <si>
    <t>1,50</t>
  </si>
  <si>
    <t xml:space="preserve">ACEITE DE OLIVA VIRGEN </t>
  </si>
  <si>
    <t>239,00</t>
  </si>
  <si>
    <t>De 0,8º a 2º</t>
  </si>
  <si>
    <t>247,50</t>
  </si>
  <si>
    <t>260,00</t>
  </si>
  <si>
    <t>12,50</t>
  </si>
  <si>
    <t>244,00</t>
  </si>
  <si>
    <t>251,50</t>
  </si>
  <si>
    <t>5,50</t>
  </si>
  <si>
    <t>249,50</t>
  </si>
  <si>
    <t>250,50</t>
  </si>
  <si>
    <t>245,30</t>
  </si>
  <si>
    <t>1,70</t>
  </si>
  <si>
    <t>254,50</t>
  </si>
  <si>
    <t>245,85</t>
  </si>
  <si>
    <t>0,15</t>
  </si>
  <si>
    <t>247,59</t>
  </si>
  <si>
    <t>3,91</t>
  </si>
  <si>
    <t>251,84</t>
  </si>
  <si>
    <t>4,84</t>
  </si>
  <si>
    <t>262,50</t>
  </si>
  <si>
    <t>248,50</t>
  </si>
  <si>
    <t>256,50</t>
  </si>
  <si>
    <t>ACEITE DE OLIVA LAMPANTE</t>
  </si>
  <si>
    <t>220,00</t>
  </si>
  <si>
    <t>230,00</t>
  </si>
  <si>
    <t>Más de 2º</t>
  </si>
  <si>
    <t>231,00</t>
  </si>
  <si>
    <t>233,00</t>
  </si>
  <si>
    <t>229,75</t>
  </si>
  <si>
    <t>234,00</t>
  </si>
  <si>
    <t>4,25</t>
  </si>
  <si>
    <t>232,37</t>
  </si>
  <si>
    <t>237,50</t>
  </si>
  <si>
    <t>5,13</t>
  </si>
  <si>
    <t>227,00</t>
  </si>
  <si>
    <t>229,00</t>
  </si>
  <si>
    <t>237,90</t>
  </si>
  <si>
    <t>242,75</t>
  </si>
  <si>
    <t>4,85</t>
  </si>
  <si>
    <t>236,69</t>
  </si>
  <si>
    <t>238,25</t>
  </si>
  <si>
    <t>1,56</t>
  </si>
  <si>
    <t>234,32</t>
  </si>
  <si>
    <t>3,68</t>
  </si>
  <si>
    <t>235,50</t>
  </si>
  <si>
    <t>4,50</t>
  </si>
  <si>
    <t>235,68</t>
  </si>
  <si>
    <t>239,18</t>
  </si>
  <si>
    <t>212,50</t>
  </si>
  <si>
    <t>ACEITE DE OLIVA REFINADO</t>
  </si>
  <si>
    <t>240,50</t>
  </si>
  <si>
    <t>234,62</t>
  </si>
  <si>
    <t>5,38</t>
  </si>
  <si>
    <t>245,75</t>
  </si>
  <si>
    <t>-1,75</t>
  </si>
  <si>
    <t xml:space="preserve">ACEITE DE ORUJO DE OLIVA CRUDO </t>
  </si>
  <si>
    <t>85,00</t>
  </si>
  <si>
    <t>87,00</t>
  </si>
  <si>
    <t>83,00</t>
  </si>
  <si>
    <t>85,28</t>
  </si>
  <si>
    <t>2,29</t>
  </si>
  <si>
    <t>80,59</t>
  </si>
  <si>
    <t>82,00</t>
  </si>
  <si>
    <t>1,41</t>
  </si>
  <si>
    <t>83,12</t>
  </si>
  <si>
    <t>86,78</t>
  </si>
  <si>
    <t>3,66</t>
  </si>
  <si>
    <t>100,00</t>
  </si>
  <si>
    <t>89,00</t>
  </si>
  <si>
    <t>93,00</t>
  </si>
  <si>
    <t>ACEITE DE ORUJO DE OLIVA REFINADO</t>
  </si>
  <si>
    <t>122,74</t>
  </si>
  <si>
    <t>125,13</t>
  </si>
  <si>
    <t>2,38</t>
  </si>
  <si>
    <t>PIPA DE GIRASOL</t>
  </si>
  <si>
    <t xml:space="preserve">   Centro</t>
  </si>
  <si>
    <t>347,42</t>
  </si>
  <si>
    <t>347,80</t>
  </si>
  <si>
    <t>Alto oleico</t>
  </si>
  <si>
    <t xml:space="preserve">   Norte</t>
  </si>
  <si>
    <t>385,67</t>
  </si>
  <si>
    <t xml:space="preserve">   Sur</t>
  </si>
  <si>
    <t>441,77</t>
  </si>
  <si>
    <t>444,83</t>
  </si>
  <si>
    <t>3,06</t>
  </si>
  <si>
    <t>342,42</t>
  </si>
  <si>
    <t>345,30</t>
  </si>
  <si>
    <t>2,88</t>
  </si>
  <si>
    <t>Convencional</t>
  </si>
  <si>
    <t>371,98</t>
  </si>
  <si>
    <t>437,65</t>
  </si>
  <si>
    <t>440,64</t>
  </si>
  <si>
    <t>2,99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</si>
  <si>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</si>
  <si>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</si>
  <si>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</si>
  <si>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</si>
  <si>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</si>
  <si>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</si>
  <si>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</si>
  <si>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</si>
  <si>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</si>
  <si>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</si>
  <si>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</si>
  <si>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</si>
  <si>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</si>
  <si>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</si>
  <si>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</si>
  <si>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</si>
  <si>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</si>
  <si>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</si>
  <si>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</si>
  <si>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</si>
  <si>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</si>
  <si>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</si>
  <si>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</si>
  <si>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</si>
  <si>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</si>
  <si>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</si>
  <si>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</si>
  <si>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</si>
  <si>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</si>
  <si>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</si>
  <si>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</si>
  <si>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</si>
  <si>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</si>
  <si>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</si>
  <si>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</si>
  <si>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</si>
  <si>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 Lane Late</t>
  </si>
  <si>
    <t>3-6</t>
  </si>
  <si>
    <t>Navelate</t>
  </si>
  <si>
    <t>Salustiana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</si>
  <si>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</si>
  <si>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</si>
  <si>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</si>
  <si>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</si>
  <si>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</si>
  <si>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</si>
  <si>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</si>
  <si>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</si>
  <si>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</si>
  <si>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</si>
  <si>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</si>
  <si>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</si>
  <si>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</si>
  <si>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</si>
  <si>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</si>
  <si>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</si>
  <si>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</si>
  <si>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</si>
  <si>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</si>
  <si>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Grand Champion</t>
  </si>
  <si>
    <t xml:space="preserve">60-65 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</si>
  <si>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</si>
  <si>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</si>
  <si>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</si>
  <si>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</si>
  <si>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</si>
  <si>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</si>
  <si>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</si>
  <si>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</si>
  <si>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12- 2021: 22/03 - 28/03</t>
  </si>
  <si>
    <t>ESPAÑA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</si>
  <si>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</si>
  <si>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</si>
  <si>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</si>
  <si>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</si>
  <si>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</si>
  <si>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</si>
  <si>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</si>
  <si>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</si>
  <si>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</si>
  <si>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</si>
  <si>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</si>
  <si>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</si>
  <si>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</si>
  <si>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</si>
  <si>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</si>
  <si>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</si>
  <si>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</si>
  <si>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Córdoba</t>
  </si>
  <si>
    <t>Primavera</t>
  </si>
  <si>
    <t>ALCACHOFA</t>
  </si>
  <si>
    <t>Todos los tipos y variedades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</si>
  <si>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</si>
  <si>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</si>
  <si>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</si>
  <si>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</si>
  <si>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</si>
  <si>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</si>
  <si>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</si>
  <si>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</si>
  <si>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</si>
  <si>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Tarragona</t>
  </si>
  <si>
    <t>Toledo</t>
  </si>
  <si>
    <t>CHAMPIÑÓN</t>
  </si>
  <si>
    <t>Cerrado</t>
  </si>
  <si>
    <t>30-65 mm</t>
  </si>
  <si>
    <t>Navarra</t>
  </si>
  <si>
    <t>COLIFLOR</t>
  </si>
  <si>
    <t>Barcelona</t>
  </si>
  <si>
    <t>COL-REPOLLO</t>
  </si>
  <si>
    <t>La Coruña</t>
  </si>
  <si>
    <t>Lugo</t>
  </si>
  <si>
    <t>Hoja lisa</t>
  </si>
  <si>
    <t>Hoja rizada</t>
  </si>
  <si>
    <t>Orense</t>
  </si>
  <si>
    <t>ESCAROLA</t>
  </si>
  <si>
    <t>Lisa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</si>
  <si>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</si>
  <si>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</si>
  <si>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</si>
  <si>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</si>
  <si>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</si>
  <si>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</si>
  <si>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</si>
  <si>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</si>
  <si>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</si>
  <si>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</si>
  <si>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</si>
  <si>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</si>
  <si>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</si>
  <si>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</si>
  <si>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</si>
  <si>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</si>
  <si>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</si>
  <si>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</si>
  <si>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</si>
  <si>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</si>
  <si>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</si>
  <si>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</si>
  <si>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</si>
  <si>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</si>
  <si>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</si>
  <si>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</si>
  <si>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</si>
  <si>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</si>
  <si>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</si>
  <si>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</si>
  <si>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</si>
  <si>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</si>
  <si>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</si>
  <si>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</si>
  <si>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</si>
  <si>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</si>
  <si>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</si>
  <si>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</si>
  <si>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</si>
  <si>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</si>
  <si>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</si>
  <si>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</si>
  <si>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</si>
  <si>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</si>
  <si>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</si>
  <si>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</si>
  <si>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</si>
  <si>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</si>
  <si>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</si>
  <si>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11
15-21/03
2021</t>
  </si>
  <si>
    <t>Semana 12
22-28/03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</si>
  <si>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</si>
  <si>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</si>
  <si>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</si>
  <si>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</si>
  <si>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</si>
  <si>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</si>
  <si>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378,86</t>
  </si>
  <si>
    <t>378,73</t>
  </si>
  <si>
    <t>Muy buena y cubierta (U-3)</t>
  </si>
  <si>
    <t>376,49</t>
  </si>
  <si>
    <t>379,91</t>
  </si>
  <si>
    <t>Precio medio ponderado Categoría U</t>
  </si>
  <si>
    <t>377,26</t>
  </si>
  <si>
    <t>379,53</t>
  </si>
  <si>
    <t>Buena y poco cubierta (R-2)</t>
  </si>
  <si>
    <t>362,18</t>
  </si>
  <si>
    <t>357,88</t>
  </si>
  <si>
    <t>Buena y cubierta (R-3)</t>
  </si>
  <si>
    <t>362,92</t>
  </si>
  <si>
    <t>363,14</t>
  </si>
  <si>
    <t>Precio medio ponderado Categoría R</t>
  </si>
  <si>
    <t>362,77</t>
  </si>
  <si>
    <t>362,07</t>
  </si>
  <si>
    <t>Menos buena y poco cubierta (O-2)</t>
  </si>
  <si>
    <t>324,32</t>
  </si>
  <si>
    <t>318,83</t>
  </si>
  <si>
    <t>Menos buena y cubierta  (O-3)</t>
  </si>
  <si>
    <t>338,34</t>
  </si>
  <si>
    <t>342,20</t>
  </si>
  <si>
    <t>Precio medio ponderado Categoría O</t>
  </si>
  <si>
    <t>333,46</t>
  </si>
  <si>
    <t>334,07</t>
  </si>
  <si>
    <t>Categoría D: Canales de hembras que hayan parido</t>
  </si>
  <si>
    <t>Mediocre  y poco cubierta (P-2)</t>
  </si>
  <si>
    <t>194,48</t>
  </si>
  <si>
    <t>199,98</t>
  </si>
  <si>
    <t>Mediocre y cubierta  (P-3)</t>
  </si>
  <si>
    <t>211,82</t>
  </si>
  <si>
    <t>209,92</t>
  </si>
  <si>
    <t>Precio medio ponderado Categoría P</t>
  </si>
  <si>
    <t>196,25</t>
  </si>
  <si>
    <t>200,99</t>
  </si>
  <si>
    <t>257,38</t>
  </si>
  <si>
    <t>249,44</t>
  </si>
  <si>
    <t>Buena y grasa (R-4)</t>
  </si>
  <si>
    <t>320,61</t>
  </si>
  <si>
    <t>322,16</t>
  </si>
  <si>
    <t>277,19</t>
  </si>
  <si>
    <t>272,22</t>
  </si>
  <si>
    <t>216,11</t>
  </si>
  <si>
    <t>224,27</t>
  </si>
  <si>
    <t>Menos buena y cubierta (O-3)</t>
  </si>
  <si>
    <t>261,47</t>
  </si>
  <si>
    <t>Menos buena y grasa (O-4)</t>
  </si>
  <si>
    <t>310,08</t>
  </si>
  <si>
    <t>303,93</t>
  </si>
  <si>
    <t>253,29</t>
  </si>
  <si>
    <t>249,14</t>
  </si>
  <si>
    <t>Categoría E: Canales de otras hembras ( de 12 meses o más)</t>
  </si>
  <si>
    <t>354,37</t>
  </si>
  <si>
    <t>370,68</t>
  </si>
  <si>
    <t>383,16</t>
  </si>
  <si>
    <t>383,78</t>
  </si>
  <si>
    <t>377,74</t>
  </si>
  <si>
    <t>381,31</t>
  </si>
  <si>
    <t>364,83</t>
  </si>
  <si>
    <t>375,20</t>
  </si>
  <si>
    <t>365,60</t>
  </si>
  <si>
    <t>356,10</t>
  </si>
  <si>
    <t>379,32</t>
  </si>
  <si>
    <t>375,79</t>
  </si>
  <si>
    <t>366,20</t>
  </si>
  <si>
    <t>359,25</t>
  </si>
  <si>
    <t>295,16</t>
  </si>
  <si>
    <t>284,06</t>
  </si>
  <si>
    <t>318,52</t>
  </si>
  <si>
    <t>309,95</t>
  </si>
  <si>
    <t>284,32</t>
  </si>
  <si>
    <t>278,42</t>
  </si>
  <si>
    <t>313,79</t>
  </si>
  <si>
    <t>304,87</t>
  </si>
  <si>
    <t>Categoría Z: Canales de animales desde 8 a menos de 12 meses</t>
  </si>
  <si>
    <t>388,18</t>
  </si>
  <si>
    <t>388,29</t>
  </si>
  <si>
    <t>386,04</t>
  </si>
  <si>
    <t>383,61</t>
  </si>
  <si>
    <t>386,84</t>
  </si>
  <si>
    <t>385,37</t>
  </si>
  <si>
    <t>376,66</t>
  </si>
  <si>
    <t>371,29</t>
  </si>
  <si>
    <t>377,61</t>
  </si>
  <si>
    <t>372,08</t>
  </si>
  <si>
    <t>377,41</t>
  </si>
  <si>
    <t>371,92</t>
  </si>
  <si>
    <t>314,14</t>
  </si>
  <si>
    <t>305,08</t>
  </si>
  <si>
    <t>325,57</t>
  </si>
  <si>
    <t>318,71</t>
  </si>
  <si>
    <t>319,74</t>
  </si>
  <si>
    <t>311,76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</si>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</sst>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45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9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1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0" fontId="4" fillId="4" borderId="13" xfId="2" applyNumberFormat="1" applyFont="1" applyFill="1" applyBorder="1" applyAlignment="1">
      <alignment horizontal="center" vertical="center"/>
    </xf>
    <xf numFmtId="164" fontId="4" fillId="4" borderId="14" xfId="2" applyNumberFormat="1" applyFont="1" applyFill="1" applyBorder="1" applyAlignment="1">
      <alignment horizontal="center" vertical="center"/>
    </xf>
    <xf numFmtId="2" fontId="4" fillId="4" borderId="15" xfId="2" applyNumberFormat="1" applyFont="1" applyFill="1" applyBorder="1" applyAlignment="1">
      <alignment horizontal="center" vertical="center"/>
    </xf>
    <xf numFmtId="164" fontId="4" fillId="4" borderId="16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9" fontId="4" fillId="4" borderId="11" xfId="2" quotePrefix="1" applyNumberFormat="1" applyFont="1" applyFill="1" applyBorder="1" applyAlignment="1">
      <alignment horizontal="center" vertical="center"/>
    </xf>
    <xf numFmtId="164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49" fontId="4" fillId="4" borderId="8" xfId="2" quotePrefix="1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center"/>
    </xf>
    <xf numFmtId="2" fontId="4" fillId="0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164" fontId="4" fillId="4" borderId="13" xfId="2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4" borderId="25" xfId="2" quotePrefix="1" applyFont="1" applyFill="1" applyBorder="1" applyAlignment="1">
      <alignment horizontal="left" vertical="center"/>
    </xf>
    <xf numFmtId="164" fontId="4" fillId="4" borderId="26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0" fontId="4" fillId="4" borderId="30" xfId="2" applyNumberFormat="1" applyFont="1" applyFill="1" applyBorder="1" applyAlignment="1">
      <alignment horizontal="center" vertical="center"/>
    </xf>
    <xf numFmtId="49" fontId="4" fillId="3" borderId="31" xfId="2" applyNumberFormat="1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4" xfId="2" quotePrefix="1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left" vertical="center"/>
    </xf>
    <xf numFmtId="164" fontId="4" fillId="4" borderId="5" xfId="2" applyNumberFormat="1" applyFont="1" applyFill="1" applyBorder="1" applyAlignment="1">
      <alignment horizontal="center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4" borderId="34" xfId="2" applyNumberFormat="1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164" fontId="4" fillId="4" borderId="37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0" fontId="10" fillId="0" borderId="0" xfId="2" applyFont="1"/>
    <xf numFmtId="0" fontId="10" fillId="0" borderId="0" xfId="2" applyFont="1" applyAlignme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4" fillId="0" borderId="0" xfId="2" applyFont="1" applyAlignment="1"/>
    <xf numFmtId="4" fontId="4" fillId="0" borderId="0" xfId="2" applyNumberFormat="1" applyFont="1"/>
    <xf numFmtId="10" fontId="4" fillId="0" borderId="0" xfId="2" applyNumberFormat="1" applyFont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8" fillId="0" borderId="3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Continuous" vertical="center" wrapText="1"/>
    </xf>
    <xf numFmtId="0" fontId="8" fillId="0" borderId="4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 wrapText="1"/>
    </xf>
    <xf numFmtId="2" fontId="4" fillId="4" borderId="9" xfId="2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4" fillId="4" borderId="9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vertical="center"/>
    </xf>
    <xf numFmtId="2" fontId="4" fillId="0" borderId="48" xfId="2" applyNumberFormat="1" applyFont="1" applyFill="1" applyBorder="1" applyAlignment="1">
      <alignment horizontal="center" vertical="center"/>
    </xf>
    <xf numFmtId="164" fontId="4" fillId="4" borderId="42" xfId="2" applyNumberFormat="1" applyFont="1" applyFill="1" applyBorder="1" applyAlignment="1">
      <alignment horizontal="center" vertical="center"/>
    </xf>
    <xf numFmtId="10" fontId="4" fillId="4" borderId="4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vertical="center"/>
    </xf>
    <xf numFmtId="4" fontId="10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/>
    <xf numFmtId="14" fontId="20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9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0" fillId="0" borderId="0" xfId="2" applyNumberFormat="1" applyFont="1" applyFill="1" applyBorder="1" applyAlignment="1">
      <alignment horizontal="right" vertical="center"/>
    </xf>
    <xf numFmtId="164" fontId="20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20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19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2" fontId="20" fillId="0" borderId="0" xfId="2" quotePrefix="1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4" fontId="6" fillId="0" borderId="48" xfId="2" quotePrefix="1" applyNumberFormat="1" applyFont="1" applyFill="1" applyBorder="1" applyAlignment="1">
      <alignment horizontal="center"/>
    </xf>
    <xf numFmtId="0" fontId="21" fillId="5" borderId="8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0" xfId="2" applyFont="1" applyFill="1" applyBorder="1" applyAlignment="1">
      <alignment horizontal="centerContinuous" vertical="center" wrapText="1"/>
    </xf>
    <xf numFmtId="49" fontId="14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164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49" fontId="14" fillId="4" borderId="11" xfId="2" applyNumberFormat="1" applyFont="1" applyFill="1" applyBorder="1" applyAlignment="1">
      <alignment horizontal="center" vertical="center"/>
    </xf>
    <xf numFmtId="2" fontId="14" fillId="4" borderId="8" xfId="2" applyNumberFormat="1" applyFont="1" applyFill="1" applyBorder="1" applyAlignment="1">
      <alignment horizontal="center" vertical="center"/>
    </xf>
    <xf numFmtId="49" fontId="1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4" fillId="4" borderId="11" xfId="2" quotePrefix="1" applyNumberFormat="1" applyFont="1" applyFill="1" applyBorder="1" applyAlignment="1">
      <alignment horizontal="center" vertical="center"/>
    </xf>
    <xf numFmtId="164" fontId="4" fillId="4" borderId="12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4" fillId="4" borderId="12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9" xfId="2" quotePrefix="1" applyFont="1" applyFill="1" applyBorder="1" applyAlignment="1">
      <alignment horizontal="left" vertical="center"/>
    </xf>
    <xf numFmtId="2" fontId="4" fillId="4" borderId="9" xfId="2" quotePrefix="1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2" fontId="4" fillId="0" borderId="9" xfId="2" applyNumberFormat="1" applyFont="1" applyFill="1" applyBorder="1" applyAlignment="1">
      <alignment horizontal="center" vertical="center"/>
    </xf>
    <xf numFmtId="0" fontId="14" fillId="4" borderId="45" xfId="2" quotePrefix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14" fillId="4" borderId="4" xfId="2" quotePrefix="1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vertical="center"/>
    </xf>
    <xf numFmtId="2" fontId="4" fillId="4" borderId="14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0" fontId="1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4" borderId="53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1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0" fontId="19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19" fillId="0" borderId="0" xfId="3" applyNumberFormat="1" applyFont="1" applyFill="1" applyBorder="1" applyAlignment="1">
      <alignment vertical="center"/>
    </xf>
    <xf numFmtId="0" fontId="20" fillId="7" borderId="55" xfId="3" applyFont="1" applyFill="1" applyBorder="1" applyAlignment="1">
      <alignment vertical="center" wrapText="1"/>
    </xf>
    <xf numFmtId="0" fontId="20" fillId="7" borderId="55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center" wrapText="1"/>
    </xf>
    <xf numFmtId="49" fontId="24" fillId="4" borderId="57" xfId="3" applyNumberFormat="1" applyFont="1" applyFill="1" applyBorder="1" applyAlignment="1" applyProtection="1">
      <alignment horizontal="left" vertical="center" wrapText="1"/>
    </xf>
    <xf numFmtId="2" fontId="24" fillId="4" borderId="58" xfId="0" applyNumberFormat="1" applyFont="1" applyFill="1" applyBorder="1" applyAlignment="1" applyProtection="1">
      <alignment horizontal="center" vertical="center" wrapText="1"/>
    </xf>
    <xf numFmtId="2" fontId="17" fillId="4" borderId="58" xfId="0" applyNumberFormat="1" applyFont="1" applyFill="1" applyBorder="1" applyAlignment="1" applyProtection="1">
      <alignment horizontal="center" vertical="center" wrapText="1"/>
    </xf>
    <xf numFmtId="0" fontId="25" fillId="4" borderId="56" xfId="3" applyFont="1" applyFill="1" applyBorder="1" applyAlignment="1" applyProtection="1">
      <alignment horizontal="left" vertical="top" wrapText="1"/>
    </xf>
    <xf numFmtId="0" fontId="25" fillId="4" borderId="59" xfId="3" applyFont="1" applyFill="1" applyBorder="1" applyAlignment="1" applyProtection="1">
      <alignment horizontal="left" vertical="top" wrapText="1"/>
    </xf>
    <xf numFmtId="49" fontId="24" fillId="4" borderId="60" xfId="3" applyNumberFormat="1" applyFont="1" applyFill="1" applyBorder="1" applyAlignment="1" applyProtection="1">
      <alignment horizontal="left" vertical="center" wrapText="1"/>
    </xf>
    <xf numFmtId="2" fontId="24" fillId="4" borderId="61" xfId="0" applyNumberFormat="1" applyFont="1" applyFill="1" applyBorder="1" applyAlignment="1" applyProtection="1">
      <alignment horizontal="center" vertical="center" wrapText="1"/>
    </xf>
    <xf numFmtId="2" fontId="17" fillId="4" borderId="61" xfId="0" applyNumberFormat="1" applyFont="1" applyFill="1" applyBorder="1" applyAlignment="1" applyProtection="1">
      <alignment horizontal="center" vertical="center" wrapText="1"/>
    </xf>
    <xf numFmtId="49" fontId="24" fillId="4" borderId="57" xfId="0" applyNumberFormat="1" applyFont="1" applyFill="1" applyBorder="1" applyAlignment="1" applyProtection="1">
      <alignment horizontal="left" vertical="center" wrapText="1"/>
    </xf>
    <xf numFmtId="49" fontId="24" fillId="4" borderId="60" xfId="0" applyNumberFormat="1" applyFont="1" applyFill="1" applyBorder="1" applyAlignment="1" applyProtection="1">
      <alignment horizontal="left" vertical="center" wrapText="1"/>
    </xf>
    <xf numFmtId="2" fontId="17" fillId="4" borderId="60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/>
    <xf numFmtId="0" fontId="20" fillId="7" borderId="1" xfId="3" applyNumberFormat="1" applyFont="1" applyFill="1" applyBorder="1" applyAlignment="1" applyProtection="1">
      <alignment horizontal="center" vertical="center" wrapText="1"/>
    </xf>
    <xf numFmtId="49" fontId="24" fillId="4" borderId="58" xfId="0" applyNumberFormat="1" applyFont="1" applyFill="1" applyBorder="1" applyAlignment="1" applyProtection="1">
      <alignment horizontal="center" vertical="center" wrapText="1"/>
    </xf>
    <xf numFmtId="49" fontId="17" fillId="4" borderId="58" xfId="0" applyNumberFormat="1" applyFont="1" applyFill="1" applyBorder="1" applyAlignment="1" applyProtection="1">
      <alignment horizontal="center" vertical="center" wrapText="1"/>
    </xf>
    <xf numFmtId="2" fontId="19" fillId="0" borderId="0" xfId="3" applyNumberFormat="1" applyFont="1" applyFill="1" applyBorder="1" applyAlignment="1"/>
    <xf numFmtId="49" fontId="24" fillId="4" borderId="61" xfId="0" applyNumberFormat="1" applyFont="1" applyFill="1" applyBorder="1" applyAlignment="1" applyProtection="1">
      <alignment horizontal="center" vertical="center" wrapText="1"/>
    </xf>
    <xf numFmtId="49" fontId="17" fillId="4" borderId="61" xfId="0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top" wrapText="1"/>
    </xf>
    <xf numFmtId="49" fontId="24" fillId="4" borderId="57" xfId="3" applyNumberFormat="1" applyFont="1" applyFill="1" applyBorder="1" applyAlignment="1" applyProtection="1">
      <alignment horizontal="left" vertical="top" wrapText="1"/>
    </xf>
    <xf numFmtId="2" fontId="24" fillId="4" borderId="58" xfId="3" applyNumberFormat="1" applyFont="1" applyFill="1" applyBorder="1" applyAlignment="1" applyProtection="1">
      <alignment horizontal="center" vertical="top" wrapText="1"/>
    </xf>
    <xf numFmtId="2" fontId="17" fillId="4" borderId="58" xfId="3" applyNumberFormat="1" applyFont="1" applyFill="1" applyBorder="1" applyAlignment="1" applyProtection="1">
      <alignment horizontal="center" vertical="top" wrapText="1"/>
    </xf>
    <xf numFmtId="49" fontId="24" fillId="4" borderId="60" xfId="3" applyNumberFormat="1" applyFont="1" applyFill="1" applyBorder="1" applyAlignment="1" applyProtection="1">
      <alignment horizontal="left" vertical="top" wrapText="1"/>
    </xf>
    <xf numFmtId="2" fontId="24" fillId="4" borderId="61" xfId="3" applyNumberFormat="1" applyFont="1" applyFill="1" applyBorder="1" applyAlignment="1" applyProtection="1">
      <alignment horizontal="center" vertical="top" wrapText="1"/>
    </xf>
    <xf numFmtId="2" fontId="17" fillId="4" borderId="61" xfId="3" applyNumberFormat="1" applyFont="1" applyFill="1" applyBorder="1" applyAlignment="1" applyProtection="1">
      <alignment horizontal="center" vertical="top" wrapText="1"/>
    </xf>
    <xf numFmtId="49" fontId="17" fillId="4" borderId="57" xfId="3" applyNumberFormat="1" applyFont="1" applyFill="1" applyBorder="1" applyAlignment="1" applyProtection="1">
      <alignment horizontal="left" vertical="top" wrapText="1"/>
    </xf>
    <xf numFmtId="49" fontId="24" fillId="4" borderId="58" xfId="0" applyNumberFormat="1" applyFont="1" applyFill="1" applyBorder="1" applyAlignment="1" applyProtection="1">
      <alignment horizontal="center" vertical="top" wrapText="1"/>
    </xf>
    <xf numFmtId="49" fontId="17" fillId="4" borderId="58" xfId="0" applyNumberFormat="1" applyFont="1" applyFill="1" applyBorder="1" applyAlignment="1" applyProtection="1">
      <alignment horizontal="center" vertical="top" wrapText="1"/>
    </xf>
    <xf numFmtId="49" fontId="17" fillId="4" borderId="60" xfId="3" applyNumberFormat="1" applyFont="1" applyFill="1" applyBorder="1" applyAlignment="1" applyProtection="1">
      <alignment horizontal="left" vertical="top" wrapText="1"/>
    </xf>
    <xf numFmtId="49" fontId="24" fillId="4" borderId="61" xfId="0" applyNumberFormat="1" applyFont="1" applyFill="1" applyBorder="1" applyAlignment="1" applyProtection="1">
      <alignment horizontal="center" vertical="top" wrapText="1"/>
    </xf>
    <xf numFmtId="49" fontId="17" fillId="4" borderId="61" xfId="0" applyNumberFormat="1" applyFont="1" applyFill="1" applyBorder="1" applyAlignment="1" applyProtection="1">
      <alignment horizontal="center" vertical="top" wrapText="1"/>
    </xf>
    <xf numFmtId="49" fontId="17" fillId="4" borderId="62" xfId="3" applyNumberFormat="1" applyFont="1" applyFill="1" applyBorder="1" applyAlignment="1" applyProtection="1">
      <alignment horizontal="left" vertical="top" wrapText="1"/>
    </xf>
    <xf numFmtId="49" fontId="24" fillId="4" borderId="61" xfId="3" applyNumberFormat="1" applyFont="1" applyFill="1" applyBorder="1" applyAlignment="1" applyProtection="1">
      <alignment horizontal="left" vertical="top" wrapText="1"/>
    </xf>
    <xf numFmtId="49" fontId="24" fillId="0" borderId="57" xfId="3" applyNumberFormat="1" applyFont="1" applyFill="1" applyBorder="1" applyAlignment="1" applyProtection="1">
      <alignment horizontal="left" vertical="top" wrapText="1"/>
    </xf>
    <xf numFmtId="2" fontId="24" fillId="0" borderId="58" xfId="3" applyNumberFormat="1" applyFont="1" applyFill="1" applyBorder="1" applyAlignment="1" applyProtection="1">
      <alignment horizontal="center" vertical="top" wrapText="1"/>
    </xf>
    <xf numFmtId="2" fontId="17" fillId="0" borderId="58" xfId="3" applyNumberFormat="1" applyFont="1" applyFill="1" applyBorder="1" applyAlignment="1" applyProtection="1">
      <alignment horizontal="center" vertical="top" wrapText="1"/>
    </xf>
    <xf numFmtId="0" fontId="19" fillId="0" borderId="0" xfId="2" applyNumberFormat="1" applyFont="1" applyFill="1" applyBorder="1" applyAlignment="1"/>
    <xf numFmtId="0" fontId="20" fillId="7" borderId="55" xfId="2" applyFont="1" applyFill="1" applyBorder="1" applyAlignment="1">
      <alignment vertical="center" wrapText="1"/>
    </xf>
    <xf numFmtId="0" fontId="20" fillId="7" borderId="55" xfId="2" applyNumberFormat="1" applyFont="1" applyFill="1" applyBorder="1" applyAlignment="1" applyProtection="1">
      <alignment horizontal="center" vertical="center" wrapText="1"/>
    </xf>
    <xf numFmtId="0" fontId="20" fillId="4" borderId="63" xfId="2" applyNumberFormat="1" applyFont="1" applyFill="1" applyBorder="1" applyAlignment="1" applyProtection="1">
      <alignment horizontal="left" vertical="center" wrapText="1"/>
    </xf>
    <xf numFmtId="2" fontId="24" fillId="4" borderId="50" xfId="3" applyNumberFormat="1" applyFont="1" applyFill="1" applyBorder="1" applyAlignment="1" applyProtection="1">
      <alignment horizontal="left" vertical="top" wrapText="1"/>
    </xf>
    <xf numFmtId="0" fontId="24" fillId="4" borderId="50" xfId="3" applyNumberFormat="1" applyFont="1" applyFill="1" applyBorder="1" applyAlignment="1" applyProtection="1">
      <alignment horizontal="center" vertical="top" wrapText="1"/>
    </xf>
    <xf numFmtId="0" fontId="17" fillId="4" borderId="64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>
      <alignment horizontal="left" vertical="center"/>
    </xf>
    <xf numFmtId="2" fontId="24" fillId="4" borderId="12" xfId="3" applyNumberFormat="1" applyFont="1" applyFill="1" applyBorder="1" applyAlignment="1" applyProtection="1">
      <alignment horizontal="left" vertical="top" wrapText="1"/>
    </xf>
    <xf numFmtId="0" fontId="24" fillId="4" borderId="12" xfId="3" applyNumberFormat="1" applyFont="1" applyFill="1" applyBorder="1" applyAlignment="1" applyProtection="1">
      <alignment horizontal="center" vertical="top" wrapText="1"/>
    </xf>
    <xf numFmtId="0" fontId="17" fillId="4" borderId="66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/>
    <xf numFmtId="2" fontId="24" fillId="4" borderId="12" xfId="3" applyNumberFormat="1" applyFont="1" applyFill="1" applyBorder="1" applyAlignment="1" applyProtection="1">
      <alignment horizontal="center" vertical="top" wrapText="1"/>
    </xf>
    <xf numFmtId="2" fontId="17" fillId="4" borderId="66" xfId="3" applyNumberFormat="1" applyFont="1" applyFill="1" applyBorder="1" applyAlignment="1" applyProtection="1">
      <alignment horizontal="center" vertical="top" wrapText="1"/>
    </xf>
    <xf numFmtId="0" fontId="19" fillId="0" borderId="62" xfId="2" applyNumberFormat="1" applyFont="1" applyFill="1" applyBorder="1" applyAlignment="1"/>
    <xf numFmtId="2" fontId="24" fillId="4" borderId="67" xfId="3" applyNumberFormat="1" applyFont="1" applyFill="1" applyBorder="1" applyAlignment="1" applyProtection="1">
      <alignment horizontal="left" vertical="top" wrapText="1"/>
    </xf>
    <xf numFmtId="0" fontId="24" fillId="4" borderId="67" xfId="3" applyNumberFormat="1" applyFont="1" applyFill="1" applyBorder="1" applyAlignment="1" applyProtection="1">
      <alignment horizontal="center" vertical="top" wrapText="1"/>
    </xf>
    <xf numFmtId="0" fontId="17" fillId="4" borderId="68" xfId="3" applyNumberFormat="1" applyFont="1" applyFill="1" applyBorder="1" applyAlignment="1" applyProtection="1">
      <alignment horizontal="center" vertical="top" wrapText="1"/>
    </xf>
    <xf numFmtId="0" fontId="20" fillId="0" borderId="63" xfId="2" applyNumberFormat="1" applyFont="1" applyFill="1" applyBorder="1" applyAlignment="1"/>
    <xf numFmtId="2" fontId="24" fillId="4" borderId="13" xfId="3" applyNumberFormat="1" applyFont="1" applyFill="1" applyBorder="1" applyAlignment="1" applyProtection="1">
      <alignment horizontal="left" vertical="top" wrapText="1"/>
    </xf>
    <xf numFmtId="2" fontId="24" fillId="4" borderId="63" xfId="3" applyNumberFormat="1" applyFont="1" applyFill="1" applyBorder="1" applyAlignment="1" applyProtection="1">
      <alignment horizontal="center" vertical="top" wrapText="1"/>
    </xf>
    <xf numFmtId="2" fontId="24" fillId="4" borderId="65" xfId="3" applyNumberFormat="1" applyFont="1" applyFill="1" applyBorder="1" applyAlignment="1" applyProtection="1">
      <alignment horizontal="center" vertical="top" wrapText="1"/>
    </xf>
    <xf numFmtId="2" fontId="24" fillId="4" borderId="69" xfId="3" applyNumberFormat="1" applyFont="1" applyFill="1" applyBorder="1" applyAlignment="1" applyProtection="1">
      <alignment horizontal="left" vertical="top" wrapText="1"/>
    </xf>
    <xf numFmtId="2" fontId="24" fillId="4" borderId="62" xfId="3" applyNumberFormat="1" applyFont="1" applyFill="1" applyBorder="1" applyAlignment="1" applyProtection="1">
      <alignment horizontal="center" vertical="top" wrapText="1"/>
    </xf>
    <xf numFmtId="0" fontId="19" fillId="0" borderId="0" xfId="3" applyNumberFormat="1" applyFont="1" applyFill="1" applyBorder="1" applyAlignment="1">
      <alignment horizontal="right"/>
    </xf>
    <xf numFmtId="0" fontId="26" fillId="4" borderId="0" xfId="4" applyFont="1" applyFill="1"/>
    <xf numFmtId="0" fontId="6" fillId="4" borderId="0" xfId="4" quotePrefix="1" applyFont="1" applyFill="1" applyAlignment="1">
      <alignment horizontal="right"/>
    </xf>
    <xf numFmtId="0" fontId="26" fillId="0" borderId="0" xfId="4" applyFont="1"/>
    <xf numFmtId="0" fontId="1" fillId="0" borderId="0" xfId="4"/>
    <xf numFmtId="0" fontId="19" fillId="4" borderId="0" xfId="4" applyFont="1" applyFill="1"/>
    <xf numFmtId="0" fontId="27" fillId="0" borderId="0" xfId="4" applyFont="1"/>
    <xf numFmtId="0" fontId="26" fillId="0" borderId="0" xfId="4" applyFont="1" applyAlignment="1">
      <alignment vertical="center"/>
    </xf>
    <xf numFmtId="0" fontId="20" fillId="4" borderId="0" xfId="4" applyFont="1" applyFill="1"/>
    <xf numFmtId="0" fontId="20" fillId="7" borderId="63" xfId="3" applyNumberFormat="1" applyFont="1" applyFill="1" applyBorder="1" applyAlignment="1" applyProtection="1">
      <alignment horizontal="center" vertical="center" wrapText="1"/>
    </xf>
    <xf numFmtId="0" fontId="20" fillId="4" borderId="4" xfId="4" applyFont="1" applyFill="1" applyBorder="1"/>
    <xf numFmtId="0" fontId="19" fillId="4" borderId="63" xfId="4" applyFont="1" applyFill="1" applyBorder="1"/>
    <xf numFmtId="2" fontId="24" fillId="4" borderId="63" xfId="4" applyNumberFormat="1" applyFont="1" applyFill="1" applyBorder="1" applyAlignment="1" applyProtection="1">
      <alignment horizontal="center"/>
      <protection locked="0"/>
    </xf>
    <xf numFmtId="2" fontId="20" fillId="4" borderId="63" xfId="4" applyNumberFormat="1" applyFont="1" applyFill="1" applyBorder="1" applyAlignment="1">
      <alignment horizontal="center"/>
    </xf>
    <xf numFmtId="0" fontId="20" fillId="4" borderId="8" xfId="4" applyFont="1" applyFill="1" applyBorder="1"/>
    <xf numFmtId="0" fontId="19" fillId="4" borderId="65" xfId="4" applyFont="1" applyFill="1" applyBorder="1"/>
    <xf numFmtId="2" fontId="24" fillId="4" borderId="65" xfId="4" applyNumberFormat="1" applyFont="1" applyFill="1" applyBorder="1" applyAlignment="1" applyProtection="1">
      <alignment horizontal="center"/>
      <protection locked="0"/>
    </xf>
    <xf numFmtId="2" fontId="20" fillId="4" borderId="65" xfId="4" applyNumberFormat="1" applyFont="1" applyFill="1" applyBorder="1" applyAlignment="1">
      <alignment horizontal="center"/>
    </xf>
    <xf numFmtId="0" fontId="2" fillId="0" borderId="0" xfId="4" applyFont="1"/>
    <xf numFmtId="0" fontId="20" fillId="4" borderId="62" xfId="4" applyFont="1" applyFill="1" applyBorder="1"/>
    <xf numFmtId="0" fontId="19" fillId="4" borderId="62" xfId="4" applyFont="1" applyFill="1" applyBorder="1"/>
    <xf numFmtId="2" fontId="24" fillId="4" borderId="62" xfId="4" applyNumberFormat="1" applyFont="1" applyFill="1" applyBorder="1" applyAlignment="1" applyProtection="1">
      <alignment horizontal="center"/>
      <protection locked="0"/>
    </xf>
    <xf numFmtId="2" fontId="20" fillId="4" borderId="62" xfId="4" applyNumberFormat="1" applyFont="1" applyFill="1" applyBorder="1" applyAlignment="1">
      <alignment horizontal="center"/>
    </xf>
    <xf numFmtId="49" fontId="24" fillId="4" borderId="50" xfId="0" applyNumberFormat="1" applyFont="1" applyFill="1" applyBorder="1" applyAlignment="1" applyProtection="1">
      <alignment horizontal="left" vertical="top" wrapText="1"/>
    </xf>
    <xf numFmtId="49" fontId="24" fillId="4" borderId="50" xfId="0" applyNumberFormat="1" applyFont="1" applyFill="1" applyBorder="1" applyAlignment="1" applyProtection="1">
      <alignment horizontal="center" vertical="top" wrapText="1"/>
    </xf>
    <xf numFmtId="49" fontId="17" fillId="4" borderId="64" xfId="0" applyNumberFormat="1" applyFont="1" applyFill="1" applyBorder="1" applyAlignment="1" applyProtection="1">
      <alignment horizontal="center" vertical="top" wrapText="1"/>
    </xf>
    <xf numFmtId="49" fontId="24" fillId="4" borderId="12" xfId="0" applyNumberFormat="1" applyFont="1" applyFill="1" applyBorder="1" applyAlignment="1" applyProtection="1">
      <alignment horizontal="left" vertical="top" wrapText="1"/>
    </xf>
    <xf numFmtId="49" fontId="24" fillId="4" borderId="12" xfId="0" applyNumberFormat="1" applyFont="1" applyFill="1" applyBorder="1" applyAlignment="1" applyProtection="1">
      <alignment horizontal="center" vertical="top" wrapText="1"/>
    </xf>
    <xf numFmtId="49" fontId="17" fillId="4" borderId="66" xfId="0" applyNumberFormat="1" applyFont="1" applyFill="1" applyBorder="1" applyAlignment="1" applyProtection="1">
      <alignment horizontal="center" vertical="top" wrapText="1"/>
    </xf>
    <xf numFmtId="49" fontId="24" fillId="4" borderId="67" xfId="0" applyNumberFormat="1" applyFont="1" applyFill="1" applyBorder="1" applyAlignment="1" applyProtection="1">
      <alignment horizontal="left" vertical="top" wrapText="1"/>
    </xf>
    <xf numFmtId="49" fontId="24" fillId="4" borderId="67" xfId="0" applyNumberFormat="1" applyFont="1" applyFill="1" applyBorder="1" applyAlignment="1" applyProtection="1">
      <alignment horizontal="center" vertical="top" wrapText="1"/>
    </xf>
    <xf numFmtId="49" fontId="17" fillId="4" borderId="68" xfId="0" applyNumberFormat="1" applyFont="1" applyFill="1" applyBorder="1" applyAlignment="1" applyProtection="1">
      <alignment horizontal="center" vertical="top" wrapText="1"/>
    </xf>
    <xf numFmtId="0" fontId="20" fillId="4" borderId="55" xfId="4" applyFont="1" applyFill="1" applyBorder="1"/>
    <xf numFmtId="2" fontId="24" fillId="4" borderId="55" xfId="4" applyNumberFormat="1" applyFont="1" applyFill="1" applyBorder="1" applyAlignment="1" applyProtection="1">
      <alignment horizontal="center"/>
      <protection locked="0"/>
    </xf>
    <xf numFmtId="2" fontId="20" fillId="4" borderId="55" xfId="4" applyNumberFormat="1" applyFont="1" applyFill="1" applyBorder="1" applyAlignment="1">
      <alignment horizontal="center"/>
    </xf>
    <xf numFmtId="0" fontId="20" fillId="4" borderId="8" xfId="4" applyFont="1" applyFill="1" applyBorder="1" applyAlignment="1">
      <alignment horizontal="left"/>
    </xf>
    <xf numFmtId="0" fontId="19" fillId="4" borderId="63" xfId="4" applyFont="1" applyFill="1" applyBorder="1" applyAlignment="1">
      <alignment vertical="center"/>
    </xf>
    <xf numFmtId="0" fontId="19" fillId="4" borderId="65" xfId="4" applyFont="1" applyFill="1" applyBorder="1" applyAlignment="1">
      <alignment vertical="center"/>
    </xf>
    <xf numFmtId="14" fontId="20" fillId="4" borderId="31" xfId="4" applyNumberFormat="1" applyFont="1" applyFill="1" applyBorder="1" applyAlignment="1">
      <alignment horizontal="left"/>
    </xf>
    <xf numFmtId="0" fontId="19" fillId="4" borderId="62" xfId="4" applyFont="1" applyFill="1" applyBorder="1" applyAlignment="1">
      <alignment vertical="center"/>
    </xf>
    <xf numFmtId="0" fontId="20" fillId="4" borderId="70" xfId="4" applyFont="1" applyFill="1" applyBorder="1" applyAlignment="1">
      <alignment horizontal="lef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9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165" fontId="29" fillId="0" borderId="0" xfId="6" applyFont="1" applyBorder="1" applyAlignment="1">
      <alignment horizontal="center"/>
    </xf>
    <xf numFmtId="166" fontId="30" fillId="4" borderId="0" xfId="5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2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0" fillId="8" borderId="46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20" fillId="8" borderId="71" xfId="5" applyNumberFormat="1" applyFont="1" applyFill="1" applyBorder="1" applyAlignment="1" applyProtection="1">
      <alignment horizontal="left"/>
    </xf>
    <xf numFmtId="166" fontId="20" fillId="8" borderId="5" xfId="5" applyNumberFormat="1" applyFont="1" applyFill="1" applyBorder="1" applyProtection="1"/>
    <xf numFmtId="166" fontId="20" fillId="8" borderId="5" xfId="5" applyNumberFormat="1" applyFont="1" applyFill="1" applyBorder="1" applyAlignment="1" applyProtection="1">
      <alignment horizontal="left"/>
    </xf>
    <xf numFmtId="166" fontId="20" fillId="8" borderId="72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0" fillId="8" borderId="74" xfId="5" applyNumberFormat="1" applyFont="1" applyFill="1" applyBorder="1" applyProtection="1"/>
    <xf numFmtId="166" fontId="20" fillId="8" borderId="75" xfId="5" applyNumberFormat="1" applyFont="1" applyFill="1" applyBorder="1" applyProtection="1"/>
    <xf numFmtId="166" fontId="20" fillId="8" borderId="75" xfId="5" applyNumberFormat="1" applyFont="1" applyFill="1" applyBorder="1" applyAlignment="1" applyProtection="1">
      <alignment horizontal="center"/>
    </xf>
    <xf numFmtId="167" fontId="20" fillId="7" borderId="76" xfId="5" applyNumberFormat="1" applyFont="1" applyFill="1" applyBorder="1" applyAlignment="1" applyProtection="1">
      <alignment horizontal="center"/>
    </xf>
    <xf numFmtId="167" fontId="20" fillId="7" borderId="77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20" fillId="4" borderId="78" xfId="5" applyNumberFormat="1" applyFont="1" applyFill="1" applyBorder="1" applyAlignment="1" applyProtection="1">
      <alignment horizontal="center" vertical="center"/>
    </xf>
    <xf numFmtId="166" fontId="20" fillId="4" borderId="76" xfId="5" applyNumberFormat="1" applyFont="1" applyFill="1" applyBorder="1" applyAlignment="1" applyProtection="1">
      <alignment horizontal="center" vertical="center"/>
    </xf>
    <xf numFmtId="2" fontId="19" fillId="4" borderId="76" xfId="5" applyNumberFormat="1" applyFont="1" applyFill="1" applyBorder="1" applyAlignment="1" applyProtection="1">
      <alignment horizontal="center" vertical="center"/>
    </xf>
    <xf numFmtId="2" fontId="19" fillId="4" borderId="76" xfId="5" quotePrefix="1" applyNumberFormat="1" applyFont="1" applyFill="1" applyBorder="1" applyAlignment="1" applyProtection="1">
      <alignment horizontal="center" vertical="center"/>
    </xf>
    <xf numFmtId="2" fontId="19" fillId="4" borderId="79" xfId="5" quotePrefix="1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39" fontId="30" fillId="4" borderId="0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20" fillId="4" borderId="45" xfId="5" applyNumberFormat="1" applyFont="1" applyFill="1" applyBorder="1" applyAlignment="1" applyProtection="1">
      <alignment horizontal="center" vertical="center"/>
    </xf>
    <xf numFmtId="166" fontId="20" fillId="4" borderId="74" xfId="5" applyNumberFormat="1" applyFont="1" applyFill="1" applyBorder="1" applyAlignment="1" applyProtection="1">
      <alignment horizontal="center" vertical="center"/>
    </xf>
    <xf numFmtId="166" fontId="20" fillId="4" borderId="75" xfId="5" applyNumberFormat="1" applyFont="1" applyFill="1" applyBorder="1" applyAlignment="1" applyProtection="1">
      <alignment horizontal="center" vertical="center"/>
    </xf>
    <xf numFmtId="166" fontId="20" fillId="9" borderId="47" xfId="5" applyNumberFormat="1" applyFont="1" applyFill="1" applyBorder="1" applyAlignment="1" applyProtection="1">
      <alignment horizontal="center" vertical="center"/>
    </xf>
    <xf numFmtId="166" fontId="20" fillId="9" borderId="48" xfId="5" applyNumberFormat="1" applyFont="1" applyFill="1" applyBorder="1" applyAlignment="1" applyProtection="1">
      <alignment horizontal="center" vertical="center"/>
    </xf>
    <xf numFmtId="2" fontId="19" fillId="4" borderId="48" xfId="5" applyNumberFormat="1" applyFont="1" applyFill="1" applyBorder="1" applyAlignment="1" applyProtection="1">
      <alignment horizontal="center" vertical="center"/>
    </xf>
    <xf numFmtId="2" fontId="19" fillId="4" borderId="19" xfId="5" applyNumberFormat="1" applyFont="1" applyFill="1" applyBorder="1" applyAlignment="1" applyProtection="1">
      <alignment horizontal="center" vertical="center"/>
    </xf>
    <xf numFmtId="2" fontId="20" fillId="4" borderId="44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19" fillId="4" borderId="0" xfId="5" applyFont="1" applyFill="1" applyBorder="1" applyAlignment="1"/>
    <xf numFmtId="0" fontId="29" fillId="4" borderId="0" xfId="5" applyFont="1" applyFill="1" applyBorder="1" applyAlignment="1"/>
    <xf numFmtId="166" fontId="20" fillId="8" borderId="80" xfId="5" applyNumberFormat="1" applyFont="1" applyFill="1" applyBorder="1" applyAlignment="1" applyProtection="1">
      <alignment horizontal="left"/>
    </xf>
    <xf numFmtId="166" fontId="20" fillId="8" borderId="72" xfId="5" applyNumberFormat="1" applyFont="1" applyFill="1" applyBorder="1" applyAlignment="1" applyProtection="1">
      <alignment horizontal="left"/>
    </xf>
    <xf numFmtId="167" fontId="20" fillId="7" borderId="79" xfId="5" applyNumberFormat="1" applyFont="1" applyFill="1" applyBorder="1" applyAlignment="1" applyProtection="1">
      <alignment horizontal="center"/>
    </xf>
    <xf numFmtId="39" fontId="20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0" fillId="4" borderId="0" xfId="5" applyNumberFormat="1" applyFont="1" applyFill="1" applyBorder="1" applyAlignment="1" applyProtection="1">
      <alignment horizontal="center"/>
    </xf>
    <xf numFmtId="167" fontId="20" fillId="7" borderId="81" xfId="5" applyNumberFormat="1" applyFont="1" applyFill="1" applyBorder="1" applyAlignment="1" applyProtection="1">
      <alignment horizontal="center"/>
    </xf>
    <xf numFmtId="167" fontId="20" fillId="7" borderId="82" xfId="5" applyNumberFormat="1" applyFont="1" applyFill="1" applyBorder="1" applyAlignment="1" applyProtection="1">
      <alignment horizontal="center"/>
    </xf>
    <xf numFmtId="0" fontId="14" fillId="0" borderId="0" xfId="2" applyFont="1" applyAlignment="1">
      <alignment horizontal="right" vertical="top"/>
    </xf>
    <xf numFmtId="0" fontId="36" fillId="4" borderId="0" xfId="5" applyFont="1" applyFill="1" applyAlignment="1">
      <alignment horizontal="center" vertical="center"/>
    </xf>
    <xf numFmtId="0" fontId="36" fillId="4" borderId="0" xfId="5" applyFont="1" applyFill="1"/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 applyBorder="1" applyAlignment="1"/>
    <xf numFmtId="166" fontId="20" fillId="8" borderId="15" xfId="5" applyNumberFormat="1" applyFont="1" applyFill="1" applyBorder="1" applyAlignment="1" applyProtection="1">
      <alignment horizontal="center"/>
    </xf>
    <xf numFmtId="166" fontId="20" fillId="8" borderId="75" xfId="5" applyNumberFormat="1" applyFont="1" applyFill="1" applyBorder="1" applyAlignment="1" applyProtection="1">
      <alignment horizontal="center" vertical="center"/>
    </xf>
    <xf numFmtId="167" fontId="20" fillId="7" borderId="83" xfId="5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horizontal="center" vertical="center"/>
    </xf>
    <xf numFmtId="166" fontId="20" fillId="9" borderId="84" xfId="5" applyNumberFormat="1" applyFont="1" applyFill="1" applyBorder="1" applyAlignment="1" applyProtection="1">
      <alignment horizontal="center" vertical="center"/>
    </xf>
    <xf numFmtId="166" fontId="20" fillId="9" borderId="76" xfId="5" applyNumberFormat="1" applyFont="1" applyFill="1" applyBorder="1" applyAlignment="1" applyProtection="1">
      <alignment horizontal="center" vertical="center"/>
    </xf>
    <xf numFmtId="166" fontId="20" fillId="9" borderId="76" xfId="5" quotePrefix="1" applyNumberFormat="1" applyFont="1" applyFill="1" applyBorder="1" applyAlignment="1" applyProtection="1">
      <alignment horizontal="center" vertical="center"/>
    </xf>
    <xf numFmtId="2" fontId="20" fillId="4" borderId="79" xfId="5" applyNumberFormat="1" applyFont="1" applyFill="1" applyBorder="1" applyAlignment="1" applyProtection="1">
      <alignment horizontal="center" vertical="center"/>
    </xf>
    <xf numFmtId="0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0" fillId="9" borderId="78" xfId="5" applyNumberFormat="1" applyFont="1" applyFill="1" applyBorder="1" applyAlignment="1" applyProtection="1">
      <alignment horizontal="center" vertical="center"/>
    </xf>
    <xf numFmtId="166" fontId="20" fillId="4" borderId="85" xfId="5" applyNumberFormat="1" applyFont="1" applyFill="1" applyBorder="1" applyAlignment="1" applyProtection="1">
      <alignment horizontal="center" vertical="center"/>
    </xf>
    <xf numFmtId="166" fontId="20" fillId="4" borderId="85" xfId="5" quotePrefix="1" applyNumberFormat="1" applyFont="1" applyFill="1" applyBorder="1" applyAlignment="1" applyProtection="1">
      <alignment horizontal="center" vertical="center"/>
    </xf>
    <xf numFmtId="2" fontId="20" fillId="4" borderId="86" xfId="3" applyNumberFormat="1" applyFont="1" applyFill="1" applyBorder="1" applyAlignment="1" applyProtection="1">
      <alignment horizontal="center" vertical="center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66" fontId="20" fillId="4" borderId="11" xfId="5" applyNumberFormat="1" applyFont="1" applyFill="1" applyBorder="1" applyAlignment="1" applyProtection="1">
      <alignment horizontal="center" vertical="center"/>
    </xf>
    <xf numFmtId="2" fontId="20" fillId="4" borderId="87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 vertical="center"/>
    </xf>
    <xf numFmtId="37" fontId="20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0" fillId="8" borderId="46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20" fillId="8" borderId="15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0" fillId="8" borderId="74" xfId="5" applyNumberFormat="1" applyFont="1" applyFill="1" applyBorder="1" applyAlignment="1" applyProtection="1">
      <alignment vertical="center"/>
    </xf>
    <xf numFmtId="166" fontId="20" fillId="8" borderId="75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37" fontId="7" fillId="4" borderId="0" xfId="5" applyNumberFormat="1" applyFont="1" applyFill="1" applyBorder="1" applyAlignment="1" applyProtection="1">
      <alignment horizontal="center"/>
    </xf>
    <xf numFmtId="37" fontId="7" fillId="4" borderId="0" xfId="5" quotePrefix="1" applyNumberFormat="1" applyFont="1" applyFill="1" applyBorder="1" applyAlignment="1" applyProtection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0" fillId="9" borderId="45" xfId="5" applyNumberFormat="1" applyFont="1" applyFill="1" applyBorder="1" applyAlignment="1" applyProtection="1">
      <alignment horizontal="center" vertical="center"/>
    </xf>
    <xf numFmtId="166" fontId="20" fillId="9" borderId="75" xfId="5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19" fillId="4" borderId="88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19" fillId="4" borderId="81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center"/>
    </xf>
    <xf numFmtId="0" fontId="37" fillId="4" borderId="0" xfId="5" applyFont="1" applyFill="1" applyAlignment="1">
      <alignment horizontal="center" vertical="top"/>
    </xf>
    <xf numFmtId="166" fontId="20" fillId="9" borderId="74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top"/>
    </xf>
    <xf numFmtId="2" fontId="28" fillId="4" borderId="0" xfId="6" applyNumberFormat="1" applyFont="1" applyFill="1" applyBorder="1" applyAlignment="1" applyProtection="1">
      <alignment horizontal="center" vertical="top"/>
    </xf>
    <xf numFmtId="2" fontId="19" fillId="0" borderId="76" xfId="5" applyNumberFormat="1" applyFont="1" applyFill="1" applyBorder="1" applyAlignment="1" applyProtection="1">
      <alignment horizontal="center" vertical="center"/>
    </xf>
    <xf numFmtId="2" fontId="19" fillId="0" borderId="81" xfId="5" applyNumberFormat="1" applyFont="1" applyFill="1" applyBorder="1" applyAlignment="1" applyProtection="1">
      <alignment horizontal="center" vertical="center"/>
    </xf>
    <xf numFmtId="2" fontId="20" fillId="0" borderId="82" xfId="5" applyNumberFormat="1" applyFont="1" applyFill="1" applyBorder="1" applyAlignment="1" applyProtection="1">
      <alignment horizontal="center" vertical="center"/>
    </xf>
    <xf numFmtId="2" fontId="19" fillId="0" borderId="76" xfId="5" quotePrefix="1" applyNumberFormat="1" applyFont="1" applyFill="1" applyBorder="1" applyAlignment="1" applyProtection="1">
      <alignment horizontal="center" vertical="center"/>
    </xf>
    <xf numFmtId="2" fontId="19" fillId="0" borderId="81" xfId="5" quotePrefix="1" applyNumberFormat="1" applyFont="1" applyFill="1" applyBorder="1" applyAlignment="1" applyProtection="1">
      <alignment horizontal="center" vertical="center"/>
    </xf>
    <xf numFmtId="2" fontId="19" fillId="4" borderId="81" xfId="5" quotePrefix="1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2" fontId="19" fillId="4" borderId="90" xfId="3" applyNumberFormat="1" applyFont="1" applyFill="1" applyBorder="1" applyAlignment="1" applyProtection="1">
      <alignment horizontal="center" vertical="center" wrapText="1"/>
    </xf>
    <xf numFmtId="2" fontId="20" fillId="4" borderId="91" xfId="3" applyNumberFormat="1" applyFont="1" applyFill="1" applyBorder="1" applyAlignment="1" applyProtection="1">
      <alignment horizontal="center" vertical="center" wrapText="1"/>
    </xf>
    <xf numFmtId="166" fontId="20" fillId="9" borderId="92" xfId="5" applyNumberFormat="1" applyFont="1" applyFill="1" applyBorder="1" applyAlignment="1" applyProtection="1">
      <alignment horizontal="center" vertical="center"/>
    </xf>
    <xf numFmtId="2" fontId="19" fillId="4" borderId="92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0" fillId="10" borderId="0" xfId="5" applyNumberFormat="1" applyFont="1" applyFill="1" applyBorder="1" applyAlignment="1" applyProtection="1">
      <alignment horizontal="center"/>
    </xf>
    <xf numFmtId="166" fontId="30" fillId="11" borderId="0" xfId="5" applyNumberFormat="1" applyFont="1" applyFill="1" applyBorder="1" applyProtection="1"/>
    <xf numFmtId="167" fontId="30" fillId="10" borderId="0" xfId="5" applyNumberFormat="1" applyFont="1" applyFill="1" applyBorder="1" applyAlignment="1" applyProtection="1">
      <alignment horizont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0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20" fillId="4" borderId="84" xfId="5" applyNumberFormat="1" applyFont="1" applyFill="1" applyBorder="1" applyAlignment="1" applyProtection="1">
      <alignment horizontal="center" vertical="center"/>
    </xf>
    <xf numFmtId="166" fontId="20" fillId="4" borderId="84" xfId="5" applyNumberFormat="1" applyFont="1" applyFill="1" applyBorder="1" applyAlignment="1" applyProtection="1">
      <alignment horizontal="center" vertical="center" wrapText="1"/>
    </xf>
    <xf numFmtId="2" fontId="20" fillId="0" borderId="79" xfId="5" applyNumberFormat="1" applyFont="1" applyFill="1" applyBorder="1" applyAlignment="1" applyProtection="1">
      <alignment horizontal="center" vertical="center"/>
    </xf>
    <xf numFmtId="166" fontId="20" fillId="4" borderId="94" xfId="5" applyNumberFormat="1" applyFont="1" applyFill="1" applyBorder="1" applyAlignment="1" applyProtection="1">
      <alignment horizontal="center" vertical="center"/>
    </xf>
    <xf numFmtId="166" fontId="20" fillId="4" borderId="92" xfId="5" applyNumberFormat="1" applyFont="1" applyFill="1" applyBorder="1" applyAlignment="1" applyProtection="1">
      <alignment horizontal="center" vertical="center"/>
    </xf>
    <xf numFmtId="2" fontId="20" fillId="4" borderId="95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32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2" xfId="3" applyNumberFormat="1" applyFont="1" applyFill="1" applyBorder="1" applyAlignment="1"/>
    <xf numFmtId="0" fontId="20" fillId="7" borderId="4" xfId="3" applyNumberFormat="1" applyFont="1" applyFill="1" applyBorder="1" applyAlignment="1"/>
    <xf numFmtId="0" fontId="20" fillId="7" borderId="14" xfId="3" applyNumberFormat="1" applyFont="1" applyFill="1" applyBorder="1" applyAlignment="1"/>
    <xf numFmtId="0" fontId="20" fillId="7" borderId="5" xfId="3" applyNumberFormat="1" applyFont="1" applyFill="1" applyBorder="1" applyAlignment="1"/>
    <xf numFmtId="0" fontId="20" fillId="7" borderId="39" xfId="3" applyNumberFormat="1" applyFont="1" applyFill="1" applyBorder="1" applyAlignment="1"/>
    <xf numFmtId="0" fontId="20" fillId="7" borderId="7" xfId="3" applyNumberFormat="1" applyFont="1" applyFill="1" applyBorder="1" applyAlignment="1">
      <alignment horizontal="center"/>
    </xf>
    <xf numFmtId="0" fontId="20" fillId="7" borderId="8" xfId="3" applyNumberFormat="1" applyFont="1" applyFill="1" applyBorder="1" applyAlignment="1"/>
    <xf numFmtId="0" fontId="20" fillId="7" borderId="16" xfId="3" applyNumberFormat="1" applyFont="1" applyFill="1" applyBorder="1" applyAlignment="1"/>
    <xf numFmtId="0" fontId="20" fillId="7" borderId="0" xfId="3" applyNumberFormat="1" applyFont="1" applyFill="1" applyBorder="1" applyAlignment="1"/>
    <xf numFmtId="0" fontId="20" fillId="7" borderId="41" xfId="3" applyNumberFormat="1" applyFont="1" applyFill="1" applyBorder="1" applyAlignment="1"/>
    <xf numFmtId="0" fontId="20" fillId="7" borderId="10" xfId="3" applyNumberFormat="1" applyFont="1" applyFill="1" applyBorder="1" applyAlignment="1">
      <alignment horizontal="center"/>
    </xf>
    <xf numFmtId="0" fontId="19" fillId="0" borderId="14" xfId="3" applyNumberFormat="1" applyFont="1" applyFill="1" applyBorder="1" applyAlignment="1"/>
    <xf numFmtId="0" fontId="19" fillId="0" borderId="5" xfId="3" applyNumberFormat="1" applyFont="1" applyFill="1" applyBorder="1" applyAlignment="1"/>
    <xf numFmtId="0" fontId="19" fillId="0" borderId="39" xfId="3" applyNumberFormat="1" applyFont="1" applyFill="1" applyBorder="1" applyAlignment="1"/>
    <xf numFmtId="2" fontId="24" fillId="12" borderId="97" xfId="3" applyNumberFormat="1" applyFont="1" applyFill="1" applyBorder="1" applyAlignment="1" applyProtection="1">
      <alignment horizontal="center" vertical="top" wrapText="1"/>
    </xf>
    <xf numFmtId="2" fontId="20" fillId="0" borderId="7" xfId="3" applyNumberFormat="1" applyFont="1" applyFill="1" applyBorder="1" applyAlignment="1">
      <alignment horizontal="center" vertical="top"/>
    </xf>
    <xf numFmtId="0" fontId="19" fillId="0" borderId="88" xfId="3" applyNumberFormat="1" applyFont="1" applyFill="1" applyBorder="1" applyAlignment="1"/>
    <xf numFmtId="0" fontId="19" fillId="0" borderId="98" xfId="3" applyNumberFormat="1" applyFont="1" applyFill="1" applyBorder="1" applyAlignment="1"/>
    <xf numFmtId="0" fontId="19" fillId="0" borderId="99" xfId="3" applyNumberFormat="1" applyFont="1" applyFill="1" applyBorder="1" applyAlignment="1"/>
    <xf numFmtId="2" fontId="24" fillId="12" borderId="100" xfId="3" applyNumberFormat="1" applyFont="1" applyFill="1" applyBorder="1" applyAlignment="1" applyProtection="1">
      <alignment horizontal="center" vertical="top" wrapText="1"/>
    </xf>
    <xf numFmtId="2" fontId="20" fillId="0" borderId="101" xfId="3" applyNumberFormat="1" applyFont="1" applyFill="1" applyBorder="1" applyAlignment="1">
      <alignment horizontal="center" vertical="top"/>
    </xf>
    <xf numFmtId="0" fontId="20" fillId="0" borderId="88" xfId="3" applyNumberFormat="1" applyFont="1" applyFill="1" applyBorder="1" applyAlignment="1"/>
    <xf numFmtId="2" fontId="17" fillId="12" borderId="102" xfId="3" applyNumberFormat="1" applyFont="1" applyFill="1" applyBorder="1" applyAlignment="1" applyProtection="1">
      <alignment horizontal="center" vertical="top" wrapText="1"/>
    </xf>
    <xf numFmtId="0" fontId="19" fillId="0" borderId="16" xfId="3" applyNumberFormat="1" applyFont="1" applyFill="1" applyBorder="1" applyAlignment="1"/>
    <xf numFmtId="0" fontId="19" fillId="0" borderId="41" xfId="3" applyNumberFormat="1" applyFont="1" applyFill="1" applyBorder="1" applyAlignment="1"/>
    <xf numFmtId="2" fontId="20" fillId="0" borderId="10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/>
    <xf numFmtId="0" fontId="20" fillId="0" borderId="47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9" fillId="0" borderId="32" xfId="3" applyNumberFormat="1" applyFont="1" applyFill="1" applyBorder="1" applyAlignment="1"/>
    <xf numFmtId="0" fontId="19" fillId="0" borderId="42" xfId="3" applyNumberFormat="1" applyFont="1" applyFill="1" applyBorder="1" applyAlignment="1"/>
    <xf numFmtId="2" fontId="17" fillId="12" borderId="103" xfId="3" applyNumberFormat="1" applyFont="1" applyFill="1" applyBorder="1" applyAlignment="1" applyProtection="1">
      <alignment horizontal="center" vertical="top" wrapText="1"/>
    </xf>
    <xf numFmtId="2" fontId="20" fillId="0" borderId="44" xfId="3" applyNumberFormat="1" applyFont="1" applyFill="1" applyBorder="1" applyAlignment="1">
      <alignment horizontal="center" vertical="top"/>
    </xf>
    <xf numFmtId="0" fontId="19" fillId="0" borderId="17" xfId="3" applyNumberFormat="1" applyFont="1" applyFill="1" applyBorder="1" applyAlignment="1"/>
    <xf numFmtId="0" fontId="19" fillId="0" borderId="8" xfId="3" applyNumberFormat="1" applyFont="1" applyFill="1" applyBorder="1" applyAlignment="1"/>
    <xf numFmtId="0" fontId="19" fillId="0" borderId="83" xfId="3" applyNumberFormat="1" applyFont="1" applyFill="1" applyBorder="1" applyAlignment="1"/>
    <xf numFmtId="0" fontId="19" fillId="0" borderId="104" xfId="3" applyNumberFormat="1" applyFont="1" applyFill="1" applyBorder="1" applyAlignment="1"/>
    <xf numFmtId="0" fontId="19" fillId="0" borderId="65" xfId="3" applyNumberFormat="1" applyFont="1" applyFill="1" applyBorder="1" applyAlignment="1"/>
    <xf numFmtId="0" fontId="19" fillId="0" borderId="45" xfId="3" applyNumberFormat="1" applyFont="1" applyFill="1" applyBorder="1" applyAlignment="1"/>
    <xf numFmtId="2" fontId="20" fillId="0" borderId="105" xfId="3" applyNumberFormat="1" applyFont="1" applyFill="1" applyBorder="1" applyAlignment="1">
      <alignment horizontal="center" vertical="top"/>
    </xf>
    <xf numFmtId="0" fontId="20" fillId="0" borderId="31" xfId="3" applyNumberFormat="1" applyFont="1" applyFill="1" applyBorder="1" applyAlignment="1"/>
    <xf numFmtId="0" fontId="19" fillId="4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06" xfId="3" applyFont="1" applyFill="1" applyBorder="1" applyAlignment="1">
      <alignment vertical="center"/>
    </xf>
    <xf numFmtId="0" fontId="20" fillId="7" borderId="107" xfId="3" applyFont="1" applyFill="1" applyBorder="1" applyAlignment="1">
      <alignment horizontal="center" vertical="center" wrapText="1"/>
    </xf>
    <xf numFmtId="0" fontId="20" fillId="7" borderId="108" xfId="3" applyFont="1" applyFill="1" applyBorder="1" applyAlignment="1">
      <alignment horizontal="center" vertical="center"/>
    </xf>
    <xf numFmtId="0" fontId="19" fillId="4" borderId="109" xfId="3" applyFont="1" applyFill="1" applyBorder="1" applyAlignment="1">
      <alignment vertical="top"/>
    </xf>
    <xf numFmtId="2" fontId="19" fillId="4" borderId="110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 applyProtection="1">
      <alignment horizontal="center" vertical="top"/>
    </xf>
    <xf numFmtId="0" fontId="19" fillId="4" borderId="8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top"/>
    </xf>
    <xf numFmtId="0" fontId="19" fillId="4" borderId="31" xfId="3" applyFont="1" applyFill="1" applyBorder="1" applyAlignment="1">
      <alignment vertical="top"/>
    </xf>
    <xf numFmtId="2" fontId="19" fillId="4" borderId="29" xfId="3" applyNumberFormat="1" applyFont="1" applyFill="1" applyBorder="1" applyAlignment="1">
      <alignment horizontal="center" vertical="top"/>
    </xf>
    <xf numFmtId="2" fontId="20" fillId="4" borderId="44" xfId="3" applyNumberFormat="1" applyFont="1" applyFill="1" applyBorder="1" applyAlignment="1" applyProtection="1">
      <alignment horizontal="center" vertical="top"/>
    </xf>
    <xf numFmtId="0" fontId="19" fillId="4" borderId="0" xfId="3" applyFont="1" applyFill="1" applyBorder="1" applyAlignment="1">
      <alignment vertical="top"/>
    </xf>
    <xf numFmtId="2" fontId="19" fillId="4" borderId="0" xfId="3" applyNumberFormat="1" applyFont="1" applyFill="1" applyBorder="1" applyAlignment="1">
      <alignment horizontal="center" vertical="center"/>
    </xf>
    <xf numFmtId="2" fontId="19" fillId="4" borderId="0" xfId="3" applyNumberFormat="1" applyFont="1" applyFill="1" applyBorder="1" applyAlignment="1">
      <alignment horizontal="center" vertical="top"/>
    </xf>
    <xf numFmtId="2" fontId="20" fillId="4" borderId="0" xfId="3" applyNumberFormat="1" applyFont="1" applyFill="1" applyBorder="1" applyAlignment="1" applyProtection="1">
      <alignment horizontal="center" vertical="top"/>
    </xf>
    <xf numFmtId="0" fontId="20" fillId="7" borderId="111" xfId="3" applyFont="1" applyFill="1" applyBorder="1" applyAlignment="1">
      <alignment vertical="center"/>
    </xf>
    <xf numFmtId="0" fontId="20" fillId="7" borderId="73" xfId="3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left" vertical="top"/>
      <protection locked="0"/>
    </xf>
    <xf numFmtId="0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9" fillId="4" borderId="10" xfId="3" applyNumberFormat="1" applyFont="1" applyFill="1" applyBorder="1" applyAlignment="1" applyProtection="1">
      <alignment horizontal="center" vertical="center"/>
      <protection locked="0"/>
    </xf>
    <xf numFmtId="2" fontId="19" fillId="4" borderId="9" xfId="3" applyNumberFormat="1" applyFont="1" applyFill="1" applyBorder="1" applyAlignment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</xf>
    <xf numFmtId="0" fontId="38" fillId="0" borderId="112" xfId="3" applyFont="1" applyFill="1" applyBorder="1" applyAlignment="1">
      <alignment vertical="top"/>
    </xf>
    <xf numFmtId="2" fontId="39" fillId="4" borderId="76" xfId="3" applyNumberFormat="1" applyFont="1" applyFill="1" applyBorder="1" applyAlignment="1">
      <alignment horizontal="center" vertical="center"/>
    </xf>
    <xf numFmtId="2" fontId="39" fillId="4" borderId="77" xfId="3" applyNumberFormat="1" applyFont="1" applyFill="1" applyBorder="1" applyAlignment="1" applyProtection="1">
      <alignment horizontal="center" vertical="center"/>
    </xf>
    <xf numFmtId="2" fontId="19" fillId="4" borderId="9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38" fillId="4" borderId="113" xfId="3" applyFont="1" applyFill="1" applyBorder="1" applyAlignment="1">
      <alignment vertical="top"/>
    </xf>
    <xf numFmtId="2" fontId="39" fillId="4" borderId="92" xfId="3" applyNumberFormat="1" applyFont="1" applyFill="1" applyBorder="1" applyAlignment="1">
      <alignment horizontal="center" vertical="center"/>
    </xf>
    <xf numFmtId="2" fontId="39" fillId="4" borderId="114" xfId="3" applyNumberFormat="1" applyFont="1" applyFill="1" applyBorder="1" applyAlignment="1" applyProtection="1">
      <alignment horizontal="center" vertical="center"/>
    </xf>
    <xf numFmtId="0" fontId="38" fillId="4" borderId="0" xfId="3" applyFont="1" applyFill="1" applyBorder="1" applyAlignment="1">
      <alignment vertical="top"/>
    </xf>
    <xf numFmtId="0" fontId="39" fillId="4" borderId="0" xfId="3" applyFont="1" applyFill="1" applyBorder="1" applyAlignment="1">
      <alignment horizontal="center" vertical="center"/>
    </xf>
    <xf numFmtId="0" fontId="39" fillId="4" borderId="0" xfId="3" applyNumberFormat="1" applyFont="1" applyFill="1" applyBorder="1" applyAlignment="1" applyProtection="1">
      <alignment horizontal="center" vertical="center"/>
    </xf>
    <xf numFmtId="0" fontId="20" fillId="7" borderId="116" xfId="3" applyFont="1" applyFill="1" applyBorder="1" applyAlignment="1">
      <alignment vertical="center"/>
    </xf>
    <xf numFmtId="0" fontId="20" fillId="7" borderId="117" xfId="3" applyFont="1" applyFill="1" applyBorder="1" applyAlignment="1">
      <alignment horizontal="center" vertical="center"/>
    </xf>
    <xf numFmtId="0" fontId="19" fillId="4" borderId="118" xfId="3" applyFont="1" applyFill="1" applyBorder="1" applyAlignment="1">
      <alignment vertical="top"/>
    </xf>
    <xf numFmtId="2" fontId="19" fillId="4" borderId="110" xfId="3" applyNumberFormat="1" applyFont="1" applyFill="1" applyBorder="1" applyAlignment="1">
      <alignment horizontal="center" vertical="center"/>
    </xf>
    <xf numFmtId="2" fontId="20" fillId="4" borderId="58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center"/>
    </xf>
    <xf numFmtId="0" fontId="38" fillId="4" borderId="119" xfId="3" applyFont="1" applyFill="1" applyBorder="1" applyAlignment="1">
      <alignment vertical="top"/>
    </xf>
    <xf numFmtId="0" fontId="39" fillId="4" borderId="120" xfId="3" applyNumberFormat="1" applyFont="1" applyFill="1" applyBorder="1" applyAlignment="1">
      <alignment horizontal="center" vertical="center"/>
    </xf>
    <xf numFmtId="2" fontId="39" fillId="4" borderId="121" xfId="3" applyNumberFormat="1" applyFont="1" applyFill="1" applyBorder="1" applyAlignment="1" applyProtection="1">
      <alignment horizontal="center" vertical="center"/>
    </xf>
    <xf numFmtId="0" fontId="19" fillId="0" borderId="56" xfId="3" applyNumberFormat="1" applyFont="1" applyFill="1" applyBorder="1" applyAlignment="1"/>
    <xf numFmtId="0" fontId="19" fillId="0" borderId="58" xfId="3" applyNumberFormat="1" applyFont="1" applyFill="1" applyBorder="1" applyAlignment="1"/>
    <xf numFmtId="0" fontId="20" fillId="7" borderId="122" xfId="3" applyFont="1" applyFill="1" applyBorder="1" applyAlignment="1">
      <alignment horizontal="center" vertical="center" wrapText="1"/>
    </xf>
    <xf numFmtId="0" fontId="19" fillId="4" borderId="118" xfId="3" applyFont="1" applyFill="1" applyBorder="1" applyAlignment="1">
      <alignment horizontal="left" vertical="center"/>
    </xf>
    <xf numFmtId="2" fontId="20" fillId="4" borderId="123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horizontal="left" vertical="center"/>
    </xf>
    <xf numFmtId="0" fontId="19" fillId="4" borderId="124" xfId="3" applyFont="1" applyFill="1" applyBorder="1" applyAlignment="1">
      <alignment horizontal="left" vertical="center"/>
    </xf>
    <xf numFmtId="2" fontId="19" fillId="4" borderId="125" xfId="3" applyNumberFormat="1" applyFont="1" applyFill="1" applyBorder="1" applyAlignment="1">
      <alignment horizontal="center" vertical="center"/>
    </xf>
    <xf numFmtId="2" fontId="20" fillId="4" borderId="126" xfId="3" applyNumberFormat="1" applyFont="1" applyFill="1" applyBorder="1" applyAlignment="1" applyProtection="1">
      <alignment horizontal="center" vertical="center"/>
    </xf>
    <xf numFmtId="2" fontId="39" fillId="4" borderId="120" xfId="3" applyNumberFormat="1" applyFont="1" applyFill="1" applyBorder="1" applyAlignment="1">
      <alignment horizontal="center" vertical="center"/>
    </xf>
    <xf numFmtId="0" fontId="4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40" fillId="4" borderId="0" xfId="3" applyNumberFormat="1" applyFont="1" applyFill="1" applyBorder="1" applyAlignment="1" applyProtection="1">
      <alignment horizontal="left" vertical="top"/>
      <protection locked="0"/>
    </xf>
    <xf numFmtId="0" fontId="20" fillId="7" borderId="125" xfId="3" applyFont="1" applyFill="1" applyBorder="1" applyAlignment="1">
      <alignment horizontal="center" vertical="center" wrapText="1"/>
    </xf>
    <xf numFmtId="0" fontId="20" fillId="7" borderId="125" xfId="3" applyFont="1" applyFill="1" applyBorder="1" applyAlignment="1">
      <alignment horizontal="center" vertical="center"/>
    </xf>
    <xf numFmtId="0" fontId="20" fillId="7" borderId="90" xfId="3" applyFont="1" applyFill="1" applyBorder="1" applyAlignment="1">
      <alignment horizontal="center" vertical="center" wrapText="1"/>
    </xf>
    <xf numFmtId="0" fontId="20" fillId="7" borderId="90" xfId="3" applyFont="1" applyFill="1" applyBorder="1" applyAlignment="1">
      <alignment horizontal="center" vertical="center"/>
    </xf>
    <xf numFmtId="0" fontId="20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center" vertical="center" wrapText="1"/>
    </xf>
    <xf numFmtId="2" fontId="19" fillId="4" borderId="136" xfId="3" applyNumberFormat="1" applyFont="1" applyFill="1" applyBorder="1" applyAlignment="1">
      <alignment horizontal="center" vertical="center" wrapText="1"/>
    </xf>
    <xf numFmtId="2" fontId="20" fillId="4" borderId="136" xfId="3" applyNumberFormat="1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 applyProtection="1">
      <alignment horizontal="center" vertical="center" wrapText="1"/>
    </xf>
    <xf numFmtId="0" fontId="19" fillId="0" borderId="133" xfId="3" applyNumberFormat="1" applyFont="1" applyFill="1" applyBorder="1" applyAlignment="1">
      <alignment vertical="center"/>
    </xf>
    <xf numFmtId="2" fontId="19" fillId="0" borderId="90" xfId="3" applyNumberFormat="1" applyFont="1" applyFill="1" applyBorder="1" applyAlignment="1">
      <alignment horizontal="center" vertical="center"/>
    </xf>
    <xf numFmtId="2" fontId="20" fillId="0" borderId="90" xfId="3" applyNumberFormat="1" applyFont="1" applyFill="1" applyBorder="1" applyAlignment="1">
      <alignment horizontal="center" vertical="center"/>
    </xf>
    <xf numFmtId="2" fontId="20" fillId="0" borderId="134" xfId="3" applyNumberFormat="1" applyFont="1" applyFill="1" applyBorder="1" applyAlignment="1">
      <alignment horizontal="center" vertical="center"/>
    </xf>
    <xf numFmtId="0" fontId="19" fillId="0" borderId="135" xfId="3" applyNumberFormat="1" applyFont="1" applyFill="1" applyBorder="1" applyAlignment="1">
      <alignment vertical="center"/>
    </xf>
    <xf numFmtId="2" fontId="19" fillId="0" borderId="136" xfId="3" applyNumberFormat="1" applyFont="1" applyFill="1" applyBorder="1" applyAlignment="1">
      <alignment horizontal="center" vertical="center"/>
    </xf>
    <xf numFmtId="2" fontId="20" fillId="0" borderId="136" xfId="3" applyNumberFormat="1" applyFont="1" applyFill="1" applyBorder="1" applyAlignment="1">
      <alignment horizontal="center" vertical="center"/>
    </xf>
    <xf numFmtId="2" fontId="20" fillId="0" borderId="13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2" fillId="4" borderId="0" xfId="3" applyNumberFormat="1" applyFont="1" applyFill="1" applyBorder="1" applyAlignment="1" applyProtection="1">
      <alignment vertical="top"/>
      <protection locked="0"/>
    </xf>
    <xf numFmtId="0" fontId="1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0" fillId="7" borderId="138" xfId="3" applyNumberFormat="1" applyFont="1" applyFill="1" applyBorder="1" applyAlignment="1" applyProtection="1">
      <alignment horizontal="left" vertical="center" wrapText="1"/>
    </xf>
    <xf numFmtId="0" fontId="20" fillId="7" borderId="117" xfId="3" applyFont="1" applyFill="1" applyBorder="1" applyAlignment="1">
      <alignment horizontal="center" vertical="center" wrapText="1"/>
    </xf>
    <xf numFmtId="0" fontId="19" fillId="0" borderId="139" xfId="3" applyFont="1" applyFill="1" applyBorder="1" applyAlignment="1">
      <alignment horizontal="left" vertical="top" wrapText="1"/>
    </xf>
    <xf numFmtId="2" fontId="19" fillId="0" borderId="90" xfId="3" applyNumberFormat="1" applyFont="1" applyFill="1" applyBorder="1" applyAlignment="1">
      <alignment horizontal="center" vertical="center" wrapText="1"/>
    </xf>
    <xf numFmtId="2" fontId="20" fillId="0" borderId="86" xfId="3" applyNumberFormat="1" applyFont="1" applyFill="1" applyBorder="1" applyAlignment="1">
      <alignment horizontal="center" vertical="center" wrapText="1"/>
    </xf>
    <xf numFmtId="0" fontId="20" fillId="7" borderId="139" xfId="3" applyNumberFormat="1" applyFont="1" applyFill="1" applyBorder="1" applyAlignment="1" applyProtection="1">
      <alignment horizontal="left" vertical="center" wrapText="1"/>
    </xf>
    <xf numFmtId="2" fontId="19" fillId="7" borderId="90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8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3" applyNumberFormat="1" applyFont="1" applyFill="1" applyBorder="1" applyAlignment="1" applyProtection="1">
      <alignment horizontal="left" vertical="top" wrapText="1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40" xfId="3" applyFont="1" applyFill="1" applyBorder="1" applyAlignment="1">
      <alignment horizontal="left" vertical="top" wrapText="1"/>
    </xf>
    <xf numFmtId="2" fontId="19" fillId="0" borderId="120" xfId="3" applyNumberFormat="1" applyFont="1" applyFill="1" applyBorder="1" applyAlignment="1">
      <alignment horizontal="center" vertical="center" wrapText="1"/>
    </xf>
    <xf numFmtId="2" fontId="20" fillId="0" borderId="87" xfId="3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41" xfId="3" applyNumberFormat="1" applyFont="1" applyFill="1" applyBorder="1" applyAlignment="1" applyProtection="1">
      <alignment horizontal="center" vertical="center" wrapText="1"/>
    </xf>
    <xf numFmtId="0" fontId="20" fillId="7" borderId="122" xfId="3" applyNumberFormat="1" applyFont="1" applyFill="1" applyBorder="1" applyAlignment="1" applyProtection="1">
      <alignment horizontal="center" vertical="center" wrapText="1"/>
    </xf>
    <xf numFmtId="0" fontId="19" fillId="7" borderId="142" xfId="3" applyNumberFormat="1" applyFont="1" applyFill="1" applyBorder="1" applyAlignment="1" applyProtection="1">
      <alignment horizontal="center" vertical="center" wrapText="1"/>
    </xf>
    <xf numFmtId="0" fontId="20" fillId="7" borderId="143" xfId="3" applyFont="1" applyFill="1" applyBorder="1" applyAlignment="1">
      <alignment horizontal="center" vertical="center" wrapText="1"/>
    </xf>
    <xf numFmtId="0" fontId="19" fillId="7" borderId="143" xfId="3" applyFont="1" applyFill="1" applyBorder="1" applyAlignment="1">
      <alignment horizontal="center" vertical="center" wrapText="1"/>
    </xf>
    <xf numFmtId="0" fontId="20" fillId="7" borderId="142" xfId="3" applyNumberFormat="1" applyFont="1" applyFill="1" applyBorder="1" applyAlignment="1" applyProtection="1">
      <alignment horizontal="center" vertical="center" wrapText="1"/>
    </xf>
    <xf numFmtId="2" fontId="19" fillId="0" borderId="110" xfId="3" applyNumberFormat="1" applyFont="1" applyFill="1" applyBorder="1" applyAlignment="1">
      <alignment horizontal="center" vertical="center" wrapText="1"/>
    </xf>
    <xf numFmtId="2" fontId="20" fillId="0" borderId="144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/>
    <xf numFmtId="0" fontId="19" fillId="0" borderId="7" xfId="3" applyNumberFormat="1" applyFont="1" applyFill="1" applyBorder="1" applyAlignment="1"/>
    <xf numFmtId="0" fontId="19" fillId="0" borderId="10" xfId="3" applyNumberFormat="1" applyFont="1" applyFill="1" applyBorder="1" applyAlignment="1"/>
    <xf numFmtId="0" fontId="19" fillId="0" borderId="31" xfId="3" applyNumberFormat="1" applyFont="1" applyFill="1" applyBorder="1" applyAlignment="1"/>
    <xf numFmtId="0" fontId="19" fillId="0" borderId="44" xfId="3" applyNumberFormat="1" applyFont="1" applyFill="1" applyBorder="1" applyAlignment="1"/>
    <xf numFmtId="0" fontId="16" fillId="0" borderId="0" xfId="0" applyFont="1"/>
    <xf numFmtId="0" fontId="45" fillId="0" borderId="0" xfId="9" applyFont="1" applyAlignment="1" applyProtection="1"/>
    <xf numFmtId="2" fontId="6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20" fillId="0" borderId="0" xfId="2" applyNumberFormat="1" applyFont="1" applyFill="1" applyBorder="1" applyAlignment="1">
      <alignment horizontal="center" vertical="center"/>
    </xf>
    <xf numFmtId="2" fontId="4" fillId="0" borderId="54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distributed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distributed"/>
    </xf>
    <xf numFmtId="0" fontId="22" fillId="0" borderId="32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distributed" wrapText="1"/>
    </xf>
    <xf numFmtId="0" fontId="20" fillId="0" borderId="32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/>
    </xf>
    <xf numFmtId="2" fontId="20" fillId="4" borderId="1" xfId="2" applyNumberFormat="1" applyFont="1" applyFill="1" applyBorder="1" applyAlignment="1" applyProtection="1">
      <alignment horizontal="center" vertical="center" wrapText="1"/>
    </xf>
    <xf numFmtId="2" fontId="20" fillId="4" borderId="2" xfId="2" applyNumberFormat="1" applyFont="1" applyFill="1" applyBorder="1" applyAlignment="1" applyProtection="1">
      <alignment horizontal="center" vertical="center" wrapText="1"/>
    </xf>
    <xf numFmtId="2" fontId="20" fillId="4" borderId="3" xfId="2" applyNumberFormat="1" applyFont="1" applyFill="1" applyBorder="1" applyAlignment="1" applyProtection="1">
      <alignment horizontal="center" vertical="center" wrapText="1"/>
    </xf>
    <xf numFmtId="0" fontId="20" fillId="4" borderId="0" xfId="4" applyFont="1" applyFill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7" fillId="0" borderId="32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31" xfId="5" applyNumberFormat="1" applyFont="1" applyFill="1" applyBorder="1" applyAlignment="1" applyProtection="1">
      <alignment horizontal="center" vertical="center" wrapText="1"/>
    </xf>
    <xf numFmtId="166" fontId="6" fillId="4" borderId="32" xfId="5" applyNumberFormat="1" applyFont="1" applyFill="1" applyBorder="1" applyAlignment="1" applyProtection="1">
      <alignment horizontal="center" vertical="center" wrapText="1"/>
    </xf>
    <xf numFmtId="166" fontId="6" fillId="4" borderId="4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6" fillId="4" borderId="0" xfId="5" applyNumberFormat="1" applyFont="1" applyFill="1" applyBorder="1" applyAlignment="1" applyProtection="1">
      <alignment horizontal="center"/>
    </xf>
    <xf numFmtId="0" fontId="20" fillId="0" borderId="4" xfId="3" applyNumberFormat="1" applyFont="1" applyFill="1" applyBorder="1" applyAlignment="1">
      <alignment horizontal="center" wrapText="1"/>
    </xf>
    <xf numFmtId="0" fontId="20" fillId="0" borderId="8" xfId="3" applyNumberFormat="1" applyFont="1" applyFill="1" applyBorder="1" applyAlignment="1">
      <alignment horizontal="center" wrapText="1"/>
    </xf>
    <xf numFmtId="0" fontId="7" fillId="0" borderId="0" xfId="2" applyFont="1" applyBorder="1" applyAlignment="1">
      <alignment horizontal="left" vertical="top" wrapText="1"/>
    </xf>
    <xf numFmtId="0" fontId="19" fillId="0" borderId="0" xfId="3" applyNumberFormat="1" applyFont="1" applyFill="1" applyBorder="1" applyAlignment="1">
      <alignment horizontal="center" vertical="center"/>
    </xf>
    <xf numFmtId="0" fontId="20" fillId="7" borderId="6" xfId="3" applyNumberFormat="1" applyFont="1" applyFill="1" applyBorder="1" applyAlignment="1">
      <alignment horizontal="center" vertical="center" wrapText="1"/>
    </xf>
    <xf numFmtId="0" fontId="20" fillId="7" borderId="9" xfId="3" applyNumberFormat="1" applyFont="1" applyFill="1" applyBorder="1" applyAlignment="1">
      <alignment horizontal="center" vertical="center" wrapText="1"/>
    </xf>
    <xf numFmtId="0" fontId="20" fillId="7" borderId="96" xfId="3" applyNumberFormat="1" applyFont="1" applyFill="1" applyBorder="1" applyAlignment="1">
      <alignment horizontal="center" vertical="center" wrapText="1"/>
    </xf>
    <xf numFmtId="0" fontId="10" fillId="4" borderId="115" xfId="3" applyNumberFormat="1" applyFont="1" applyFill="1" applyBorder="1" applyAlignment="1" applyProtection="1">
      <alignment horizontal="center" vertical="center"/>
    </xf>
    <xf numFmtId="0" fontId="22" fillId="4" borderId="56" xfId="3" applyNumberFormat="1" applyFont="1" applyFill="1" applyBorder="1" applyAlignment="1" applyProtection="1">
      <alignment horizontal="center" vertical="top" wrapText="1"/>
    </xf>
    <xf numFmtId="0" fontId="22" fillId="4" borderId="0" xfId="3" applyNumberFormat="1" applyFont="1" applyFill="1" applyBorder="1" applyAlignment="1" applyProtection="1">
      <alignment horizontal="center" vertical="top" wrapText="1"/>
    </xf>
    <xf numFmtId="0" fontId="22" fillId="4" borderId="58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7" borderId="127" xfId="3" applyFont="1" applyFill="1" applyBorder="1" applyAlignment="1">
      <alignment horizontal="center" vertical="center" wrapText="1"/>
    </xf>
    <xf numFmtId="0" fontId="20" fillId="7" borderId="133" xfId="3" applyFont="1" applyFill="1" applyBorder="1" applyAlignment="1">
      <alignment horizontal="center" vertical="center" wrapText="1"/>
    </xf>
    <xf numFmtId="0" fontId="20" fillId="7" borderId="71" xfId="3" applyFont="1" applyFill="1" applyBorder="1" applyAlignment="1">
      <alignment horizontal="center" vertical="center" wrapText="1"/>
    </xf>
    <xf numFmtId="0" fontId="20" fillId="7" borderId="130" xfId="3" applyFont="1" applyFill="1" applyBorder="1" applyAlignment="1">
      <alignment horizontal="center" vertical="center" wrapText="1"/>
    </xf>
    <xf numFmtId="0" fontId="20" fillId="7" borderId="131" xfId="3" applyFont="1" applyFill="1" applyBorder="1" applyAlignment="1">
      <alignment horizontal="center" vertical="center" wrapText="1"/>
    </xf>
    <xf numFmtId="0" fontId="20" fillId="7" borderId="132" xfId="3" applyFont="1" applyFill="1" applyBorder="1" applyAlignment="1">
      <alignment horizontal="center" vertical="center" wrapText="1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0" fillId="7" borderId="128" xfId="3" applyFont="1" applyFill="1" applyBorder="1" applyAlignment="1">
      <alignment horizontal="center" vertical="center" wrapText="1"/>
    </xf>
    <xf numFmtId="0" fontId="20" fillId="7" borderId="72" xfId="3" applyFont="1" applyFill="1" applyBorder="1" applyAlignment="1">
      <alignment horizontal="center" vertical="center" wrapText="1"/>
    </xf>
    <xf numFmtId="0" fontId="20" fillId="7" borderId="129" xfId="3" applyFont="1" applyFill="1" applyBorder="1" applyAlignment="1">
      <alignment horizontal="center" vertical="center" wrapText="1"/>
    </xf>
    <xf numFmtId="0" fontId="4" fillId="0" borderId="8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0" xfId="3" applyNumberFormat="1" applyFont="1" applyFill="1" applyBorder="1" applyAlignment="1">
      <alignment horizontal="center" wrapText="1"/>
    </xf>
    <xf numFmtId="0" fontId="44" fillId="0" borderId="8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0" xfId="9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left" vertical="top" wrapText="1"/>
    </xf>
    <xf numFmtId="0" fontId="20" fillId="0" borderId="115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6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56</xdr:row>
          <xdr:rowOff>0</xdr:rowOff>
        </xdr:from>
        <xdr:to>
          <xdr:col>6</xdr:col>
          <xdr:colOff>1209675</xdr:colOff>
          <xdr:row>82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55</xdr:row>
      <xdr:rowOff>586317</xdr:rowOff>
    </xdr:from>
    <xdr:to>
      <xdr:col>6</xdr:col>
      <xdr:colOff>1495425</xdr:colOff>
      <xdr:row>72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4388042"/>
          <a:ext cx="11182349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conservan, en general, las tendencias apuntadas la semana anterior en el sector de los cítricos: crece destacadamente el precio medio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(14,79 %) —gracias a la progresiva ganancia de protagonismo en la comercialización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Valencia Late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más cotizada a estas alturas de campaña—, se incrementa también, a menor ritmo,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(2,43 %) y se mantiene en sus bajos niveles, una semana más,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Fino. Ligera recuperación también de la cotización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(1,56 %).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Dentro de la situación estable del sector en los últimos tiempos, esta semana predominan las variaciones a la baja en la mayoría de los precios en origen de las variedades de referencia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Pese a ello,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(-0,16 %), por ejemplo, se mantiene en valores muy elevados, por encima de los 65 cent./kg. De nuevo no se registran modificaciones en las medias de las dos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seguimiento.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Primeras cotizaciones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Andalucía.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(1,73 %) sigue subiendo y en niveles superiores a las observados a estas alturas de campaña en los últimos años. Poca variación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(-1,49 %), levemente a la baja esta semana.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la disparidad de tendencias en la evolución de los precios de los hortícolas en seguimiento. Sobresalen las fuertes subidas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(74,58 %)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(38,48 %) —que acentúan sus líneas crecientes de la semana pasada— así como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(35,34 %), con notables incrementos en todos los tipos de este producto. Entre las bajadas, de nuevo destacan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(-26,89 %)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(-21,92 %) —en movimientos esperables según van avanzando sus campañas—, así como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(-21,6 %). 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(13,78 %) conserva la tendencia claramente al alza propia de estas alturas del año.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44</xdr:row>
          <xdr:rowOff>104775</xdr:rowOff>
        </xdr:from>
        <xdr:to>
          <xdr:col>7</xdr:col>
          <xdr:colOff>9525</xdr:colOff>
          <xdr:row>68</xdr:row>
          <xdr:rowOff>66675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baseColWidth="10" defaultRowHeight="12.75"/>
  <cols>
    <col min="1" max="16384" width="11.42578125" style="653"/>
  </cols>
  <sheetData>
    <row r="1" spans="1:5">
      <c r="A1" s="653" t="s">
        <v>869</v>
      </c>
    </row>
    <row r="2" spans="1:5">
      <c r="A2" s="653" t="s">
        <v>870</v>
      </c>
    </row>
    <row r="3" spans="1:5">
      <c r="A3" s="653" t="s">
        <v>871</v>
      </c>
    </row>
    <row r="4" spans="1:5">
      <c r="A4" s="654" t="s">
        <v>872</v>
      </c>
      <c r="B4" s="654"/>
      <c r="C4" s="654"/>
      <c r="D4" s="654"/>
      <c r="E4" s="654"/>
    </row>
    <row r="5" spans="1:5">
      <c r="A5" s="654" t="s">
        <v>892</v>
      </c>
      <c r="B5" s="654"/>
      <c r="C5" s="654"/>
      <c r="D5" s="654"/>
      <c r="E5" s="654"/>
    </row>
    <row r="7" spans="1:5">
      <c r="A7" s="653" t="s">
        <v>873</v>
      </c>
    </row>
    <row r="8" spans="1:5">
      <c r="A8" s="654" t="s">
        <v>874</v>
      </c>
      <c r="B8" s="654"/>
      <c r="C8" s="654"/>
      <c r="D8" s="654"/>
      <c r="E8" s="654"/>
    </row>
    <row r="10" spans="1:5">
      <c r="A10" s="653" t="s">
        <v>875</v>
      </c>
    </row>
    <row r="11" spans="1:5">
      <c r="A11" s="653" t="s">
        <v>876</v>
      </c>
    </row>
    <row r="12" spans="1:5">
      <c r="A12" s="654" t="s">
        <v>893</v>
      </c>
      <c r="B12" s="654"/>
      <c r="C12" s="654"/>
      <c r="D12" s="654"/>
      <c r="E12" s="654"/>
    </row>
    <row r="13" spans="1:5">
      <c r="A13" s="654" t="s">
        <v>894</v>
      </c>
      <c r="B13" s="654"/>
      <c r="C13" s="654"/>
      <c r="D13" s="654"/>
      <c r="E13" s="654"/>
    </row>
    <row r="14" spans="1:5">
      <c r="A14" s="654" t="s">
        <v>895</v>
      </c>
      <c r="B14" s="654"/>
      <c r="C14" s="654"/>
      <c r="D14" s="654"/>
      <c r="E14" s="654"/>
    </row>
    <row r="15" spans="1:5">
      <c r="A15" s="654" t="s">
        <v>896</v>
      </c>
      <c r="B15" s="654"/>
      <c r="C15" s="654"/>
      <c r="D15" s="654"/>
      <c r="E15" s="654"/>
    </row>
    <row r="16" spans="1:5">
      <c r="A16" s="654" t="s">
        <v>897</v>
      </c>
      <c r="B16" s="654"/>
      <c r="C16" s="654"/>
      <c r="D16" s="654"/>
      <c r="E16" s="654"/>
    </row>
    <row r="17" spans="1:5">
      <c r="A17" s="653" t="s">
        <v>877</v>
      </c>
    </row>
    <row r="18" spans="1:5">
      <c r="A18" s="653" t="s">
        <v>878</v>
      </c>
    </row>
    <row r="19" spans="1:5">
      <c r="A19" s="654" t="s">
        <v>879</v>
      </c>
      <c r="B19" s="654"/>
      <c r="C19" s="654"/>
      <c r="D19" s="654"/>
      <c r="E19" s="654"/>
    </row>
    <row r="20" spans="1:5">
      <c r="A20" s="654" t="s">
        <v>898</v>
      </c>
      <c r="B20" s="654"/>
      <c r="C20" s="654"/>
      <c r="D20" s="654"/>
      <c r="E20" s="654"/>
    </row>
    <row r="21" spans="1:5">
      <c r="A21" s="653" t="s">
        <v>880</v>
      </c>
    </row>
    <row r="22" spans="1:5">
      <c r="A22" s="654" t="s">
        <v>881</v>
      </c>
      <c r="B22" s="654"/>
      <c r="C22" s="654"/>
      <c r="D22" s="654"/>
      <c r="E22" s="654"/>
    </row>
    <row r="23" spans="1:5">
      <c r="A23" s="654" t="s">
        <v>882</v>
      </c>
      <c r="B23" s="654"/>
      <c r="C23" s="654"/>
      <c r="D23" s="654"/>
      <c r="E23" s="654"/>
    </row>
    <row r="24" spans="1:5">
      <c r="A24" s="653" t="s">
        <v>883</v>
      </c>
    </row>
    <row r="25" spans="1:5">
      <c r="A25" s="653" t="s">
        <v>884</v>
      </c>
    </row>
    <row r="26" spans="1:5">
      <c r="A26" s="654" t="s">
        <v>899</v>
      </c>
      <c r="B26" s="654"/>
      <c r="C26" s="654"/>
      <c r="D26" s="654"/>
      <c r="E26" s="654"/>
    </row>
    <row r="27" spans="1:5">
      <c r="A27" s="654" t="s">
        <v>900</v>
      </c>
      <c r="B27" s="654"/>
      <c r="C27" s="654"/>
      <c r="D27" s="654"/>
      <c r="E27" s="654"/>
    </row>
    <row r="28" spans="1:5">
      <c r="A28" s="654" t="s">
        <v>901</v>
      </c>
      <c r="B28" s="654"/>
      <c r="C28" s="654"/>
      <c r="D28" s="654"/>
      <c r="E28" s="654"/>
    </row>
    <row r="29" spans="1:5">
      <c r="A29" s="653" t="s">
        <v>885</v>
      </c>
    </row>
    <row r="30" spans="1:5">
      <c r="A30" s="654" t="s">
        <v>886</v>
      </c>
      <c r="B30" s="654"/>
      <c r="C30" s="654"/>
      <c r="D30" s="654"/>
      <c r="E30" s="654"/>
    </row>
    <row r="31" spans="1:5">
      <c r="A31" s="653" t="s">
        <v>887</v>
      </c>
    </row>
    <row r="32" spans="1:5">
      <c r="A32" s="654" t="s">
        <v>888</v>
      </c>
      <c r="B32" s="654"/>
      <c r="C32" s="654"/>
      <c r="D32" s="654"/>
      <c r="E32" s="654"/>
    </row>
    <row r="33" spans="1:5">
      <c r="A33" s="654" t="s">
        <v>889</v>
      </c>
      <c r="B33" s="654"/>
      <c r="C33" s="654"/>
      <c r="D33" s="654"/>
      <c r="E33" s="654"/>
    </row>
    <row r="34" spans="1:5">
      <c r="A34" s="654" t="s">
        <v>890</v>
      </c>
      <c r="B34" s="654"/>
      <c r="C34" s="654"/>
      <c r="D34" s="654"/>
      <c r="E34" s="654"/>
    </row>
    <row r="35" spans="1:5">
      <c r="A35" s="654" t="s">
        <v>891</v>
      </c>
      <c r="B35" s="654"/>
      <c r="C35" s="654"/>
      <c r="D35" s="654"/>
      <c r="E35" s="654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5" customWidth="1"/>
    <col min="2" max="2" width="20.5703125" style="346" customWidth="1"/>
    <col min="3" max="3" width="12" style="346" bestFit="1" customWidth="1"/>
    <col min="4" max="4" width="35.42578125" style="346" bestFit="1" customWidth="1"/>
    <col min="5" max="5" width="8.140625" style="346" customWidth="1"/>
    <col min="6" max="6" width="18.140625" style="346" bestFit="1" customWidth="1"/>
    <col min="7" max="13" width="10.7109375" style="346" customWidth="1"/>
    <col min="14" max="14" width="14.7109375" style="346" customWidth="1"/>
    <col min="15" max="15" width="2.140625" style="347" customWidth="1"/>
    <col min="16" max="16" width="8.140625" style="347" customWidth="1"/>
    <col min="17" max="17" width="12.5703125" style="347"/>
    <col min="18" max="19" width="14.7109375" style="347" bestFit="1" customWidth="1"/>
    <col min="20" max="20" width="12.85546875" style="347" bestFit="1" customWidth="1"/>
    <col min="21" max="16384" width="12.5703125" style="347"/>
  </cols>
  <sheetData>
    <row r="1" spans="1:21" ht="11.25" customHeight="1"/>
    <row r="2" spans="1:21">
      <c r="J2" s="348"/>
      <c r="K2" s="348"/>
      <c r="L2" s="349"/>
      <c r="M2" s="349"/>
      <c r="N2" s="350"/>
      <c r="O2" s="351"/>
    </row>
    <row r="3" spans="1:21" ht="0.75" customHeight="1">
      <c r="J3" s="348"/>
      <c r="K3" s="348"/>
      <c r="L3" s="349"/>
      <c r="M3" s="349"/>
      <c r="N3" s="349"/>
      <c r="O3" s="351"/>
    </row>
    <row r="4" spans="1:21" ht="27" customHeight="1">
      <c r="B4" s="692" t="s">
        <v>509</v>
      </c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352"/>
    </row>
    <row r="5" spans="1:21" ht="26.25" customHeight="1" thickBot="1">
      <c r="B5" s="693" t="s">
        <v>510</v>
      </c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353"/>
    </row>
    <row r="6" spans="1:21" ht="24.75" customHeight="1">
      <c r="B6" s="694" t="s">
        <v>511</v>
      </c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6"/>
      <c r="O6" s="353"/>
    </row>
    <row r="7" spans="1:21" ht="19.5" customHeight="1" thickBot="1">
      <c r="B7" s="697" t="s">
        <v>512</v>
      </c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9"/>
      <c r="O7" s="353"/>
      <c r="Q7" s="346"/>
    </row>
    <row r="8" spans="1:21" ht="16.5" customHeight="1">
      <c r="B8" s="700" t="s">
        <v>513</v>
      </c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353"/>
    </row>
    <row r="9" spans="1:21" s="356" customFormat="1" ht="12" customHeight="1">
      <c r="A9" s="354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3"/>
    </row>
    <row r="10" spans="1:21" s="356" customFormat="1" ht="24.75" customHeight="1">
      <c r="A10" s="354"/>
      <c r="B10" s="357" t="s">
        <v>514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3"/>
    </row>
    <row r="11" spans="1:21" ht="6" customHeight="1" thickBot="1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9"/>
    </row>
    <row r="12" spans="1:21" ht="25.9" customHeight="1">
      <c r="B12" s="360" t="s">
        <v>298</v>
      </c>
      <c r="C12" s="361" t="s">
        <v>515</v>
      </c>
      <c r="D12" s="362" t="s">
        <v>516</v>
      </c>
      <c r="E12" s="361" t="s">
        <v>517</v>
      </c>
      <c r="F12" s="362" t="s">
        <v>518</v>
      </c>
      <c r="G12" s="363" t="s">
        <v>519</v>
      </c>
      <c r="H12" s="364"/>
      <c r="I12" s="365"/>
      <c r="J12" s="364" t="s">
        <v>520</v>
      </c>
      <c r="K12" s="364"/>
      <c r="L12" s="366"/>
      <c r="M12" s="366"/>
      <c r="N12" s="367"/>
      <c r="O12" s="368"/>
      <c r="U12" s="346"/>
    </row>
    <row r="13" spans="1:21" ht="19.7" customHeight="1">
      <c r="B13" s="369"/>
      <c r="C13" s="370"/>
      <c r="D13" s="371" t="s">
        <v>521</v>
      </c>
      <c r="E13" s="370"/>
      <c r="F13" s="371"/>
      <c r="G13" s="372">
        <v>44277</v>
      </c>
      <c r="H13" s="372">
        <v>44278</v>
      </c>
      <c r="I13" s="372">
        <v>44279</v>
      </c>
      <c r="J13" s="372">
        <v>44280</v>
      </c>
      <c r="K13" s="372">
        <v>44281</v>
      </c>
      <c r="L13" s="372">
        <v>44282</v>
      </c>
      <c r="M13" s="372">
        <v>44283</v>
      </c>
      <c r="N13" s="373" t="s">
        <v>522</v>
      </c>
      <c r="O13" s="374"/>
    </row>
    <row r="14" spans="1:21" s="384" customFormat="1" ht="20.100000000000001" customHeight="1">
      <c r="A14" s="345"/>
      <c r="B14" s="375" t="s">
        <v>523</v>
      </c>
      <c r="C14" s="376" t="s">
        <v>524</v>
      </c>
      <c r="D14" s="376" t="s">
        <v>525</v>
      </c>
      <c r="E14" s="376" t="s">
        <v>526</v>
      </c>
      <c r="F14" s="376" t="s">
        <v>527</v>
      </c>
      <c r="G14" s="377">
        <v>65.19</v>
      </c>
      <c r="H14" s="377">
        <v>68.16</v>
      </c>
      <c r="I14" s="377">
        <v>66.19</v>
      </c>
      <c r="J14" s="377">
        <v>67.17</v>
      </c>
      <c r="K14" s="378">
        <v>65.19</v>
      </c>
      <c r="L14" s="378" t="s">
        <v>528</v>
      </c>
      <c r="M14" s="379" t="s">
        <v>528</v>
      </c>
      <c r="N14" s="380">
        <v>66.36</v>
      </c>
      <c r="O14" s="381"/>
      <c r="P14" s="382"/>
      <c r="Q14" s="383"/>
    </row>
    <row r="15" spans="1:21" s="384" customFormat="1" ht="20.100000000000001" customHeight="1">
      <c r="A15" s="345"/>
      <c r="B15" s="385"/>
      <c r="C15" s="376" t="s">
        <v>529</v>
      </c>
      <c r="D15" s="376" t="s">
        <v>525</v>
      </c>
      <c r="E15" s="376" t="s">
        <v>526</v>
      </c>
      <c r="F15" s="376" t="s">
        <v>527</v>
      </c>
      <c r="G15" s="377">
        <v>82.68</v>
      </c>
      <c r="H15" s="377">
        <v>84.62</v>
      </c>
      <c r="I15" s="377">
        <v>84.63</v>
      </c>
      <c r="J15" s="377">
        <v>83.66</v>
      </c>
      <c r="K15" s="378">
        <v>83.65</v>
      </c>
      <c r="L15" s="378" t="s">
        <v>528</v>
      </c>
      <c r="M15" s="379" t="s">
        <v>528</v>
      </c>
      <c r="N15" s="380">
        <v>83.84</v>
      </c>
      <c r="O15" s="381"/>
      <c r="P15" s="382"/>
      <c r="Q15" s="383"/>
    </row>
    <row r="16" spans="1:21" s="384" customFormat="1" ht="20.100000000000001" customHeight="1">
      <c r="A16" s="345"/>
      <c r="B16" s="386"/>
      <c r="C16" s="376" t="s">
        <v>530</v>
      </c>
      <c r="D16" s="376" t="s">
        <v>525</v>
      </c>
      <c r="E16" s="376" t="s">
        <v>526</v>
      </c>
      <c r="F16" s="376" t="s">
        <v>527</v>
      </c>
      <c r="G16" s="377">
        <v>75</v>
      </c>
      <c r="H16" s="377">
        <v>77</v>
      </c>
      <c r="I16" s="377">
        <v>76</v>
      </c>
      <c r="J16" s="377">
        <v>77</v>
      </c>
      <c r="K16" s="378">
        <v>75</v>
      </c>
      <c r="L16" s="378" t="s">
        <v>528</v>
      </c>
      <c r="M16" s="379" t="s">
        <v>528</v>
      </c>
      <c r="N16" s="380">
        <v>75.989999999999995</v>
      </c>
      <c r="O16" s="381"/>
      <c r="P16" s="382"/>
      <c r="Q16" s="383"/>
    </row>
    <row r="17" spans="1:17" s="384" customFormat="1" ht="20.100000000000001" customHeight="1">
      <c r="A17" s="345"/>
      <c r="B17" s="385" t="s">
        <v>531</v>
      </c>
      <c r="C17" s="387" t="s">
        <v>532</v>
      </c>
      <c r="D17" s="387" t="s">
        <v>533</v>
      </c>
      <c r="E17" s="387" t="s">
        <v>526</v>
      </c>
      <c r="F17" s="387" t="s">
        <v>534</v>
      </c>
      <c r="G17" s="377">
        <v>67.47</v>
      </c>
      <c r="H17" s="377">
        <v>155</v>
      </c>
      <c r="I17" s="377">
        <v>155</v>
      </c>
      <c r="J17" s="377">
        <v>155</v>
      </c>
      <c r="K17" s="378">
        <v>73.569999999999993</v>
      </c>
      <c r="L17" s="378" t="s">
        <v>528</v>
      </c>
      <c r="M17" s="379" t="s">
        <v>528</v>
      </c>
      <c r="N17" s="380">
        <v>79.69</v>
      </c>
      <c r="O17" s="381"/>
      <c r="P17" s="382"/>
      <c r="Q17" s="383"/>
    </row>
    <row r="18" spans="1:17" s="384" customFormat="1" ht="20.100000000000001" customHeight="1">
      <c r="A18" s="345"/>
      <c r="B18" s="385"/>
      <c r="C18" s="376" t="s">
        <v>535</v>
      </c>
      <c r="D18" s="376" t="s">
        <v>533</v>
      </c>
      <c r="E18" s="376" t="s">
        <v>526</v>
      </c>
      <c r="F18" s="376" t="s">
        <v>534</v>
      </c>
      <c r="G18" s="377">
        <v>137.76</v>
      </c>
      <c r="H18" s="377">
        <v>134.33000000000001</v>
      </c>
      <c r="I18" s="377">
        <v>135</v>
      </c>
      <c r="J18" s="377">
        <v>135</v>
      </c>
      <c r="K18" s="378">
        <v>135</v>
      </c>
      <c r="L18" s="378" t="s">
        <v>528</v>
      </c>
      <c r="M18" s="379" t="s">
        <v>528</v>
      </c>
      <c r="N18" s="380">
        <v>135.97</v>
      </c>
      <c r="O18" s="381"/>
      <c r="P18" s="382"/>
      <c r="Q18" s="383"/>
    </row>
    <row r="19" spans="1:17" s="384" customFormat="1" ht="20.100000000000001" customHeight="1">
      <c r="A19" s="345"/>
      <c r="B19" s="385"/>
      <c r="C19" s="376" t="s">
        <v>532</v>
      </c>
      <c r="D19" s="376" t="s">
        <v>536</v>
      </c>
      <c r="E19" s="376" t="s">
        <v>526</v>
      </c>
      <c r="F19" s="376" t="s">
        <v>534</v>
      </c>
      <c r="G19" s="377">
        <v>146.26</v>
      </c>
      <c r="H19" s="377">
        <v>140.88999999999999</v>
      </c>
      <c r="I19" s="377">
        <v>141.93</v>
      </c>
      <c r="J19" s="377">
        <v>139.15</v>
      </c>
      <c r="K19" s="378">
        <v>140.34</v>
      </c>
      <c r="L19" s="378">
        <v>134.94999999999999</v>
      </c>
      <c r="M19" s="379" t="s">
        <v>528</v>
      </c>
      <c r="N19" s="380">
        <v>140.37</v>
      </c>
      <c r="O19" s="381"/>
      <c r="P19" s="382"/>
      <c r="Q19" s="383"/>
    </row>
    <row r="20" spans="1:17" s="384" customFormat="1" ht="20.100000000000001" customHeight="1">
      <c r="A20" s="345"/>
      <c r="B20" s="385"/>
      <c r="C20" s="376" t="s">
        <v>535</v>
      </c>
      <c r="D20" s="376" t="s">
        <v>536</v>
      </c>
      <c r="E20" s="376" t="s">
        <v>526</v>
      </c>
      <c r="F20" s="376" t="s">
        <v>534</v>
      </c>
      <c r="G20" s="377">
        <v>126.87</v>
      </c>
      <c r="H20" s="377">
        <v>128.07</v>
      </c>
      <c r="I20" s="377">
        <v>131.04</v>
      </c>
      <c r="J20" s="377">
        <v>126.94</v>
      </c>
      <c r="K20" s="378">
        <v>125.25</v>
      </c>
      <c r="L20" s="378">
        <v>129.53</v>
      </c>
      <c r="M20" s="379">
        <v>134.66999999999999</v>
      </c>
      <c r="N20" s="380">
        <v>127.57</v>
      </c>
      <c r="O20" s="381"/>
      <c r="P20" s="382"/>
      <c r="Q20" s="383"/>
    </row>
    <row r="21" spans="1:17" s="384" customFormat="1" ht="19.5" customHeight="1">
      <c r="A21" s="345"/>
      <c r="B21" s="385"/>
      <c r="C21" s="376" t="s">
        <v>532</v>
      </c>
      <c r="D21" s="376" t="s">
        <v>537</v>
      </c>
      <c r="E21" s="376" t="s">
        <v>526</v>
      </c>
      <c r="F21" s="376" t="s">
        <v>534</v>
      </c>
      <c r="G21" s="377">
        <v>189.32</v>
      </c>
      <c r="H21" s="377">
        <v>194.87</v>
      </c>
      <c r="I21" s="377">
        <v>190.29</v>
      </c>
      <c r="J21" s="377">
        <v>200.91</v>
      </c>
      <c r="K21" s="378">
        <v>190.29</v>
      </c>
      <c r="L21" s="378">
        <v>190.29</v>
      </c>
      <c r="M21" s="379" t="s">
        <v>528</v>
      </c>
      <c r="N21" s="380">
        <v>192.16</v>
      </c>
      <c r="O21" s="381"/>
      <c r="P21" s="382"/>
      <c r="Q21" s="383"/>
    </row>
    <row r="22" spans="1:17" s="384" customFormat="1" ht="19.5" customHeight="1">
      <c r="A22" s="345"/>
      <c r="B22" s="385"/>
      <c r="C22" s="376" t="s">
        <v>535</v>
      </c>
      <c r="D22" s="376" t="s">
        <v>537</v>
      </c>
      <c r="E22" s="376" t="s">
        <v>526</v>
      </c>
      <c r="F22" s="376" t="s">
        <v>534</v>
      </c>
      <c r="G22" s="377">
        <v>156.35</v>
      </c>
      <c r="H22" s="377">
        <v>161.63</v>
      </c>
      <c r="I22" s="377">
        <v>160.72</v>
      </c>
      <c r="J22" s="377">
        <v>158.46</v>
      </c>
      <c r="K22" s="378">
        <v>138.63999999999999</v>
      </c>
      <c r="L22" s="378">
        <v>159.13999999999999</v>
      </c>
      <c r="M22" s="379">
        <v>158.16999999999999</v>
      </c>
      <c r="N22" s="380">
        <v>153.76</v>
      </c>
      <c r="O22" s="381"/>
      <c r="P22" s="382"/>
      <c r="Q22" s="383"/>
    </row>
    <row r="23" spans="1:17" s="384" customFormat="1" ht="20.100000000000001" customHeight="1">
      <c r="A23" s="345"/>
      <c r="B23" s="385"/>
      <c r="C23" s="376" t="s">
        <v>532</v>
      </c>
      <c r="D23" s="376" t="s">
        <v>538</v>
      </c>
      <c r="E23" s="376" t="s">
        <v>526</v>
      </c>
      <c r="F23" s="376" t="s">
        <v>534</v>
      </c>
      <c r="G23" s="377">
        <v>73.61</v>
      </c>
      <c r="H23" s="377">
        <v>69.44</v>
      </c>
      <c r="I23" s="377">
        <v>70.290000000000006</v>
      </c>
      <c r="J23" s="377">
        <v>70.58</v>
      </c>
      <c r="K23" s="378">
        <v>68.930000000000007</v>
      </c>
      <c r="L23" s="378">
        <v>77.239999999999995</v>
      </c>
      <c r="M23" s="379" t="s">
        <v>528</v>
      </c>
      <c r="N23" s="380">
        <v>72.010000000000005</v>
      </c>
      <c r="O23" s="381"/>
      <c r="P23" s="382"/>
      <c r="Q23" s="383"/>
    </row>
    <row r="24" spans="1:17" s="384" customFormat="1" ht="20.100000000000001" customHeight="1">
      <c r="A24" s="345"/>
      <c r="B24" s="385"/>
      <c r="C24" s="376" t="s">
        <v>535</v>
      </c>
      <c r="D24" s="376" t="s">
        <v>538</v>
      </c>
      <c r="E24" s="376" t="s">
        <v>526</v>
      </c>
      <c r="F24" s="376" t="s">
        <v>534</v>
      </c>
      <c r="G24" s="377">
        <v>76.239999999999995</v>
      </c>
      <c r="H24" s="377">
        <v>70.959999999999994</v>
      </c>
      <c r="I24" s="377">
        <v>75.180000000000007</v>
      </c>
      <c r="J24" s="377">
        <v>70.38</v>
      </c>
      <c r="K24" s="378">
        <v>71.349999999999994</v>
      </c>
      <c r="L24" s="378">
        <v>72.12</v>
      </c>
      <c r="M24" s="379">
        <v>82.55</v>
      </c>
      <c r="N24" s="380">
        <v>72.39</v>
      </c>
      <c r="O24" s="381"/>
      <c r="P24" s="382"/>
      <c r="Q24" s="383"/>
    </row>
    <row r="25" spans="1:17" s="384" customFormat="1" ht="20.100000000000001" customHeight="1">
      <c r="A25" s="345"/>
      <c r="B25" s="385"/>
      <c r="C25" s="376" t="s">
        <v>535</v>
      </c>
      <c r="D25" s="376" t="s">
        <v>539</v>
      </c>
      <c r="E25" s="376" t="s">
        <v>526</v>
      </c>
      <c r="F25" s="376" t="s">
        <v>534</v>
      </c>
      <c r="G25" s="377">
        <v>147.84</v>
      </c>
      <c r="H25" s="377">
        <v>147.84</v>
      </c>
      <c r="I25" s="377">
        <v>129</v>
      </c>
      <c r="J25" s="377">
        <v>148.88</v>
      </c>
      <c r="K25" s="378">
        <v>148.62</v>
      </c>
      <c r="L25" s="378">
        <v>159.1</v>
      </c>
      <c r="M25" s="379">
        <v>166.88</v>
      </c>
      <c r="N25" s="380">
        <v>146.31</v>
      </c>
      <c r="O25" s="381"/>
      <c r="P25" s="382"/>
      <c r="Q25" s="383"/>
    </row>
    <row r="26" spans="1:17" s="384" customFormat="1" ht="20.100000000000001" customHeight="1">
      <c r="A26" s="345"/>
      <c r="B26" s="385"/>
      <c r="C26" s="376" t="s">
        <v>540</v>
      </c>
      <c r="D26" s="376" t="s">
        <v>541</v>
      </c>
      <c r="E26" s="376" t="s">
        <v>526</v>
      </c>
      <c r="F26" s="376" t="s">
        <v>534</v>
      </c>
      <c r="G26" s="377">
        <v>85</v>
      </c>
      <c r="H26" s="377">
        <v>85</v>
      </c>
      <c r="I26" s="377">
        <v>85</v>
      </c>
      <c r="J26" s="377">
        <v>85</v>
      </c>
      <c r="K26" s="378">
        <v>85</v>
      </c>
      <c r="L26" s="378" t="s">
        <v>528</v>
      </c>
      <c r="M26" s="379" t="s">
        <v>528</v>
      </c>
      <c r="N26" s="380">
        <v>85</v>
      </c>
      <c r="O26" s="381"/>
      <c r="P26" s="382"/>
      <c r="Q26" s="383"/>
    </row>
    <row r="27" spans="1:17" s="384" customFormat="1" ht="20.100000000000001" customHeight="1">
      <c r="A27" s="345"/>
      <c r="B27" s="385"/>
      <c r="C27" s="376" t="s">
        <v>542</v>
      </c>
      <c r="D27" s="376" t="s">
        <v>541</v>
      </c>
      <c r="E27" s="376" t="s">
        <v>526</v>
      </c>
      <c r="F27" s="376" t="s">
        <v>534</v>
      </c>
      <c r="G27" s="377">
        <v>90</v>
      </c>
      <c r="H27" s="377">
        <v>90</v>
      </c>
      <c r="I27" s="377">
        <v>90</v>
      </c>
      <c r="J27" s="377">
        <v>90</v>
      </c>
      <c r="K27" s="378">
        <v>90</v>
      </c>
      <c r="L27" s="378" t="s">
        <v>528</v>
      </c>
      <c r="M27" s="379" t="s">
        <v>528</v>
      </c>
      <c r="N27" s="380">
        <v>90</v>
      </c>
      <c r="O27" s="381"/>
      <c r="P27" s="382"/>
      <c r="Q27" s="383"/>
    </row>
    <row r="28" spans="1:17" s="384" customFormat="1" ht="20.100000000000001" customHeight="1">
      <c r="A28" s="345"/>
      <c r="B28" s="386"/>
      <c r="C28" s="376" t="s">
        <v>543</v>
      </c>
      <c r="D28" s="376" t="s">
        <v>541</v>
      </c>
      <c r="E28" s="376" t="s">
        <v>526</v>
      </c>
      <c r="F28" s="376" t="s">
        <v>534</v>
      </c>
      <c r="G28" s="377">
        <v>100</v>
      </c>
      <c r="H28" s="377">
        <v>100</v>
      </c>
      <c r="I28" s="377">
        <v>100</v>
      </c>
      <c r="J28" s="377">
        <v>100</v>
      </c>
      <c r="K28" s="378">
        <v>100</v>
      </c>
      <c r="L28" s="378" t="s">
        <v>528</v>
      </c>
      <c r="M28" s="379" t="s">
        <v>528</v>
      </c>
      <c r="N28" s="380">
        <v>100</v>
      </c>
      <c r="O28" s="381"/>
      <c r="P28" s="382"/>
      <c r="Q28" s="383"/>
    </row>
    <row r="29" spans="1:17" s="384" customFormat="1" ht="20.100000000000001" customHeight="1">
      <c r="A29" s="345"/>
      <c r="B29" s="385" t="s">
        <v>544</v>
      </c>
      <c r="C29" s="387" t="s">
        <v>532</v>
      </c>
      <c r="D29" s="387" t="s">
        <v>545</v>
      </c>
      <c r="E29" s="387" t="s">
        <v>526</v>
      </c>
      <c r="F29" s="387" t="s">
        <v>546</v>
      </c>
      <c r="G29" s="377">
        <v>73.12</v>
      </c>
      <c r="H29" s="377">
        <v>72.48</v>
      </c>
      <c r="I29" s="377">
        <v>75.040000000000006</v>
      </c>
      <c r="J29" s="377">
        <v>74.510000000000005</v>
      </c>
      <c r="K29" s="378">
        <v>74.13</v>
      </c>
      <c r="L29" s="378">
        <v>69.27</v>
      </c>
      <c r="M29" s="379" t="s">
        <v>528</v>
      </c>
      <c r="N29" s="380">
        <v>73.760000000000005</v>
      </c>
      <c r="O29" s="381"/>
      <c r="P29" s="382"/>
      <c r="Q29" s="383"/>
    </row>
    <row r="30" spans="1:17" s="384" customFormat="1" ht="19.5" customHeight="1">
      <c r="A30" s="345"/>
      <c r="B30" s="385"/>
      <c r="C30" s="387" t="s">
        <v>542</v>
      </c>
      <c r="D30" s="387" t="s">
        <v>545</v>
      </c>
      <c r="E30" s="387" t="s">
        <v>526</v>
      </c>
      <c r="F30" s="387" t="s">
        <v>546</v>
      </c>
      <c r="G30" s="377">
        <v>75</v>
      </c>
      <c r="H30" s="377">
        <v>75</v>
      </c>
      <c r="I30" s="377">
        <v>75</v>
      </c>
      <c r="J30" s="377">
        <v>75</v>
      </c>
      <c r="K30" s="378">
        <v>75</v>
      </c>
      <c r="L30" s="378" t="s">
        <v>528</v>
      </c>
      <c r="M30" s="379" t="s">
        <v>528</v>
      </c>
      <c r="N30" s="380">
        <v>75</v>
      </c>
      <c r="O30" s="381"/>
      <c r="P30" s="382"/>
      <c r="Q30" s="383"/>
    </row>
    <row r="31" spans="1:17" s="384" customFormat="1" ht="19.5" customHeight="1">
      <c r="A31" s="345"/>
      <c r="B31" s="385"/>
      <c r="C31" s="387" t="s">
        <v>543</v>
      </c>
      <c r="D31" s="387" t="s">
        <v>545</v>
      </c>
      <c r="E31" s="387" t="s">
        <v>526</v>
      </c>
      <c r="F31" s="387" t="s">
        <v>546</v>
      </c>
      <c r="G31" s="377">
        <v>65.31</v>
      </c>
      <c r="H31" s="377">
        <v>65.31</v>
      </c>
      <c r="I31" s="377">
        <v>65.31</v>
      </c>
      <c r="J31" s="377">
        <v>65.31</v>
      </c>
      <c r="K31" s="378">
        <v>65.31</v>
      </c>
      <c r="L31" s="378" t="s">
        <v>528</v>
      </c>
      <c r="M31" s="379" t="s">
        <v>528</v>
      </c>
      <c r="N31" s="380">
        <v>65.31</v>
      </c>
      <c r="O31" s="381"/>
      <c r="P31" s="382"/>
      <c r="Q31" s="383"/>
    </row>
    <row r="32" spans="1:17" s="384" customFormat="1" ht="20.100000000000001" customHeight="1">
      <c r="A32" s="345"/>
      <c r="B32" s="385"/>
      <c r="C32" s="387" t="s">
        <v>535</v>
      </c>
      <c r="D32" s="387" t="s">
        <v>545</v>
      </c>
      <c r="E32" s="387" t="s">
        <v>526</v>
      </c>
      <c r="F32" s="387" t="s">
        <v>546</v>
      </c>
      <c r="G32" s="377">
        <v>64.37</v>
      </c>
      <c r="H32" s="377">
        <v>64.64</v>
      </c>
      <c r="I32" s="377">
        <v>64.62</v>
      </c>
      <c r="J32" s="377">
        <v>64.260000000000005</v>
      </c>
      <c r="K32" s="378">
        <v>66.66</v>
      </c>
      <c r="L32" s="378">
        <v>66.23</v>
      </c>
      <c r="M32" s="379">
        <v>74.44</v>
      </c>
      <c r="N32" s="380">
        <v>65.92</v>
      </c>
      <c r="O32" s="381"/>
      <c r="P32" s="382"/>
      <c r="Q32" s="383"/>
    </row>
    <row r="33" spans="1:17" s="384" customFormat="1" ht="20.100000000000001" customHeight="1">
      <c r="A33" s="345"/>
      <c r="B33" s="385"/>
      <c r="C33" s="387" t="s">
        <v>532</v>
      </c>
      <c r="D33" s="387" t="s">
        <v>547</v>
      </c>
      <c r="E33" s="387" t="s">
        <v>526</v>
      </c>
      <c r="F33" s="387" t="s">
        <v>546</v>
      </c>
      <c r="G33" s="377">
        <v>95.54</v>
      </c>
      <c r="H33" s="377">
        <v>95.54</v>
      </c>
      <c r="I33" s="377">
        <v>90</v>
      </c>
      <c r="J33" s="377">
        <v>95.54</v>
      </c>
      <c r="K33" s="378">
        <v>90</v>
      </c>
      <c r="L33" s="378">
        <v>106.7</v>
      </c>
      <c r="M33" s="379" t="s">
        <v>528</v>
      </c>
      <c r="N33" s="380">
        <v>94.53</v>
      </c>
      <c r="O33" s="381"/>
      <c r="P33" s="382"/>
      <c r="Q33" s="383"/>
    </row>
    <row r="34" spans="1:17" s="384" customFormat="1" ht="20.100000000000001" customHeight="1">
      <c r="A34" s="345"/>
      <c r="B34" s="385"/>
      <c r="C34" s="387" t="s">
        <v>543</v>
      </c>
      <c r="D34" s="387" t="s">
        <v>547</v>
      </c>
      <c r="E34" s="387" t="s">
        <v>526</v>
      </c>
      <c r="F34" s="387" t="s">
        <v>546</v>
      </c>
      <c r="G34" s="377">
        <v>60</v>
      </c>
      <c r="H34" s="377">
        <v>60</v>
      </c>
      <c r="I34" s="377">
        <v>60</v>
      </c>
      <c r="J34" s="377">
        <v>60</v>
      </c>
      <c r="K34" s="378">
        <v>60</v>
      </c>
      <c r="L34" s="378" t="s">
        <v>528</v>
      </c>
      <c r="M34" s="379" t="s">
        <v>528</v>
      </c>
      <c r="N34" s="380">
        <v>60</v>
      </c>
      <c r="O34" s="381"/>
      <c r="P34" s="382"/>
      <c r="Q34" s="383"/>
    </row>
    <row r="35" spans="1:17" s="384" customFormat="1" ht="20.100000000000001" customHeight="1">
      <c r="A35" s="345"/>
      <c r="B35" s="385"/>
      <c r="C35" s="387" t="s">
        <v>535</v>
      </c>
      <c r="D35" s="387" t="s">
        <v>547</v>
      </c>
      <c r="E35" s="387" t="s">
        <v>526</v>
      </c>
      <c r="F35" s="387" t="s">
        <v>546</v>
      </c>
      <c r="G35" s="377">
        <v>63.17</v>
      </c>
      <c r="H35" s="377">
        <v>63.17</v>
      </c>
      <c r="I35" s="377">
        <v>63.17</v>
      </c>
      <c r="J35" s="377">
        <v>69.59</v>
      </c>
      <c r="K35" s="378">
        <v>78.94</v>
      </c>
      <c r="L35" s="378" t="s">
        <v>528</v>
      </c>
      <c r="M35" s="379">
        <v>59.52</v>
      </c>
      <c r="N35" s="380">
        <v>75.790000000000006</v>
      </c>
      <c r="O35" s="381"/>
      <c r="P35" s="382"/>
      <c r="Q35" s="383"/>
    </row>
    <row r="36" spans="1:17" s="384" customFormat="1" ht="20.100000000000001" customHeight="1">
      <c r="A36" s="345"/>
      <c r="B36" s="385"/>
      <c r="C36" s="376" t="s">
        <v>532</v>
      </c>
      <c r="D36" s="376" t="s">
        <v>548</v>
      </c>
      <c r="E36" s="376" t="s">
        <v>526</v>
      </c>
      <c r="F36" s="376" t="s">
        <v>546</v>
      </c>
      <c r="G36" s="377">
        <v>75.03</v>
      </c>
      <c r="H36" s="377">
        <v>72.040000000000006</v>
      </c>
      <c r="I36" s="377">
        <v>67.58</v>
      </c>
      <c r="J36" s="377">
        <v>72.87</v>
      </c>
      <c r="K36" s="378">
        <v>69.95</v>
      </c>
      <c r="L36" s="378">
        <v>68.66</v>
      </c>
      <c r="M36" s="379" t="s">
        <v>528</v>
      </c>
      <c r="N36" s="380">
        <v>70.81</v>
      </c>
      <c r="O36" s="381"/>
      <c r="P36" s="382"/>
      <c r="Q36" s="383"/>
    </row>
    <row r="37" spans="1:17" s="384" customFormat="1" ht="20.100000000000001" customHeight="1">
      <c r="A37" s="345"/>
      <c r="B37" s="385"/>
      <c r="C37" s="387" t="s">
        <v>542</v>
      </c>
      <c r="D37" s="376" t="s">
        <v>548</v>
      </c>
      <c r="E37" s="387" t="s">
        <v>526</v>
      </c>
      <c r="F37" s="387" t="s">
        <v>546</v>
      </c>
      <c r="G37" s="377">
        <v>65</v>
      </c>
      <c r="H37" s="377">
        <v>65</v>
      </c>
      <c r="I37" s="377">
        <v>65</v>
      </c>
      <c r="J37" s="377">
        <v>65</v>
      </c>
      <c r="K37" s="378">
        <v>65</v>
      </c>
      <c r="L37" s="378" t="s">
        <v>528</v>
      </c>
      <c r="M37" s="379" t="s">
        <v>528</v>
      </c>
      <c r="N37" s="380">
        <v>65</v>
      </c>
      <c r="O37" s="381"/>
      <c r="P37" s="382"/>
      <c r="Q37" s="383"/>
    </row>
    <row r="38" spans="1:17" s="384" customFormat="1" ht="20.100000000000001" customHeight="1">
      <c r="A38" s="345"/>
      <c r="B38" s="385"/>
      <c r="C38" s="376" t="s">
        <v>543</v>
      </c>
      <c r="D38" s="376" t="s">
        <v>548</v>
      </c>
      <c r="E38" s="376" t="s">
        <v>526</v>
      </c>
      <c r="F38" s="376" t="s">
        <v>546</v>
      </c>
      <c r="G38" s="377">
        <v>50</v>
      </c>
      <c r="H38" s="377">
        <v>50</v>
      </c>
      <c r="I38" s="377">
        <v>50</v>
      </c>
      <c r="J38" s="377">
        <v>50</v>
      </c>
      <c r="K38" s="378">
        <v>50</v>
      </c>
      <c r="L38" s="378" t="s">
        <v>528</v>
      </c>
      <c r="M38" s="379" t="s">
        <v>528</v>
      </c>
      <c r="N38" s="380">
        <v>50</v>
      </c>
      <c r="O38" s="381"/>
      <c r="P38" s="382"/>
      <c r="Q38" s="383"/>
    </row>
    <row r="39" spans="1:17" s="384" customFormat="1" ht="20.100000000000001" customHeight="1" thickBot="1">
      <c r="A39" s="345"/>
      <c r="B39" s="388"/>
      <c r="C39" s="389" t="s">
        <v>535</v>
      </c>
      <c r="D39" s="389" t="s">
        <v>548</v>
      </c>
      <c r="E39" s="389" t="s">
        <v>526</v>
      </c>
      <c r="F39" s="389" t="s">
        <v>546</v>
      </c>
      <c r="G39" s="390">
        <v>69.53</v>
      </c>
      <c r="H39" s="390">
        <v>69.58</v>
      </c>
      <c r="I39" s="390">
        <v>69.53</v>
      </c>
      <c r="J39" s="390">
        <v>71.209999999999994</v>
      </c>
      <c r="K39" s="390">
        <v>62.95</v>
      </c>
      <c r="L39" s="390">
        <v>78.53</v>
      </c>
      <c r="M39" s="391">
        <v>78.53</v>
      </c>
      <c r="N39" s="392">
        <v>66.319999999999993</v>
      </c>
      <c r="O39" s="382"/>
      <c r="P39" s="382"/>
      <c r="Q39" s="383"/>
    </row>
    <row r="40" spans="1:17" s="397" customFormat="1" ht="18.75" customHeight="1">
      <c r="A40" s="393"/>
      <c r="B40" s="394"/>
      <c r="C40" s="348"/>
      <c r="D40" s="394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95"/>
      <c r="P40" s="396"/>
      <c r="Q40" s="395"/>
    </row>
    <row r="41" spans="1:17" ht="15" customHeight="1">
      <c r="B41" s="357" t="s">
        <v>549</v>
      </c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9"/>
      <c r="Q41" s="395"/>
    </row>
    <row r="42" spans="1:17" ht="4.5" customHeight="1" thickBot="1">
      <c r="B42" s="355"/>
      <c r="C42" s="398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9"/>
      <c r="Q42" s="395"/>
    </row>
    <row r="43" spans="1:17" ht="27" customHeight="1">
      <c r="B43" s="360" t="s">
        <v>298</v>
      </c>
      <c r="C43" s="361" t="s">
        <v>515</v>
      </c>
      <c r="D43" s="362" t="s">
        <v>516</v>
      </c>
      <c r="E43" s="361" t="s">
        <v>517</v>
      </c>
      <c r="F43" s="362" t="s">
        <v>518</v>
      </c>
      <c r="G43" s="400" t="s">
        <v>519</v>
      </c>
      <c r="H43" s="366"/>
      <c r="I43" s="401"/>
      <c r="J43" s="366" t="s">
        <v>520</v>
      </c>
      <c r="K43" s="366"/>
      <c r="L43" s="366"/>
      <c r="M43" s="366"/>
      <c r="N43" s="367"/>
      <c r="O43" s="368"/>
      <c r="Q43" s="395"/>
    </row>
    <row r="44" spans="1:17" s="384" customFormat="1" ht="20.100000000000001" customHeight="1">
      <c r="A44" s="345"/>
      <c r="B44" s="369"/>
      <c r="C44" s="370"/>
      <c r="D44" s="371" t="s">
        <v>521</v>
      </c>
      <c r="E44" s="370"/>
      <c r="F44" s="371"/>
      <c r="G44" s="372">
        <v>44277</v>
      </c>
      <c r="H44" s="372">
        <v>44278</v>
      </c>
      <c r="I44" s="372">
        <v>44279</v>
      </c>
      <c r="J44" s="372">
        <v>44280</v>
      </c>
      <c r="K44" s="372">
        <v>44281</v>
      </c>
      <c r="L44" s="372">
        <v>44282</v>
      </c>
      <c r="M44" s="402">
        <v>44283</v>
      </c>
      <c r="N44" s="373" t="s">
        <v>522</v>
      </c>
      <c r="O44" s="381"/>
      <c r="P44" s="382"/>
      <c r="Q44" s="383"/>
    </row>
    <row r="45" spans="1:17" s="384" customFormat="1" ht="19.5" customHeight="1">
      <c r="A45" s="345"/>
      <c r="B45" s="385" t="s">
        <v>550</v>
      </c>
      <c r="C45" s="376" t="s">
        <v>551</v>
      </c>
      <c r="D45" s="376" t="s">
        <v>552</v>
      </c>
      <c r="E45" s="376" t="s">
        <v>526</v>
      </c>
      <c r="F45" s="376" t="s">
        <v>553</v>
      </c>
      <c r="G45" s="377">
        <v>125.42</v>
      </c>
      <c r="H45" s="377">
        <v>125.42</v>
      </c>
      <c r="I45" s="377">
        <v>125.42</v>
      </c>
      <c r="J45" s="377">
        <v>125.42</v>
      </c>
      <c r="K45" s="378">
        <v>125.42</v>
      </c>
      <c r="L45" s="378" t="s">
        <v>528</v>
      </c>
      <c r="M45" s="379" t="s">
        <v>528</v>
      </c>
      <c r="N45" s="380">
        <v>125.42</v>
      </c>
      <c r="O45" s="381"/>
      <c r="P45" s="382"/>
      <c r="Q45" s="383"/>
    </row>
    <row r="46" spans="1:17" s="384" customFormat="1" ht="19.5" customHeight="1">
      <c r="A46" s="345"/>
      <c r="B46" s="385"/>
      <c r="C46" s="376" t="s">
        <v>554</v>
      </c>
      <c r="D46" s="376" t="s">
        <v>552</v>
      </c>
      <c r="E46" s="376" t="s">
        <v>526</v>
      </c>
      <c r="F46" s="376" t="s">
        <v>553</v>
      </c>
      <c r="G46" s="377">
        <v>84.5</v>
      </c>
      <c r="H46" s="377">
        <v>84.5</v>
      </c>
      <c r="I46" s="377">
        <v>84.5</v>
      </c>
      <c r="J46" s="377">
        <v>84.5</v>
      </c>
      <c r="K46" s="378">
        <v>84.5</v>
      </c>
      <c r="L46" s="378" t="s">
        <v>528</v>
      </c>
      <c r="M46" s="379" t="s">
        <v>528</v>
      </c>
      <c r="N46" s="380">
        <v>84.5</v>
      </c>
      <c r="O46" s="381"/>
      <c r="P46" s="382"/>
      <c r="Q46" s="383"/>
    </row>
    <row r="47" spans="1:17" s="384" customFormat="1" ht="20.100000000000001" customHeight="1">
      <c r="A47" s="345"/>
      <c r="B47" s="385"/>
      <c r="C47" s="376" t="s">
        <v>555</v>
      </c>
      <c r="D47" s="376" t="s">
        <v>552</v>
      </c>
      <c r="E47" s="376" t="s">
        <v>526</v>
      </c>
      <c r="F47" s="376" t="s">
        <v>553</v>
      </c>
      <c r="G47" s="377">
        <v>105.91</v>
      </c>
      <c r="H47" s="377">
        <v>106.7</v>
      </c>
      <c r="I47" s="377">
        <v>106.7</v>
      </c>
      <c r="J47" s="377">
        <v>105</v>
      </c>
      <c r="K47" s="378">
        <v>101.92</v>
      </c>
      <c r="L47" s="378" t="s">
        <v>528</v>
      </c>
      <c r="M47" s="379" t="s">
        <v>528</v>
      </c>
      <c r="N47" s="380">
        <v>104.63</v>
      </c>
      <c r="O47" s="381"/>
      <c r="P47" s="382"/>
      <c r="Q47" s="383"/>
    </row>
    <row r="48" spans="1:17" s="384" customFormat="1" ht="20.100000000000001" customHeight="1">
      <c r="A48" s="345"/>
      <c r="B48" s="385"/>
      <c r="C48" s="376" t="s">
        <v>551</v>
      </c>
      <c r="D48" s="376" t="s">
        <v>556</v>
      </c>
      <c r="E48" s="376" t="s">
        <v>526</v>
      </c>
      <c r="F48" s="376" t="s">
        <v>553</v>
      </c>
      <c r="G48" s="377">
        <v>105.66</v>
      </c>
      <c r="H48" s="377">
        <v>105.66</v>
      </c>
      <c r="I48" s="377">
        <v>105.66</v>
      </c>
      <c r="J48" s="377">
        <v>105.66</v>
      </c>
      <c r="K48" s="378">
        <v>105.66</v>
      </c>
      <c r="L48" s="378" t="s">
        <v>528</v>
      </c>
      <c r="M48" s="379" t="s">
        <v>528</v>
      </c>
      <c r="N48" s="380">
        <v>105.66</v>
      </c>
      <c r="O48" s="381"/>
      <c r="P48" s="382"/>
      <c r="Q48" s="383"/>
    </row>
    <row r="49" spans="1:17" s="384" customFormat="1" ht="20.100000000000001" customHeight="1">
      <c r="A49" s="345"/>
      <c r="B49" s="385"/>
      <c r="C49" s="376" t="s">
        <v>554</v>
      </c>
      <c r="D49" s="376" t="s">
        <v>556</v>
      </c>
      <c r="E49" s="376" t="s">
        <v>526</v>
      </c>
      <c r="F49" s="376" t="s">
        <v>553</v>
      </c>
      <c r="G49" s="377">
        <v>76.94</v>
      </c>
      <c r="H49" s="377">
        <v>77.97</v>
      </c>
      <c r="I49" s="377">
        <v>78.739999999999995</v>
      </c>
      <c r="J49" s="377">
        <v>78.83</v>
      </c>
      <c r="K49" s="378">
        <v>77.87</v>
      </c>
      <c r="L49" s="378" t="s">
        <v>528</v>
      </c>
      <c r="M49" s="379" t="s">
        <v>528</v>
      </c>
      <c r="N49" s="380">
        <v>77.959999999999994</v>
      </c>
      <c r="O49" s="381"/>
      <c r="P49" s="382"/>
      <c r="Q49" s="383"/>
    </row>
    <row r="50" spans="1:17" s="384" customFormat="1" ht="20.100000000000001" customHeight="1">
      <c r="A50" s="345"/>
      <c r="B50" s="385"/>
      <c r="C50" s="376" t="s">
        <v>555</v>
      </c>
      <c r="D50" s="376" t="s">
        <v>556</v>
      </c>
      <c r="E50" s="376" t="s">
        <v>526</v>
      </c>
      <c r="F50" s="376" t="s">
        <v>553</v>
      </c>
      <c r="G50" s="377">
        <v>95.79</v>
      </c>
      <c r="H50" s="377">
        <v>86.03</v>
      </c>
      <c r="I50" s="377">
        <v>87.54</v>
      </c>
      <c r="J50" s="377">
        <v>93.24</v>
      </c>
      <c r="K50" s="378">
        <v>90.64</v>
      </c>
      <c r="L50" s="378" t="s">
        <v>528</v>
      </c>
      <c r="M50" s="379" t="s">
        <v>528</v>
      </c>
      <c r="N50" s="380">
        <v>90.49</v>
      </c>
      <c r="O50" s="381"/>
      <c r="P50" s="382"/>
      <c r="Q50" s="383"/>
    </row>
    <row r="51" spans="1:17" s="384" customFormat="1" ht="20.100000000000001" customHeight="1">
      <c r="A51" s="345"/>
      <c r="B51" s="385"/>
      <c r="C51" s="376" t="s">
        <v>551</v>
      </c>
      <c r="D51" s="376" t="s">
        <v>557</v>
      </c>
      <c r="E51" s="376" t="s">
        <v>526</v>
      </c>
      <c r="F51" s="376" t="s">
        <v>553</v>
      </c>
      <c r="G51" s="377">
        <v>108.41</v>
      </c>
      <c r="H51" s="377">
        <v>108.41</v>
      </c>
      <c r="I51" s="377">
        <v>108.41</v>
      </c>
      <c r="J51" s="377">
        <v>108.41</v>
      </c>
      <c r="K51" s="378">
        <v>108.41</v>
      </c>
      <c r="L51" s="378" t="s">
        <v>528</v>
      </c>
      <c r="M51" s="379" t="s">
        <v>528</v>
      </c>
      <c r="N51" s="380">
        <v>108.41</v>
      </c>
      <c r="O51" s="381"/>
      <c r="P51" s="382"/>
      <c r="Q51" s="383"/>
    </row>
    <row r="52" spans="1:17" s="384" customFormat="1" ht="20.100000000000001" customHeight="1">
      <c r="A52" s="345"/>
      <c r="B52" s="385"/>
      <c r="C52" s="376" t="s">
        <v>554</v>
      </c>
      <c r="D52" s="376" t="s">
        <v>557</v>
      </c>
      <c r="E52" s="376" t="s">
        <v>526</v>
      </c>
      <c r="F52" s="376" t="s">
        <v>553</v>
      </c>
      <c r="G52" s="377">
        <v>62.5</v>
      </c>
      <c r="H52" s="377">
        <v>62.5</v>
      </c>
      <c r="I52" s="377">
        <v>62.5</v>
      </c>
      <c r="J52" s="377">
        <v>62.5</v>
      </c>
      <c r="K52" s="378">
        <v>62.5</v>
      </c>
      <c r="L52" s="378" t="s">
        <v>528</v>
      </c>
      <c r="M52" s="379" t="s">
        <v>528</v>
      </c>
      <c r="N52" s="380">
        <v>62.5</v>
      </c>
      <c r="O52" s="381"/>
      <c r="P52" s="382"/>
      <c r="Q52" s="383"/>
    </row>
    <row r="53" spans="1:17" s="384" customFormat="1" ht="19.5" customHeight="1">
      <c r="A53" s="345"/>
      <c r="B53" s="385"/>
      <c r="C53" s="376" t="s">
        <v>554</v>
      </c>
      <c r="D53" s="376" t="s">
        <v>558</v>
      </c>
      <c r="E53" s="376" t="s">
        <v>526</v>
      </c>
      <c r="F53" s="376" t="s">
        <v>553</v>
      </c>
      <c r="G53" s="377">
        <v>60.5</v>
      </c>
      <c r="H53" s="377">
        <v>60.5</v>
      </c>
      <c r="I53" s="377">
        <v>60.5</v>
      </c>
      <c r="J53" s="377">
        <v>60.5</v>
      </c>
      <c r="K53" s="378">
        <v>60.5</v>
      </c>
      <c r="L53" s="378" t="s">
        <v>528</v>
      </c>
      <c r="M53" s="379" t="s">
        <v>528</v>
      </c>
      <c r="N53" s="380">
        <v>60.5</v>
      </c>
      <c r="O53" s="381"/>
      <c r="P53" s="382"/>
      <c r="Q53" s="383"/>
    </row>
    <row r="54" spans="1:17" s="384" customFormat="1" ht="19.5" customHeight="1">
      <c r="A54" s="345"/>
      <c r="B54" s="385"/>
      <c r="C54" s="376" t="s">
        <v>555</v>
      </c>
      <c r="D54" s="376" t="s">
        <v>558</v>
      </c>
      <c r="E54" s="376" t="s">
        <v>526</v>
      </c>
      <c r="F54" s="376" t="s">
        <v>553</v>
      </c>
      <c r="G54" s="377">
        <v>148.27000000000001</v>
      </c>
      <c r="H54" s="377">
        <v>151.22</v>
      </c>
      <c r="I54" s="377">
        <v>102.63</v>
      </c>
      <c r="J54" s="377">
        <v>161.36000000000001</v>
      </c>
      <c r="K54" s="378">
        <v>141.32</v>
      </c>
      <c r="L54" s="378" t="s">
        <v>528</v>
      </c>
      <c r="M54" s="379" t="s">
        <v>528</v>
      </c>
      <c r="N54" s="380">
        <v>134.91</v>
      </c>
      <c r="O54" s="381"/>
      <c r="P54" s="382"/>
      <c r="Q54" s="383"/>
    </row>
    <row r="55" spans="1:17" s="384" customFormat="1" ht="19.5" customHeight="1">
      <c r="A55" s="345"/>
      <c r="B55" s="385"/>
      <c r="C55" s="376" t="s">
        <v>551</v>
      </c>
      <c r="D55" s="376" t="s">
        <v>559</v>
      </c>
      <c r="E55" s="376" t="s">
        <v>526</v>
      </c>
      <c r="F55" s="376" t="s">
        <v>553</v>
      </c>
      <c r="G55" s="377">
        <v>117.84</v>
      </c>
      <c r="H55" s="377">
        <v>117.84</v>
      </c>
      <c r="I55" s="377">
        <v>117.84</v>
      </c>
      <c r="J55" s="377">
        <v>117.84</v>
      </c>
      <c r="K55" s="378">
        <v>117.84</v>
      </c>
      <c r="L55" s="378" t="s">
        <v>528</v>
      </c>
      <c r="M55" s="379" t="s">
        <v>528</v>
      </c>
      <c r="N55" s="380">
        <v>117.83</v>
      </c>
      <c r="O55" s="381"/>
      <c r="P55" s="382"/>
      <c r="Q55" s="383"/>
    </row>
    <row r="56" spans="1:17" s="384" customFormat="1" ht="20.100000000000001" customHeight="1">
      <c r="A56" s="345"/>
      <c r="B56" s="385"/>
      <c r="C56" s="376" t="s">
        <v>555</v>
      </c>
      <c r="D56" s="376" t="s">
        <v>560</v>
      </c>
      <c r="E56" s="376" t="s">
        <v>526</v>
      </c>
      <c r="F56" s="376" t="s">
        <v>553</v>
      </c>
      <c r="G56" s="377">
        <v>136.08000000000001</v>
      </c>
      <c r="H56" s="377">
        <v>143.80000000000001</v>
      </c>
      <c r="I56" s="377">
        <v>112.51</v>
      </c>
      <c r="J56" s="377" t="s">
        <v>528</v>
      </c>
      <c r="K56" s="378">
        <v>77.599999999999994</v>
      </c>
      <c r="L56" s="378" t="s">
        <v>528</v>
      </c>
      <c r="M56" s="379" t="s">
        <v>528</v>
      </c>
      <c r="N56" s="380">
        <v>117.14</v>
      </c>
      <c r="O56" s="381"/>
      <c r="P56" s="382"/>
      <c r="Q56" s="383"/>
    </row>
    <row r="57" spans="1:17" s="384" customFormat="1" ht="19.5" customHeight="1">
      <c r="A57" s="345"/>
      <c r="B57" s="385"/>
      <c r="C57" s="376" t="s">
        <v>551</v>
      </c>
      <c r="D57" s="376" t="s">
        <v>561</v>
      </c>
      <c r="E57" s="376" t="s">
        <v>526</v>
      </c>
      <c r="F57" s="376" t="s">
        <v>553</v>
      </c>
      <c r="G57" s="377">
        <v>88.19</v>
      </c>
      <c r="H57" s="377">
        <v>88.19</v>
      </c>
      <c r="I57" s="377">
        <v>88.19</v>
      </c>
      <c r="J57" s="377">
        <v>88.19</v>
      </c>
      <c r="K57" s="378">
        <v>88.19</v>
      </c>
      <c r="L57" s="378" t="s">
        <v>528</v>
      </c>
      <c r="M57" s="379" t="s">
        <v>528</v>
      </c>
      <c r="N57" s="380">
        <v>88.19</v>
      </c>
      <c r="O57" s="381"/>
      <c r="P57" s="382"/>
      <c r="Q57" s="383"/>
    </row>
    <row r="58" spans="1:17" s="384" customFormat="1" ht="19.5" customHeight="1">
      <c r="A58" s="345"/>
      <c r="B58" s="385"/>
      <c r="C58" s="376" t="s">
        <v>554</v>
      </c>
      <c r="D58" s="376" t="s">
        <v>561</v>
      </c>
      <c r="E58" s="376" t="s">
        <v>526</v>
      </c>
      <c r="F58" s="376" t="s">
        <v>553</v>
      </c>
      <c r="G58" s="377">
        <v>72.680000000000007</v>
      </c>
      <c r="H58" s="377">
        <v>73</v>
      </c>
      <c r="I58" s="377">
        <v>73.56</v>
      </c>
      <c r="J58" s="377">
        <v>73.37</v>
      </c>
      <c r="K58" s="378">
        <v>73.28</v>
      </c>
      <c r="L58" s="378" t="s">
        <v>528</v>
      </c>
      <c r="M58" s="379" t="s">
        <v>528</v>
      </c>
      <c r="N58" s="380">
        <v>73.13</v>
      </c>
      <c r="O58" s="381"/>
      <c r="P58" s="382"/>
      <c r="Q58" s="383"/>
    </row>
    <row r="59" spans="1:17" s="384" customFormat="1" ht="21" customHeight="1">
      <c r="A59" s="345"/>
      <c r="B59" s="386"/>
      <c r="C59" s="376" t="s">
        <v>555</v>
      </c>
      <c r="D59" s="376" t="s">
        <v>561</v>
      </c>
      <c r="E59" s="376" t="s">
        <v>526</v>
      </c>
      <c r="F59" s="376" t="s">
        <v>553</v>
      </c>
      <c r="G59" s="377">
        <v>92.1</v>
      </c>
      <c r="H59" s="377">
        <v>78.84</v>
      </c>
      <c r="I59" s="377">
        <v>78.48</v>
      </c>
      <c r="J59" s="377" t="s">
        <v>528</v>
      </c>
      <c r="K59" s="378">
        <v>81.319999999999993</v>
      </c>
      <c r="L59" s="378" t="s">
        <v>528</v>
      </c>
      <c r="M59" s="379" t="s">
        <v>528</v>
      </c>
      <c r="N59" s="380">
        <v>80.069999999999993</v>
      </c>
      <c r="O59" s="381"/>
      <c r="P59" s="382"/>
      <c r="Q59" s="383"/>
    </row>
    <row r="60" spans="1:17" s="384" customFormat="1" ht="20.100000000000001" customHeight="1">
      <c r="A60" s="345"/>
      <c r="B60" s="385" t="s">
        <v>562</v>
      </c>
      <c r="C60" s="376" t="s">
        <v>554</v>
      </c>
      <c r="D60" s="376" t="s">
        <v>563</v>
      </c>
      <c r="E60" s="376" t="s">
        <v>526</v>
      </c>
      <c r="F60" s="376" t="s">
        <v>564</v>
      </c>
      <c r="G60" s="377">
        <v>67</v>
      </c>
      <c r="H60" s="377">
        <v>67</v>
      </c>
      <c r="I60" s="377">
        <v>67</v>
      </c>
      <c r="J60" s="377">
        <v>67</v>
      </c>
      <c r="K60" s="378">
        <v>67</v>
      </c>
      <c r="L60" s="378" t="s">
        <v>528</v>
      </c>
      <c r="M60" s="379" t="s">
        <v>528</v>
      </c>
      <c r="N60" s="380">
        <v>67</v>
      </c>
      <c r="O60" s="381"/>
      <c r="P60" s="382"/>
      <c r="Q60" s="383"/>
    </row>
    <row r="61" spans="1:17" s="384" customFormat="1" ht="20.100000000000001" customHeight="1">
      <c r="A61" s="345"/>
      <c r="B61" s="385"/>
      <c r="C61" s="376" t="s">
        <v>555</v>
      </c>
      <c r="D61" s="376" t="s">
        <v>563</v>
      </c>
      <c r="E61" s="376" t="s">
        <v>526</v>
      </c>
      <c r="F61" s="376" t="s">
        <v>564</v>
      </c>
      <c r="G61" s="377">
        <v>89.61</v>
      </c>
      <c r="H61" s="377">
        <v>89.04</v>
      </c>
      <c r="I61" s="377">
        <v>89.07</v>
      </c>
      <c r="J61" s="377" t="s">
        <v>528</v>
      </c>
      <c r="K61" s="378">
        <v>87.64</v>
      </c>
      <c r="L61" s="378" t="s">
        <v>528</v>
      </c>
      <c r="M61" s="379" t="s">
        <v>528</v>
      </c>
      <c r="N61" s="380">
        <v>88.61</v>
      </c>
      <c r="O61" s="381"/>
      <c r="P61" s="382"/>
      <c r="Q61" s="383"/>
    </row>
    <row r="62" spans="1:17" s="384" customFormat="1" ht="20.100000000000001" customHeight="1">
      <c r="A62" s="345"/>
      <c r="B62" s="385"/>
      <c r="C62" s="376" t="s">
        <v>565</v>
      </c>
      <c r="D62" s="376" t="s">
        <v>566</v>
      </c>
      <c r="E62" s="376" t="s">
        <v>526</v>
      </c>
      <c r="F62" s="376" t="s">
        <v>567</v>
      </c>
      <c r="G62" s="377">
        <v>90</v>
      </c>
      <c r="H62" s="377">
        <v>90</v>
      </c>
      <c r="I62" s="377">
        <v>90</v>
      </c>
      <c r="J62" s="377">
        <v>90</v>
      </c>
      <c r="K62" s="378">
        <v>90</v>
      </c>
      <c r="L62" s="378" t="s">
        <v>528</v>
      </c>
      <c r="M62" s="379" t="s">
        <v>528</v>
      </c>
      <c r="N62" s="380">
        <v>90</v>
      </c>
      <c r="O62" s="381"/>
      <c r="P62" s="382"/>
      <c r="Q62" s="383"/>
    </row>
    <row r="63" spans="1:17" s="384" customFormat="1" ht="20.100000000000001" customHeight="1">
      <c r="A63" s="345"/>
      <c r="B63" s="385"/>
      <c r="C63" s="376" t="s">
        <v>554</v>
      </c>
      <c r="D63" s="376" t="s">
        <v>566</v>
      </c>
      <c r="E63" s="376" t="s">
        <v>526</v>
      </c>
      <c r="F63" s="376" t="s">
        <v>567</v>
      </c>
      <c r="G63" s="377">
        <v>91.4</v>
      </c>
      <c r="H63" s="377">
        <v>90.96</v>
      </c>
      <c r="I63" s="377">
        <v>92</v>
      </c>
      <c r="J63" s="377">
        <v>88.83</v>
      </c>
      <c r="K63" s="378">
        <v>90.92</v>
      </c>
      <c r="L63" s="378" t="s">
        <v>528</v>
      </c>
      <c r="M63" s="379" t="s">
        <v>528</v>
      </c>
      <c r="N63" s="380">
        <v>90.8</v>
      </c>
      <c r="O63" s="381"/>
      <c r="P63" s="382"/>
      <c r="Q63" s="383"/>
    </row>
    <row r="64" spans="1:17" s="384" customFormat="1" ht="20.100000000000001" customHeight="1">
      <c r="A64" s="345"/>
      <c r="B64" s="385"/>
      <c r="C64" s="376" t="s">
        <v>555</v>
      </c>
      <c r="D64" s="376" t="s">
        <v>566</v>
      </c>
      <c r="E64" s="376" t="s">
        <v>526</v>
      </c>
      <c r="F64" s="376" t="s">
        <v>567</v>
      </c>
      <c r="G64" s="377">
        <v>89.92</v>
      </c>
      <c r="H64" s="377">
        <v>89.18</v>
      </c>
      <c r="I64" s="377">
        <v>94.71</v>
      </c>
      <c r="J64" s="377" t="s">
        <v>528</v>
      </c>
      <c r="K64" s="378">
        <v>89.81</v>
      </c>
      <c r="L64" s="378" t="s">
        <v>528</v>
      </c>
      <c r="M64" s="379" t="s">
        <v>528</v>
      </c>
      <c r="N64" s="380">
        <v>91.07</v>
      </c>
      <c r="O64" s="381"/>
      <c r="P64" s="382"/>
      <c r="Q64" s="383"/>
    </row>
    <row r="65" spans="1:17" s="384" customFormat="1" ht="20.100000000000001" customHeight="1" thickBot="1">
      <c r="A65" s="345"/>
      <c r="B65" s="388"/>
      <c r="C65" s="389" t="s">
        <v>555</v>
      </c>
      <c r="D65" s="389" t="s">
        <v>568</v>
      </c>
      <c r="E65" s="389" t="s">
        <v>526</v>
      </c>
      <c r="F65" s="389" t="s">
        <v>569</v>
      </c>
      <c r="G65" s="390" t="s">
        <v>528</v>
      </c>
      <c r="H65" s="390" t="s">
        <v>528</v>
      </c>
      <c r="I65" s="390" t="s">
        <v>528</v>
      </c>
      <c r="J65" s="390" t="s">
        <v>528</v>
      </c>
      <c r="K65" s="390">
        <v>115</v>
      </c>
      <c r="L65" s="390" t="s">
        <v>528</v>
      </c>
      <c r="M65" s="391" t="s">
        <v>528</v>
      </c>
      <c r="N65" s="392">
        <v>115</v>
      </c>
      <c r="O65" s="382"/>
      <c r="P65" s="382"/>
      <c r="Q65" s="383"/>
    </row>
    <row r="66" spans="1:17" ht="15.6" customHeight="1">
      <c r="B66" s="394"/>
      <c r="C66" s="348"/>
      <c r="D66" s="394"/>
      <c r="E66" s="348"/>
      <c r="F66" s="348"/>
      <c r="G66" s="348"/>
      <c r="H66" s="348"/>
      <c r="I66" s="348"/>
      <c r="J66" s="348"/>
      <c r="K66" s="348"/>
      <c r="L66" s="348"/>
      <c r="M66" s="403"/>
      <c r="N66" s="404"/>
      <c r="O66" s="405"/>
      <c r="Q66" s="395"/>
    </row>
    <row r="67" spans="1:17" ht="15" customHeight="1">
      <c r="B67" s="357" t="s">
        <v>570</v>
      </c>
      <c r="C67" s="357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9"/>
      <c r="Q67" s="395"/>
    </row>
    <row r="68" spans="1:17" ht="4.5" customHeight="1" thickBot="1">
      <c r="B68" s="355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9"/>
      <c r="Q68" s="395"/>
    </row>
    <row r="69" spans="1:17" ht="27" customHeight="1">
      <c r="B69" s="360" t="s">
        <v>298</v>
      </c>
      <c r="C69" s="361" t="s">
        <v>515</v>
      </c>
      <c r="D69" s="362" t="s">
        <v>516</v>
      </c>
      <c r="E69" s="361" t="s">
        <v>517</v>
      </c>
      <c r="F69" s="362" t="s">
        <v>518</v>
      </c>
      <c r="G69" s="400" t="s">
        <v>519</v>
      </c>
      <c r="H69" s="366"/>
      <c r="I69" s="401"/>
      <c r="J69" s="366" t="s">
        <v>520</v>
      </c>
      <c r="K69" s="366"/>
      <c r="L69" s="366"/>
      <c r="M69" s="366"/>
      <c r="N69" s="367"/>
      <c r="O69" s="368"/>
      <c r="Q69" s="395"/>
    </row>
    <row r="70" spans="1:17" ht="19.7" customHeight="1">
      <c r="B70" s="369"/>
      <c r="C70" s="370"/>
      <c r="D70" s="371" t="s">
        <v>521</v>
      </c>
      <c r="E70" s="370"/>
      <c r="F70" s="371"/>
      <c r="G70" s="372">
        <v>44277</v>
      </c>
      <c r="H70" s="372">
        <v>44278</v>
      </c>
      <c r="I70" s="372">
        <v>44279</v>
      </c>
      <c r="J70" s="372">
        <v>44280</v>
      </c>
      <c r="K70" s="372">
        <v>44281</v>
      </c>
      <c r="L70" s="372">
        <v>44282</v>
      </c>
      <c r="M70" s="406">
        <v>44283</v>
      </c>
      <c r="N70" s="407" t="s">
        <v>522</v>
      </c>
      <c r="O70" s="374"/>
      <c r="Q70" s="395"/>
    </row>
    <row r="71" spans="1:17" s="384" customFormat="1" ht="20.100000000000001" customHeight="1" thickBot="1">
      <c r="A71" s="345"/>
      <c r="B71" s="388" t="s">
        <v>571</v>
      </c>
      <c r="C71" s="389" t="s">
        <v>572</v>
      </c>
      <c r="D71" s="389" t="s">
        <v>573</v>
      </c>
      <c r="E71" s="389" t="s">
        <v>108</v>
      </c>
      <c r="F71" s="389" t="s">
        <v>108</v>
      </c>
      <c r="G71" s="390">
        <v>315</v>
      </c>
      <c r="H71" s="390">
        <v>315</v>
      </c>
      <c r="I71" s="390">
        <v>315</v>
      </c>
      <c r="J71" s="390">
        <v>315</v>
      </c>
      <c r="K71" s="390">
        <v>315</v>
      </c>
      <c r="L71" s="390">
        <v>315</v>
      </c>
      <c r="M71" s="391" t="s">
        <v>528</v>
      </c>
      <c r="N71" s="392">
        <v>315</v>
      </c>
      <c r="O71" s="382"/>
      <c r="P71" s="382"/>
      <c r="Q71" s="383"/>
    </row>
    <row r="72" spans="1:17" ht="22.5" customHeight="1"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408" t="s">
        <v>138</v>
      </c>
      <c r="O72" s="353"/>
      <c r="Q72" s="39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9" customWidth="1"/>
    <col min="2" max="2" width="19.5703125" style="410" customWidth="1"/>
    <col min="3" max="3" width="15.7109375" style="410" customWidth="1"/>
    <col min="4" max="4" width="36" style="410" bestFit="1" customWidth="1"/>
    <col min="5" max="5" width="7.7109375" style="410" customWidth="1"/>
    <col min="6" max="6" width="21.7109375" style="410" customWidth="1"/>
    <col min="7" max="7" width="60.7109375" style="410" customWidth="1"/>
    <col min="8" max="8" width="3.140625" style="347" customWidth="1"/>
    <col min="9" max="9" width="9.28515625" style="347" customWidth="1"/>
    <col min="10" max="10" width="10.85546875" style="347" bestFit="1" customWidth="1"/>
    <col min="11" max="11" width="12.5703125" style="347"/>
    <col min="12" max="13" width="14.7109375" style="347" bestFit="1" customWidth="1"/>
    <col min="14" max="14" width="12.85546875" style="347" bestFit="1" customWidth="1"/>
    <col min="15" max="16384" width="12.5703125" style="347"/>
  </cols>
  <sheetData>
    <row r="1" spans="1:10" ht="11.25" customHeight="1"/>
    <row r="2" spans="1:10">
      <c r="G2" s="350"/>
      <c r="H2" s="351"/>
    </row>
    <row r="3" spans="1:10" ht="8.25" customHeight="1">
      <c r="H3" s="351"/>
    </row>
    <row r="4" spans="1:10" ht="1.5" customHeight="1" thickBot="1">
      <c r="H4" s="351"/>
    </row>
    <row r="5" spans="1:10" ht="26.25" customHeight="1" thickBot="1">
      <c r="B5" s="702" t="s">
        <v>574</v>
      </c>
      <c r="C5" s="703"/>
      <c r="D5" s="703"/>
      <c r="E5" s="703"/>
      <c r="F5" s="703"/>
      <c r="G5" s="704"/>
      <c r="H5" s="352"/>
    </row>
    <row r="6" spans="1:10" ht="15" customHeight="1">
      <c r="B6" s="705"/>
      <c r="C6" s="705"/>
      <c r="D6" s="705"/>
      <c r="E6" s="705"/>
      <c r="F6" s="705"/>
      <c r="G6" s="705"/>
      <c r="H6" s="353"/>
    </row>
    <row r="7" spans="1:10" ht="33.6" customHeight="1">
      <c r="B7" s="706" t="s">
        <v>575</v>
      </c>
      <c r="C7" s="706"/>
      <c r="D7" s="706"/>
      <c r="E7" s="706"/>
      <c r="F7" s="706"/>
      <c r="G7" s="706"/>
      <c r="H7" s="353"/>
    </row>
    <row r="8" spans="1:10" ht="27" customHeight="1">
      <c r="B8" s="707" t="s">
        <v>576</v>
      </c>
      <c r="C8" s="708"/>
      <c r="D8" s="708"/>
      <c r="E8" s="708"/>
      <c r="F8" s="708"/>
      <c r="G8" s="708"/>
      <c r="H8" s="353"/>
    </row>
    <row r="9" spans="1:10" ht="9" customHeight="1">
      <c r="B9" s="411"/>
      <c r="C9" s="412"/>
      <c r="D9" s="412"/>
      <c r="E9" s="412"/>
      <c r="F9" s="412"/>
      <c r="G9" s="412"/>
      <c r="H9" s="353"/>
    </row>
    <row r="10" spans="1:10" s="384" customFormat="1" ht="21" customHeight="1">
      <c r="A10" s="409"/>
      <c r="B10" s="701" t="s">
        <v>514</v>
      </c>
      <c r="C10" s="701"/>
      <c r="D10" s="701"/>
      <c r="E10" s="701"/>
      <c r="F10" s="701"/>
      <c r="G10" s="701"/>
      <c r="H10" s="413"/>
    </row>
    <row r="11" spans="1:10" ht="3.75" customHeight="1" thickBot="1">
      <c r="B11" s="414"/>
      <c r="C11" s="415"/>
      <c r="D11" s="415"/>
      <c r="E11" s="415"/>
      <c r="F11" s="415"/>
      <c r="G11" s="415"/>
      <c r="H11" s="399"/>
    </row>
    <row r="12" spans="1:10" ht="30" customHeight="1">
      <c r="B12" s="360" t="s">
        <v>298</v>
      </c>
      <c r="C12" s="361" t="s">
        <v>515</v>
      </c>
      <c r="D12" s="362" t="s">
        <v>516</v>
      </c>
      <c r="E12" s="361" t="s">
        <v>517</v>
      </c>
      <c r="F12" s="362" t="s">
        <v>518</v>
      </c>
      <c r="G12" s="416" t="s">
        <v>577</v>
      </c>
      <c r="H12" s="368"/>
    </row>
    <row r="13" spans="1:10" ht="30" customHeight="1">
      <c r="B13" s="369"/>
      <c r="C13" s="370"/>
      <c r="D13" s="417" t="s">
        <v>521</v>
      </c>
      <c r="E13" s="370"/>
      <c r="F13" s="371"/>
      <c r="G13" s="418" t="s">
        <v>578</v>
      </c>
      <c r="H13" s="374"/>
    </row>
    <row r="14" spans="1:10" s="426" customFormat="1" ht="30" customHeight="1">
      <c r="A14" s="419"/>
      <c r="B14" s="420" t="s">
        <v>523</v>
      </c>
      <c r="C14" s="421" t="s">
        <v>579</v>
      </c>
      <c r="D14" s="421" t="s">
        <v>541</v>
      </c>
      <c r="E14" s="421" t="s">
        <v>526</v>
      </c>
      <c r="F14" s="422" t="s">
        <v>580</v>
      </c>
      <c r="G14" s="423">
        <v>78.06</v>
      </c>
      <c r="H14" s="382"/>
      <c r="I14" s="424"/>
      <c r="J14" s="425"/>
    </row>
    <row r="15" spans="1:10" s="426" customFormat="1" ht="30" customHeight="1">
      <c r="A15" s="419"/>
      <c r="B15" s="427" t="s">
        <v>531</v>
      </c>
      <c r="C15" s="421" t="s">
        <v>579</v>
      </c>
      <c r="D15" s="421" t="s">
        <v>541</v>
      </c>
      <c r="E15" s="421" t="s">
        <v>526</v>
      </c>
      <c r="F15" s="422" t="s">
        <v>534</v>
      </c>
      <c r="G15" s="423">
        <v>121.25</v>
      </c>
      <c r="H15" s="382"/>
      <c r="I15" s="424"/>
      <c r="J15" s="425"/>
    </row>
    <row r="16" spans="1:10" s="384" customFormat="1" ht="30" customHeight="1">
      <c r="A16" s="409"/>
      <c r="B16" s="375" t="s">
        <v>544</v>
      </c>
      <c r="C16" s="428" t="s">
        <v>579</v>
      </c>
      <c r="D16" s="428" t="s">
        <v>581</v>
      </c>
      <c r="E16" s="428" t="s">
        <v>526</v>
      </c>
      <c r="F16" s="429" t="s">
        <v>546</v>
      </c>
      <c r="G16" s="430">
        <v>68.040000000000006</v>
      </c>
      <c r="H16" s="382"/>
      <c r="I16" s="431"/>
      <c r="J16" s="425"/>
    </row>
    <row r="17" spans="1:14" s="384" customFormat="1" ht="30" customHeight="1">
      <c r="A17" s="409"/>
      <c r="B17" s="432"/>
      <c r="C17" s="428" t="s">
        <v>579</v>
      </c>
      <c r="D17" s="428" t="s">
        <v>547</v>
      </c>
      <c r="E17" s="428" t="s">
        <v>526</v>
      </c>
      <c r="F17" s="429" t="s">
        <v>546</v>
      </c>
      <c r="G17" s="430">
        <v>77.760000000000005</v>
      </c>
      <c r="H17" s="382"/>
      <c r="I17" s="431"/>
      <c r="J17" s="425"/>
    </row>
    <row r="18" spans="1:14" s="426" customFormat="1" ht="30" customHeight="1" thickBot="1">
      <c r="A18" s="419"/>
      <c r="B18" s="388"/>
      <c r="C18" s="389" t="s">
        <v>579</v>
      </c>
      <c r="D18" s="389" t="s">
        <v>548</v>
      </c>
      <c r="E18" s="389" t="s">
        <v>526</v>
      </c>
      <c r="F18" s="389" t="s">
        <v>546</v>
      </c>
      <c r="G18" s="433">
        <v>55.73</v>
      </c>
      <c r="H18" s="382"/>
      <c r="I18" s="431"/>
      <c r="J18" s="425"/>
    </row>
    <row r="19" spans="1:14" s="426" customFormat="1" ht="50.25" customHeight="1">
      <c r="A19" s="434"/>
      <c r="B19" s="435"/>
      <c r="C19" s="436"/>
      <c r="D19" s="435"/>
      <c r="E19" s="436"/>
      <c r="F19" s="436"/>
      <c r="G19" s="436"/>
      <c r="H19" s="382"/>
      <c r="I19" s="437"/>
      <c r="J19" s="438"/>
      <c r="N19" s="439"/>
    </row>
    <row r="20" spans="1:14" s="384" customFormat="1" ht="15" customHeight="1">
      <c r="A20" s="409"/>
      <c r="B20" s="701" t="s">
        <v>549</v>
      </c>
      <c r="C20" s="701"/>
      <c r="D20" s="701"/>
      <c r="E20" s="701"/>
      <c r="F20" s="701"/>
      <c r="G20" s="701"/>
      <c r="H20" s="413"/>
    </row>
    <row r="21" spans="1:14" s="384" customFormat="1" ht="4.5" customHeight="1" thickBot="1">
      <c r="A21" s="409"/>
      <c r="B21" s="440"/>
      <c r="C21" s="441"/>
      <c r="D21" s="441"/>
      <c r="E21" s="441"/>
      <c r="F21" s="441"/>
      <c r="G21" s="441"/>
      <c r="H21" s="442"/>
    </row>
    <row r="22" spans="1:14" s="384" customFormat="1" ht="30" customHeight="1">
      <c r="A22" s="409"/>
      <c r="B22" s="443" t="s">
        <v>298</v>
      </c>
      <c r="C22" s="444" t="s">
        <v>515</v>
      </c>
      <c r="D22" s="445" t="s">
        <v>516</v>
      </c>
      <c r="E22" s="444" t="s">
        <v>517</v>
      </c>
      <c r="F22" s="445" t="s">
        <v>518</v>
      </c>
      <c r="G22" s="446" t="s">
        <v>577</v>
      </c>
      <c r="H22" s="447"/>
    </row>
    <row r="23" spans="1:14" s="384" customFormat="1" ht="30" customHeight="1">
      <c r="A23" s="409"/>
      <c r="B23" s="448"/>
      <c r="C23" s="449"/>
      <c r="D23" s="417" t="s">
        <v>521</v>
      </c>
      <c r="E23" s="449"/>
      <c r="F23" s="417" t="s">
        <v>582</v>
      </c>
      <c r="G23" s="418" t="s">
        <v>578</v>
      </c>
      <c r="H23" s="450"/>
    </row>
    <row r="24" spans="1:14" s="384" customFormat="1" ht="30" customHeight="1">
      <c r="A24" s="409"/>
      <c r="B24" s="375" t="s">
        <v>550</v>
      </c>
      <c r="C24" s="428" t="s">
        <v>579</v>
      </c>
      <c r="D24" s="428" t="s">
        <v>552</v>
      </c>
      <c r="E24" s="428" t="s">
        <v>526</v>
      </c>
      <c r="F24" s="429" t="s">
        <v>583</v>
      </c>
      <c r="G24" s="430">
        <v>86.06</v>
      </c>
      <c r="H24" s="382"/>
      <c r="I24" s="431"/>
      <c r="J24" s="425"/>
    </row>
    <row r="25" spans="1:14" s="384" customFormat="1" ht="30" customHeight="1">
      <c r="A25" s="409"/>
      <c r="B25" s="432"/>
      <c r="C25" s="428" t="s">
        <v>579</v>
      </c>
      <c r="D25" s="428" t="s">
        <v>584</v>
      </c>
      <c r="E25" s="428" t="s">
        <v>526</v>
      </c>
      <c r="F25" s="429" t="s">
        <v>583</v>
      </c>
      <c r="G25" s="430">
        <v>80.23</v>
      </c>
      <c r="H25" s="382"/>
      <c r="I25" s="431"/>
      <c r="J25" s="425"/>
    </row>
    <row r="26" spans="1:14" s="384" customFormat="1" ht="30" customHeight="1">
      <c r="A26" s="409"/>
      <c r="B26" s="432"/>
      <c r="C26" s="428" t="s">
        <v>579</v>
      </c>
      <c r="D26" s="428" t="s">
        <v>557</v>
      </c>
      <c r="E26" s="428" t="s">
        <v>526</v>
      </c>
      <c r="F26" s="429" t="s">
        <v>583</v>
      </c>
      <c r="G26" s="430">
        <v>68.3</v>
      </c>
      <c r="H26" s="382"/>
      <c r="I26" s="431"/>
      <c r="J26" s="425"/>
    </row>
    <row r="27" spans="1:14" s="384" customFormat="1" ht="30" customHeight="1">
      <c r="A27" s="409"/>
      <c r="B27" s="432"/>
      <c r="C27" s="428" t="s">
        <v>579</v>
      </c>
      <c r="D27" s="428" t="s">
        <v>585</v>
      </c>
      <c r="E27" s="428" t="s">
        <v>526</v>
      </c>
      <c r="F27" s="429" t="s">
        <v>583</v>
      </c>
      <c r="G27" s="430">
        <v>98.58</v>
      </c>
      <c r="H27" s="382"/>
      <c r="I27" s="431"/>
      <c r="J27" s="425"/>
    </row>
    <row r="28" spans="1:14" s="384" customFormat="1" ht="30" customHeight="1">
      <c r="A28" s="409"/>
      <c r="B28" s="432"/>
      <c r="C28" s="428" t="s">
        <v>579</v>
      </c>
      <c r="D28" s="428" t="s">
        <v>561</v>
      </c>
      <c r="E28" s="428" t="s">
        <v>526</v>
      </c>
      <c r="F28" s="429" t="s">
        <v>583</v>
      </c>
      <c r="G28" s="430">
        <v>73.45</v>
      </c>
      <c r="H28" s="382"/>
      <c r="I28" s="431"/>
      <c r="J28" s="425"/>
    </row>
    <row r="29" spans="1:14" s="384" customFormat="1" ht="30" customHeight="1">
      <c r="A29" s="409"/>
      <c r="B29" s="375" t="s">
        <v>562</v>
      </c>
      <c r="C29" s="428" t="s">
        <v>579</v>
      </c>
      <c r="D29" s="428" t="s">
        <v>563</v>
      </c>
      <c r="E29" s="428" t="s">
        <v>526</v>
      </c>
      <c r="F29" s="429" t="s">
        <v>586</v>
      </c>
      <c r="G29" s="430">
        <v>76.14</v>
      </c>
      <c r="H29" s="382"/>
      <c r="I29" s="431"/>
      <c r="J29" s="425"/>
    </row>
    <row r="30" spans="1:14" s="384" customFormat="1" ht="30" customHeight="1" thickBot="1">
      <c r="A30" s="409"/>
      <c r="B30" s="388"/>
      <c r="C30" s="389" t="s">
        <v>579</v>
      </c>
      <c r="D30" s="389" t="s">
        <v>566</v>
      </c>
      <c r="E30" s="389" t="s">
        <v>526</v>
      </c>
      <c r="F30" s="389" t="s">
        <v>587</v>
      </c>
      <c r="G30" s="433">
        <v>90.44</v>
      </c>
      <c r="H30" s="382"/>
      <c r="I30" s="431"/>
      <c r="J30" s="425"/>
    </row>
    <row r="31" spans="1:14" ht="15.6" customHeight="1">
      <c r="B31" s="394"/>
      <c r="C31" s="348"/>
      <c r="D31" s="394"/>
      <c r="E31" s="348"/>
      <c r="F31" s="348"/>
      <c r="G31" s="348"/>
      <c r="H31" s="405"/>
    </row>
    <row r="32" spans="1:14" s="384" customFormat="1" ht="15" customHeight="1">
      <c r="A32" s="409"/>
      <c r="B32" s="701" t="s">
        <v>570</v>
      </c>
      <c r="C32" s="701"/>
      <c r="D32" s="701"/>
      <c r="E32" s="701"/>
      <c r="F32" s="701"/>
      <c r="G32" s="701"/>
      <c r="H32" s="413"/>
    </row>
    <row r="33" spans="1:10" s="384" customFormat="1" ht="5.25" customHeight="1" thickBot="1">
      <c r="A33" s="409"/>
      <c r="B33" s="440"/>
      <c r="C33" s="441"/>
      <c r="D33" s="441"/>
      <c r="E33" s="441"/>
      <c r="F33" s="441"/>
      <c r="G33" s="441"/>
      <c r="H33" s="442"/>
    </row>
    <row r="34" spans="1:10" s="384" customFormat="1" ht="30" customHeight="1">
      <c r="A34" s="409"/>
      <c r="B34" s="443" t="s">
        <v>298</v>
      </c>
      <c r="C34" s="444" t="s">
        <v>515</v>
      </c>
      <c r="D34" s="445" t="s">
        <v>516</v>
      </c>
      <c r="E34" s="444" t="s">
        <v>517</v>
      </c>
      <c r="F34" s="445" t="s">
        <v>518</v>
      </c>
      <c r="G34" s="446" t="s">
        <v>577</v>
      </c>
      <c r="H34" s="447"/>
    </row>
    <row r="35" spans="1:10" s="384" customFormat="1" ht="30" customHeight="1">
      <c r="A35" s="409"/>
      <c r="B35" s="448"/>
      <c r="C35" s="449"/>
      <c r="D35" s="417" t="s">
        <v>521</v>
      </c>
      <c r="E35" s="449"/>
      <c r="F35" s="417"/>
      <c r="G35" s="418" t="s">
        <v>578</v>
      </c>
      <c r="H35" s="450"/>
    </row>
    <row r="36" spans="1:10" s="384" customFormat="1" ht="30" customHeight="1" thickBot="1">
      <c r="A36" s="409"/>
      <c r="B36" s="388" t="s">
        <v>571</v>
      </c>
      <c r="C36" s="389" t="s">
        <v>579</v>
      </c>
      <c r="D36" s="389" t="s">
        <v>573</v>
      </c>
      <c r="E36" s="389" t="s">
        <v>108</v>
      </c>
      <c r="F36" s="389" t="s">
        <v>108</v>
      </c>
      <c r="G36" s="433">
        <v>315</v>
      </c>
      <c r="H36" s="382"/>
      <c r="I36" s="431"/>
      <c r="J36" s="425"/>
    </row>
    <row r="37" spans="1:10" ht="15.6" customHeight="1">
      <c r="B37" s="451"/>
      <c r="C37" s="452"/>
      <c r="D37" s="451"/>
      <c r="E37" s="452"/>
      <c r="F37" s="452"/>
      <c r="G37" s="408" t="s">
        <v>138</v>
      </c>
      <c r="H37" s="405"/>
    </row>
    <row r="38" spans="1:10" ht="15.6" customHeight="1">
      <c r="B38" s="394"/>
      <c r="C38" s="348"/>
      <c r="D38" s="394"/>
      <c r="E38" s="348"/>
      <c r="F38" s="348"/>
      <c r="G38" s="348"/>
      <c r="H38" s="405"/>
    </row>
  </sheetData>
  <mergeCells count="7">
    <mergeCell ref="B32:G32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62" customWidth="1"/>
    <col min="2" max="2" width="19.28515625" style="453" customWidth="1"/>
    <col min="3" max="3" width="13.5703125" style="453" bestFit="1" customWidth="1"/>
    <col min="4" max="4" width="29.5703125" style="453" bestFit="1" customWidth="1"/>
    <col min="5" max="5" width="10.140625" style="453" customWidth="1"/>
    <col min="6" max="6" width="12" style="453" bestFit="1" customWidth="1"/>
    <col min="7" max="13" width="11.7109375" style="453" customWidth="1"/>
    <col min="14" max="14" width="20.7109375" style="453" customWidth="1"/>
    <col min="15" max="15" width="1.140625" style="347" customWidth="1"/>
    <col min="16" max="16" width="9.28515625" style="347" customWidth="1"/>
    <col min="17" max="17" width="12.5703125" style="347"/>
    <col min="18" max="18" width="10.85546875" style="347" bestFit="1" customWidth="1"/>
    <col min="19" max="16384" width="12.5703125" style="347"/>
  </cols>
  <sheetData>
    <row r="1" spans="2:18" ht="9.75" customHeight="1"/>
    <row r="2" spans="2:18" ht="6.75" customHeight="1">
      <c r="B2" s="454"/>
      <c r="C2" s="454"/>
      <c r="D2" s="454"/>
      <c r="E2" s="454"/>
      <c r="F2" s="454"/>
      <c r="G2" s="454"/>
      <c r="K2" s="350"/>
      <c r="L2" s="350"/>
      <c r="M2" s="350"/>
      <c r="N2" s="350"/>
    </row>
    <row r="3" spans="2:18" ht="3.75" customHeight="1">
      <c r="B3" s="454"/>
      <c r="C3" s="454"/>
      <c r="D3" s="454"/>
      <c r="E3" s="454"/>
      <c r="F3" s="454"/>
      <c r="G3" s="454"/>
    </row>
    <row r="4" spans="2:18" ht="29.25" customHeight="1" thickBot="1">
      <c r="B4" s="693" t="s">
        <v>588</v>
      </c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</row>
    <row r="5" spans="2:18" ht="16.350000000000001" customHeight="1">
      <c r="B5" s="694" t="s">
        <v>589</v>
      </c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6"/>
    </row>
    <row r="6" spans="2:18" ht="16.350000000000001" customHeight="1" thickBot="1">
      <c r="B6" s="697" t="s">
        <v>512</v>
      </c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9"/>
    </row>
    <row r="7" spans="2:18" ht="16.350000000000001" customHeight="1">
      <c r="B7" s="705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Q7" s="346"/>
    </row>
    <row r="8" spans="2:18" ht="16.350000000000001" customHeight="1">
      <c r="B8" s="700" t="s">
        <v>513</v>
      </c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</row>
    <row r="9" spans="2:18" ht="29.25" customHeight="1">
      <c r="B9" s="705" t="s">
        <v>110</v>
      </c>
      <c r="C9" s="705"/>
      <c r="D9" s="705"/>
      <c r="E9" s="705"/>
      <c r="F9" s="705"/>
      <c r="G9" s="705"/>
      <c r="H9" s="705"/>
      <c r="I9" s="705"/>
      <c r="J9" s="705"/>
      <c r="K9" s="705"/>
      <c r="L9" s="705"/>
      <c r="M9" s="705"/>
      <c r="N9" s="705"/>
      <c r="P9" s="356"/>
      <c r="Q9" s="356"/>
    </row>
    <row r="10" spans="2:18" ht="3" customHeight="1" thickBot="1">
      <c r="P10" s="356"/>
      <c r="Q10" s="356"/>
    </row>
    <row r="11" spans="2:18" ht="22.15" customHeight="1">
      <c r="B11" s="360" t="s">
        <v>298</v>
      </c>
      <c r="C11" s="361" t="s">
        <v>515</v>
      </c>
      <c r="D11" s="362" t="s">
        <v>516</v>
      </c>
      <c r="E11" s="361" t="s">
        <v>517</v>
      </c>
      <c r="F11" s="362" t="s">
        <v>518</v>
      </c>
      <c r="G11" s="363" t="s">
        <v>519</v>
      </c>
      <c r="H11" s="364"/>
      <c r="I11" s="365"/>
      <c r="J11" s="364" t="s">
        <v>520</v>
      </c>
      <c r="K11" s="364"/>
      <c r="L11" s="366"/>
      <c r="M11" s="366"/>
      <c r="N11" s="367"/>
    </row>
    <row r="12" spans="2:18" ht="16.350000000000001" customHeight="1">
      <c r="B12" s="369"/>
      <c r="C12" s="370"/>
      <c r="D12" s="371" t="s">
        <v>521</v>
      </c>
      <c r="E12" s="370"/>
      <c r="F12" s="371"/>
      <c r="G12" s="372">
        <v>44277</v>
      </c>
      <c r="H12" s="372">
        <v>44278</v>
      </c>
      <c r="I12" s="372">
        <v>44279</v>
      </c>
      <c r="J12" s="372">
        <v>44280</v>
      </c>
      <c r="K12" s="372">
        <v>44281</v>
      </c>
      <c r="L12" s="372">
        <v>44282</v>
      </c>
      <c r="M12" s="406">
        <v>44283</v>
      </c>
      <c r="N12" s="407" t="s">
        <v>522</v>
      </c>
    </row>
    <row r="13" spans="2:18" ht="20.100000000000001" customHeight="1">
      <c r="B13" s="455" t="s">
        <v>590</v>
      </c>
      <c r="C13" s="456" t="s">
        <v>591</v>
      </c>
      <c r="D13" s="456" t="s">
        <v>592</v>
      </c>
      <c r="E13" s="456" t="s">
        <v>108</v>
      </c>
      <c r="F13" s="456" t="s">
        <v>593</v>
      </c>
      <c r="G13" s="457">
        <v>200</v>
      </c>
      <c r="H13" s="457">
        <v>200</v>
      </c>
      <c r="I13" s="457">
        <v>200</v>
      </c>
      <c r="J13" s="457">
        <v>200</v>
      </c>
      <c r="K13" s="457">
        <v>200</v>
      </c>
      <c r="L13" s="457" t="s">
        <v>528</v>
      </c>
      <c r="M13" s="458" t="s">
        <v>528</v>
      </c>
      <c r="N13" s="459">
        <v>200</v>
      </c>
      <c r="P13" s="382"/>
      <c r="Q13" s="383"/>
      <c r="R13" s="395"/>
    </row>
    <row r="14" spans="2:18" ht="20.100000000000001" customHeight="1">
      <c r="B14" s="455"/>
      <c r="C14" s="421" t="s">
        <v>594</v>
      </c>
      <c r="D14" s="421" t="s">
        <v>595</v>
      </c>
      <c r="E14" s="421" t="s">
        <v>108</v>
      </c>
      <c r="F14" s="421" t="s">
        <v>596</v>
      </c>
      <c r="G14" s="377">
        <v>198.3</v>
      </c>
      <c r="H14" s="377">
        <v>198.3</v>
      </c>
      <c r="I14" s="377">
        <v>198.3</v>
      </c>
      <c r="J14" s="377">
        <v>198.3</v>
      </c>
      <c r="K14" s="377">
        <v>198.3</v>
      </c>
      <c r="L14" s="377" t="s">
        <v>528</v>
      </c>
      <c r="M14" s="460" t="s">
        <v>528</v>
      </c>
      <c r="N14" s="461">
        <v>198.3</v>
      </c>
      <c r="P14" s="382"/>
      <c r="Q14" s="383"/>
      <c r="R14" s="395"/>
    </row>
    <row r="15" spans="2:18" ht="20.100000000000001" customHeight="1">
      <c r="B15" s="455"/>
      <c r="C15" s="421" t="s">
        <v>597</v>
      </c>
      <c r="D15" s="421" t="s">
        <v>595</v>
      </c>
      <c r="E15" s="421" t="s">
        <v>108</v>
      </c>
      <c r="F15" s="421" t="s">
        <v>596</v>
      </c>
      <c r="G15" s="377">
        <v>212.18</v>
      </c>
      <c r="H15" s="377">
        <v>212.18</v>
      </c>
      <c r="I15" s="377">
        <v>212.18</v>
      </c>
      <c r="J15" s="377">
        <v>212.18</v>
      </c>
      <c r="K15" s="377">
        <v>212.18</v>
      </c>
      <c r="L15" s="377" t="s">
        <v>528</v>
      </c>
      <c r="M15" s="460" t="s">
        <v>528</v>
      </c>
      <c r="N15" s="461">
        <v>212.19</v>
      </c>
      <c r="P15" s="382"/>
      <c r="Q15" s="383"/>
      <c r="R15" s="395"/>
    </row>
    <row r="16" spans="2:18" ht="20.100000000000001" customHeight="1">
      <c r="B16" s="455"/>
      <c r="C16" s="421" t="s">
        <v>591</v>
      </c>
      <c r="D16" s="421" t="s">
        <v>595</v>
      </c>
      <c r="E16" s="421" t="s">
        <v>108</v>
      </c>
      <c r="F16" s="421" t="s">
        <v>596</v>
      </c>
      <c r="G16" s="377">
        <v>243.5</v>
      </c>
      <c r="H16" s="377">
        <v>243.5</v>
      </c>
      <c r="I16" s="377">
        <v>243.5</v>
      </c>
      <c r="J16" s="377">
        <v>243.5</v>
      </c>
      <c r="K16" s="377">
        <v>243.5</v>
      </c>
      <c r="L16" s="377" t="s">
        <v>528</v>
      </c>
      <c r="M16" s="460" t="s">
        <v>528</v>
      </c>
      <c r="N16" s="461">
        <v>243.5</v>
      </c>
      <c r="P16" s="382"/>
      <c r="Q16" s="383"/>
      <c r="R16" s="395"/>
    </row>
    <row r="17" spans="1:18" ht="20.100000000000001" customHeight="1">
      <c r="B17" s="455"/>
      <c r="C17" s="421" t="s">
        <v>594</v>
      </c>
      <c r="D17" s="421" t="s">
        <v>598</v>
      </c>
      <c r="E17" s="421" t="s">
        <v>108</v>
      </c>
      <c r="F17" s="421" t="s">
        <v>593</v>
      </c>
      <c r="G17" s="377">
        <v>152.80000000000001</v>
      </c>
      <c r="H17" s="377">
        <v>152.80000000000001</v>
      </c>
      <c r="I17" s="377">
        <v>152.80000000000001</v>
      </c>
      <c r="J17" s="377">
        <v>152.80000000000001</v>
      </c>
      <c r="K17" s="377">
        <v>152.80000000000001</v>
      </c>
      <c r="L17" s="377" t="s">
        <v>528</v>
      </c>
      <c r="M17" s="460" t="s">
        <v>528</v>
      </c>
      <c r="N17" s="461">
        <v>152.80000000000001</v>
      </c>
      <c r="P17" s="382"/>
      <c r="Q17" s="383"/>
      <c r="R17" s="395"/>
    </row>
    <row r="18" spans="1:18" ht="20.100000000000001" customHeight="1">
      <c r="B18" s="455"/>
      <c r="C18" s="421" t="s">
        <v>597</v>
      </c>
      <c r="D18" s="421" t="s">
        <v>598</v>
      </c>
      <c r="E18" s="421" t="s">
        <v>108</v>
      </c>
      <c r="F18" s="421" t="s">
        <v>593</v>
      </c>
      <c r="G18" s="377">
        <v>182.56</v>
      </c>
      <c r="H18" s="377">
        <v>182.56</v>
      </c>
      <c r="I18" s="377">
        <v>182.56</v>
      </c>
      <c r="J18" s="377">
        <v>182.56</v>
      </c>
      <c r="K18" s="377">
        <v>182.56</v>
      </c>
      <c r="L18" s="377" t="s">
        <v>528</v>
      </c>
      <c r="M18" s="460" t="s">
        <v>528</v>
      </c>
      <c r="N18" s="461">
        <v>182.56</v>
      </c>
      <c r="P18" s="382"/>
      <c r="Q18" s="383"/>
      <c r="R18" s="395"/>
    </row>
    <row r="19" spans="1:18" s="465" customFormat="1" ht="20.100000000000001" customHeight="1">
      <c r="A19" s="463"/>
      <c r="B19" s="464"/>
      <c r="C19" s="421" t="s">
        <v>591</v>
      </c>
      <c r="D19" s="421" t="s">
        <v>598</v>
      </c>
      <c r="E19" s="421" t="s">
        <v>108</v>
      </c>
      <c r="F19" s="421" t="s">
        <v>593</v>
      </c>
      <c r="G19" s="377">
        <v>175</v>
      </c>
      <c r="H19" s="377">
        <v>175</v>
      </c>
      <c r="I19" s="377">
        <v>175</v>
      </c>
      <c r="J19" s="377">
        <v>175</v>
      </c>
      <c r="K19" s="377">
        <v>175</v>
      </c>
      <c r="L19" s="377" t="s">
        <v>528</v>
      </c>
      <c r="M19" s="460" t="s">
        <v>528</v>
      </c>
      <c r="N19" s="461">
        <v>175</v>
      </c>
      <c r="P19" s="382"/>
      <c r="Q19" s="383"/>
      <c r="R19" s="466"/>
    </row>
    <row r="20" spans="1:18" s="465" customFormat="1" ht="20.100000000000001" customHeight="1">
      <c r="A20" s="463"/>
      <c r="B20" s="427" t="s">
        <v>599</v>
      </c>
      <c r="C20" s="421" t="s">
        <v>530</v>
      </c>
      <c r="D20" s="421" t="s">
        <v>600</v>
      </c>
      <c r="E20" s="421" t="s">
        <v>108</v>
      </c>
      <c r="F20" s="421" t="s">
        <v>108</v>
      </c>
      <c r="G20" s="467">
        <v>109.22</v>
      </c>
      <c r="H20" s="467">
        <v>103.06</v>
      </c>
      <c r="I20" s="467">
        <v>95.15</v>
      </c>
      <c r="J20" s="467">
        <v>98.45</v>
      </c>
      <c r="K20" s="467">
        <v>95.15</v>
      </c>
      <c r="L20" s="467" t="s">
        <v>528</v>
      </c>
      <c r="M20" s="468" t="s">
        <v>528</v>
      </c>
      <c r="N20" s="469">
        <v>99.85</v>
      </c>
      <c r="P20" s="382"/>
      <c r="Q20" s="383"/>
      <c r="R20" s="466"/>
    </row>
    <row r="21" spans="1:18" s="465" customFormat="1" ht="20.100000000000001" customHeight="1">
      <c r="A21" s="463"/>
      <c r="B21" s="427" t="s">
        <v>601</v>
      </c>
      <c r="C21" s="421" t="s">
        <v>530</v>
      </c>
      <c r="D21" s="421" t="s">
        <v>602</v>
      </c>
      <c r="E21" s="421" t="s">
        <v>108</v>
      </c>
      <c r="F21" s="421" t="s">
        <v>108</v>
      </c>
      <c r="G21" s="377">
        <v>43.87</v>
      </c>
      <c r="H21" s="377">
        <v>42.8</v>
      </c>
      <c r="I21" s="377">
        <v>42.8</v>
      </c>
      <c r="J21" s="377">
        <v>42.8</v>
      </c>
      <c r="K21" s="377">
        <v>43.87</v>
      </c>
      <c r="L21" s="377" t="s">
        <v>528</v>
      </c>
      <c r="M21" s="460" t="s">
        <v>528</v>
      </c>
      <c r="N21" s="461">
        <v>43.23</v>
      </c>
      <c r="P21" s="382"/>
      <c r="Q21" s="383"/>
      <c r="R21" s="395"/>
    </row>
    <row r="22" spans="1:18" s="465" customFormat="1" ht="20.100000000000001" customHeight="1">
      <c r="A22" s="463"/>
      <c r="B22" s="427" t="s">
        <v>603</v>
      </c>
      <c r="C22" s="421" t="s">
        <v>540</v>
      </c>
      <c r="D22" s="421" t="s">
        <v>600</v>
      </c>
      <c r="E22" s="421" t="s">
        <v>108</v>
      </c>
      <c r="F22" s="421" t="s">
        <v>108</v>
      </c>
      <c r="G22" s="377">
        <v>39</v>
      </c>
      <c r="H22" s="377">
        <v>53.11</v>
      </c>
      <c r="I22" s="377">
        <v>30</v>
      </c>
      <c r="J22" s="377">
        <v>32.82</v>
      </c>
      <c r="K22" s="377">
        <v>30</v>
      </c>
      <c r="L22" s="377">
        <v>53.48</v>
      </c>
      <c r="M22" s="460" t="s">
        <v>528</v>
      </c>
      <c r="N22" s="461">
        <v>41.37</v>
      </c>
      <c r="P22" s="382"/>
      <c r="Q22" s="383"/>
      <c r="R22" s="395"/>
    </row>
    <row r="23" spans="1:18" s="465" customFormat="1" ht="20.100000000000001" customHeight="1">
      <c r="A23" s="463"/>
      <c r="B23" s="464"/>
      <c r="C23" s="421" t="s">
        <v>529</v>
      </c>
      <c r="D23" s="421" t="s">
        <v>600</v>
      </c>
      <c r="E23" s="421" t="s">
        <v>108</v>
      </c>
      <c r="F23" s="421" t="s">
        <v>108</v>
      </c>
      <c r="G23" s="467">
        <v>55</v>
      </c>
      <c r="H23" s="467">
        <v>55</v>
      </c>
      <c r="I23" s="467">
        <v>55</v>
      </c>
      <c r="J23" s="467">
        <v>55</v>
      </c>
      <c r="K23" s="467">
        <v>55</v>
      </c>
      <c r="L23" s="467" t="s">
        <v>528</v>
      </c>
      <c r="M23" s="468" t="s">
        <v>528</v>
      </c>
      <c r="N23" s="469">
        <v>55</v>
      </c>
      <c r="P23" s="382"/>
      <c r="Q23" s="383"/>
      <c r="R23" s="466"/>
    </row>
    <row r="24" spans="1:18" s="465" customFormat="1" ht="20.100000000000001" customHeight="1">
      <c r="A24" s="463"/>
      <c r="B24" s="427" t="s">
        <v>604</v>
      </c>
      <c r="C24" s="421" t="s">
        <v>530</v>
      </c>
      <c r="D24" s="421" t="s">
        <v>528</v>
      </c>
      <c r="E24" s="421" t="s">
        <v>108</v>
      </c>
      <c r="F24" s="421" t="s">
        <v>108</v>
      </c>
      <c r="G24" s="377">
        <v>145</v>
      </c>
      <c r="H24" s="377">
        <v>150</v>
      </c>
      <c r="I24" s="377">
        <v>170</v>
      </c>
      <c r="J24" s="377">
        <v>175</v>
      </c>
      <c r="K24" s="377">
        <v>185</v>
      </c>
      <c r="L24" s="377" t="s">
        <v>528</v>
      </c>
      <c r="M24" s="460" t="s">
        <v>528</v>
      </c>
      <c r="N24" s="461">
        <v>166.11</v>
      </c>
      <c r="P24" s="382"/>
      <c r="Q24" s="383"/>
      <c r="R24" s="395"/>
    </row>
    <row r="25" spans="1:18" ht="20.100000000000001" customHeight="1">
      <c r="B25" s="427" t="s">
        <v>605</v>
      </c>
      <c r="C25" s="421" t="s">
        <v>540</v>
      </c>
      <c r="D25" s="421" t="s">
        <v>541</v>
      </c>
      <c r="E25" s="421" t="s">
        <v>108</v>
      </c>
      <c r="F25" s="421" t="s">
        <v>606</v>
      </c>
      <c r="G25" s="377">
        <v>56</v>
      </c>
      <c r="H25" s="467">
        <v>53.5</v>
      </c>
      <c r="I25" s="377">
        <v>46</v>
      </c>
      <c r="J25" s="377">
        <v>36.5</v>
      </c>
      <c r="K25" s="467">
        <v>30</v>
      </c>
      <c r="L25" s="470">
        <v>27.14</v>
      </c>
      <c r="M25" s="471" t="s">
        <v>528</v>
      </c>
      <c r="N25" s="469">
        <v>41.66</v>
      </c>
      <c r="P25" s="382"/>
      <c r="Q25" s="383"/>
      <c r="R25" s="395"/>
    </row>
    <row r="26" spans="1:18" ht="20.100000000000001" customHeight="1">
      <c r="B26" s="455"/>
      <c r="C26" s="421" t="s">
        <v>572</v>
      </c>
      <c r="D26" s="421" t="s">
        <v>541</v>
      </c>
      <c r="E26" s="421" t="s">
        <v>108</v>
      </c>
      <c r="F26" s="421" t="s">
        <v>606</v>
      </c>
      <c r="G26" s="467">
        <v>66</v>
      </c>
      <c r="H26" s="467">
        <v>66</v>
      </c>
      <c r="I26" s="467" t="s">
        <v>528</v>
      </c>
      <c r="J26" s="467" t="s">
        <v>528</v>
      </c>
      <c r="K26" s="467" t="s">
        <v>528</v>
      </c>
      <c r="L26" s="470" t="s">
        <v>528</v>
      </c>
      <c r="M26" s="471" t="s">
        <v>528</v>
      </c>
      <c r="N26" s="469">
        <v>66</v>
      </c>
      <c r="P26" s="382"/>
      <c r="Q26" s="383"/>
      <c r="R26" s="395"/>
    </row>
    <row r="27" spans="1:18" ht="20.100000000000001" customHeight="1">
      <c r="B27" s="455"/>
      <c r="C27" s="421" t="s">
        <v>529</v>
      </c>
      <c r="D27" s="421" t="s">
        <v>541</v>
      </c>
      <c r="E27" s="421" t="s">
        <v>108</v>
      </c>
      <c r="F27" s="421" t="s">
        <v>606</v>
      </c>
      <c r="G27" s="467">
        <v>45</v>
      </c>
      <c r="H27" s="467">
        <v>45</v>
      </c>
      <c r="I27" s="467">
        <v>45</v>
      </c>
      <c r="J27" s="467">
        <v>45</v>
      </c>
      <c r="K27" s="467">
        <v>45</v>
      </c>
      <c r="L27" s="470" t="s">
        <v>528</v>
      </c>
      <c r="M27" s="471" t="s">
        <v>528</v>
      </c>
      <c r="N27" s="469">
        <v>45</v>
      </c>
      <c r="P27" s="382"/>
      <c r="Q27" s="383"/>
      <c r="R27" s="395"/>
    </row>
    <row r="28" spans="1:18" s="465" customFormat="1" ht="20.100000000000001" customHeight="1">
      <c r="A28" s="463"/>
      <c r="B28" s="464"/>
      <c r="C28" s="421" t="s">
        <v>530</v>
      </c>
      <c r="D28" s="421" t="s">
        <v>541</v>
      </c>
      <c r="E28" s="421" t="s">
        <v>108</v>
      </c>
      <c r="F28" s="421" t="s">
        <v>606</v>
      </c>
      <c r="G28" s="467">
        <v>60</v>
      </c>
      <c r="H28" s="467">
        <v>58</v>
      </c>
      <c r="I28" s="467">
        <v>56.95</v>
      </c>
      <c r="J28" s="467">
        <v>57.8</v>
      </c>
      <c r="K28" s="467">
        <v>53</v>
      </c>
      <c r="L28" s="467" t="s">
        <v>528</v>
      </c>
      <c r="M28" s="468" t="s">
        <v>528</v>
      </c>
      <c r="N28" s="469">
        <v>56.95</v>
      </c>
      <c r="P28" s="382"/>
      <c r="Q28" s="383"/>
      <c r="R28" s="466"/>
    </row>
    <row r="29" spans="1:18" ht="20.100000000000001" customHeight="1">
      <c r="B29" s="455" t="s">
        <v>607</v>
      </c>
      <c r="C29" s="421" t="s">
        <v>530</v>
      </c>
      <c r="D29" s="421" t="s">
        <v>608</v>
      </c>
      <c r="E29" s="421" t="s">
        <v>108</v>
      </c>
      <c r="F29" s="421" t="s">
        <v>108</v>
      </c>
      <c r="G29" s="467">
        <v>35</v>
      </c>
      <c r="H29" s="467">
        <v>34</v>
      </c>
      <c r="I29" s="467">
        <v>34</v>
      </c>
      <c r="J29" s="467">
        <v>34</v>
      </c>
      <c r="K29" s="467">
        <v>35</v>
      </c>
      <c r="L29" s="470" t="s">
        <v>528</v>
      </c>
      <c r="M29" s="471" t="s">
        <v>528</v>
      </c>
      <c r="N29" s="469">
        <v>34.409999999999997</v>
      </c>
      <c r="P29" s="382"/>
      <c r="Q29" s="383"/>
      <c r="R29" s="395"/>
    </row>
    <row r="30" spans="1:18" ht="20.100000000000001" customHeight="1">
      <c r="B30" s="427" t="s">
        <v>609</v>
      </c>
      <c r="C30" s="421" t="s">
        <v>594</v>
      </c>
      <c r="D30" s="421" t="s">
        <v>600</v>
      </c>
      <c r="E30" s="421" t="s">
        <v>108</v>
      </c>
      <c r="F30" s="421" t="s">
        <v>108</v>
      </c>
      <c r="G30" s="377">
        <v>27.35</v>
      </c>
      <c r="H30" s="467">
        <v>27.35</v>
      </c>
      <c r="I30" s="377">
        <v>27.35</v>
      </c>
      <c r="J30" s="377">
        <v>27.35</v>
      </c>
      <c r="K30" s="467">
        <v>27.35</v>
      </c>
      <c r="L30" s="470" t="s">
        <v>528</v>
      </c>
      <c r="M30" s="471" t="s">
        <v>528</v>
      </c>
      <c r="N30" s="469">
        <v>27.35</v>
      </c>
      <c r="P30" s="382"/>
      <c r="Q30" s="383"/>
      <c r="R30" s="395"/>
    </row>
    <row r="31" spans="1:18" ht="20.100000000000001" customHeight="1">
      <c r="B31" s="455"/>
      <c r="C31" s="421" t="s">
        <v>591</v>
      </c>
      <c r="D31" s="421" t="s">
        <v>600</v>
      </c>
      <c r="E31" s="421" t="s">
        <v>108</v>
      </c>
      <c r="F31" s="421" t="s">
        <v>108</v>
      </c>
      <c r="G31" s="467">
        <v>26</v>
      </c>
      <c r="H31" s="467">
        <v>26</v>
      </c>
      <c r="I31" s="467">
        <v>26</v>
      </c>
      <c r="J31" s="467">
        <v>26</v>
      </c>
      <c r="K31" s="467">
        <v>26</v>
      </c>
      <c r="L31" s="470" t="s">
        <v>528</v>
      </c>
      <c r="M31" s="471" t="s">
        <v>528</v>
      </c>
      <c r="N31" s="469">
        <v>26</v>
      </c>
      <c r="P31" s="382"/>
      <c r="Q31" s="383"/>
      <c r="R31" s="395"/>
    </row>
    <row r="32" spans="1:18" ht="20.100000000000001" customHeight="1">
      <c r="B32" s="455"/>
      <c r="C32" s="421" t="s">
        <v>554</v>
      </c>
      <c r="D32" s="421" t="s">
        <v>600</v>
      </c>
      <c r="E32" s="421" t="s">
        <v>108</v>
      </c>
      <c r="F32" s="421" t="s">
        <v>108</v>
      </c>
      <c r="G32" s="467">
        <v>27.06</v>
      </c>
      <c r="H32" s="467">
        <v>27.06</v>
      </c>
      <c r="I32" s="467">
        <v>27.06</v>
      </c>
      <c r="J32" s="467">
        <v>27.06</v>
      </c>
      <c r="K32" s="467">
        <v>27.06</v>
      </c>
      <c r="L32" s="470" t="s">
        <v>528</v>
      </c>
      <c r="M32" s="471" t="s">
        <v>528</v>
      </c>
      <c r="N32" s="469">
        <v>27.06</v>
      </c>
      <c r="P32" s="382"/>
      <c r="Q32" s="383"/>
      <c r="R32" s="395"/>
    </row>
    <row r="33" spans="1:18" ht="20.100000000000001" customHeight="1">
      <c r="B33" s="455"/>
      <c r="C33" s="421" t="s">
        <v>610</v>
      </c>
      <c r="D33" s="421" t="s">
        <v>600</v>
      </c>
      <c r="E33" s="421" t="s">
        <v>108</v>
      </c>
      <c r="F33" s="421" t="s">
        <v>108</v>
      </c>
      <c r="G33" s="467">
        <v>52</v>
      </c>
      <c r="H33" s="467">
        <v>52</v>
      </c>
      <c r="I33" s="467">
        <v>52</v>
      </c>
      <c r="J33" s="467">
        <v>52</v>
      </c>
      <c r="K33" s="467">
        <v>52</v>
      </c>
      <c r="L33" s="470" t="s">
        <v>528</v>
      </c>
      <c r="M33" s="471" t="s">
        <v>528</v>
      </c>
      <c r="N33" s="469">
        <v>52</v>
      </c>
      <c r="P33" s="382"/>
      <c r="Q33" s="383"/>
      <c r="R33" s="395"/>
    </row>
    <row r="34" spans="1:18" s="465" customFormat="1" ht="20.100000000000001" customHeight="1">
      <c r="A34" s="463"/>
      <c r="B34" s="464"/>
      <c r="C34" s="421" t="s">
        <v>611</v>
      </c>
      <c r="D34" s="421" t="s">
        <v>600</v>
      </c>
      <c r="E34" s="421" t="s">
        <v>108</v>
      </c>
      <c r="F34" s="421" t="s">
        <v>108</v>
      </c>
      <c r="G34" s="467">
        <v>20.100000000000001</v>
      </c>
      <c r="H34" s="467">
        <v>20.100000000000001</v>
      </c>
      <c r="I34" s="467">
        <v>20.100000000000001</v>
      </c>
      <c r="J34" s="467">
        <v>20.100000000000001</v>
      </c>
      <c r="K34" s="467">
        <v>20.100000000000001</v>
      </c>
      <c r="L34" s="467" t="s">
        <v>528</v>
      </c>
      <c r="M34" s="468" t="s">
        <v>528</v>
      </c>
      <c r="N34" s="469">
        <v>20.100000000000001</v>
      </c>
      <c r="P34" s="382"/>
      <c r="Q34" s="383"/>
      <c r="R34" s="466"/>
    </row>
    <row r="35" spans="1:18" ht="20.100000000000001" customHeight="1">
      <c r="B35" s="427" t="s">
        <v>612</v>
      </c>
      <c r="C35" s="421" t="s">
        <v>594</v>
      </c>
      <c r="D35" s="421" t="s">
        <v>613</v>
      </c>
      <c r="E35" s="421" t="s">
        <v>108</v>
      </c>
      <c r="F35" s="421" t="s">
        <v>614</v>
      </c>
      <c r="G35" s="467">
        <v>175</v>
      </c>
      <c r="H35" s="467">
        <v>175</v>
      </c>
      <c r="I35" s="467">
        <v>175</v>
      </c>
      <c r="J35" s="467">
        <v>175</v>
      </c>
      <c r="K35" s="467">
        <v>175</v>
      </c>
      <c r="L35" s="470" t="s">
        <v>528</v>
      </c>
      <c r="M35" s="471" t="s">
        <v>528</v>
      </c>
      <c r="N35" s="469">
        <v>175</v>
      </c>
      <c r="P35" s="382"/>
      <c r="Q35" s="383"/>
      <c r="R35" s="395"/>
    </row>
    <row r="36" spans="1:18" ht="20.100000000000001" customHeight="1">
      <c r="B36" s="455"/>
      <c r="C36" s="421" t="s">
        <v>591</v>
      </c>
      <c r="D36" s="421" t="s">
        <v>613</v>
      </c>
      <c r="E36" s="421" t="s">
        <v>108</v>
      </c>
      <c r="F36" s="421" t="s">
        <v>614</v>
      </c>
      <c r="G36" s="467">
        <v>183.85</v>
      </c>
      <c r="H36" s="467">
        <v>183.85</v>
      </c>
      <c r="I36" s="467">
        <v>183.85</v>
      </c>
      <c r="J36" s="467">
        <v>183.85</v>
      </c>
      <c r="K36" s="467">
        <v>183.85</v>
      </c>
      <c r="L36" s="470" t="s">
        <v>528</v>
      </c>
      <c r="M36" s="471" t="s">
        <v>528</v>
      </c>
      <c r="N36" s="469">
        <v>183.85</v>
      </c>
      <c r="P36" s="382"/>
      <c r="Q36" s="383"/>
      <c r="R36" s="395"/>
    </row>
    <row r="37" spans="1:18" ht="20.100000000000001" customHeight="1">
      <c r="B37" s="455"/>
      <c r="C37" s="421" t="s">
        <v>565</v>
      </c>
      <c r="D37" s="421" t="s">
        <v>613</v>
      </c>
      <c r="E37" s="421" t="s">
        <v>108</v>
      </c>
      <c r="F37" s="421" t="s">
        <v>614</v>
      </c>
      <c r="G37" s="467">
        <v>233.5</v>
      </c>
      <c r="H37" s="467">
        <v>233.5</v>
      </c>
      <c r="I37" s="467">
        <v>233.5</v>
      </c>
      <c r="J37" s="467">
        <v>233.5</v>
      </c>
      <c r="K37" s="467">
        <v>233.5</v>
      </c>
      <c r="L37" s="470" t="s">
        <v>528</v>
      </c>
      <c r="M37" s="471" t="s">
        <v>528</v>
      </c>
      <c r="N37" s="469">
        <v>233.5</v>
      </c>
      <c r="P37" s="382"/>
      <c r="Q37" s="383"/>
      <c r="R37" s="395"/>
    </row>
    <row r="38" spans="1:18" s="465" customFormat="1" ht="20.100000000000001" customHeight="1">
      <c r="A38" s="463"/>
      <c r="B38" s="464"/>
      <c r="C38" s="421" t="s">
        <v>615</v>
      </c>
      <c r="D38" s="421" t="s">
        <v>613</v>
      </c>
      <c r="E38" s="421" t="s">
        <v>108</v>
      </c>
      <c r="F38" s="421" t="s">
        <v>614</v>
      </c>
      <c r="G38" s="467">
        <v>250</v>
      </c>
      <c r="H38" s="467">
        <v>250</v>
      </c>
      <c r="I38" s="467">
        <v>250</v>
      </c>
      <c r="J38" s="467">
        <v>250</v>
      </c>
      <c r="K38" s="467">
        <v>250</v>
      </c>
      <c r="L38" s="467" t="s">
        <v>528</v>
      </c>
      <c r="M38" s="468" t="s">
        <v>528</v>
      </c>
      <c r="N38" s="469">
        <v>250</v>
      </c>
      <c r="P38" s="382"/>
      <c r="Q38" s="383"/>
      <c r="R38" s="466"/>
    </row>
    <row r="39" spans="1:18" ht="20.100000000000001" customHeight="1">
      <c r="B39" s="427" t="s">
        <v>616</v>
      </c>
      <c r="C39" s="421" t="s">
        <v>617</v>
      </c>
      <c r="D39" s="421" t="s">
        <v>600</v>
      </c>
      <c r="E39" s="421" t="s">
        <v>108</v>
      </c>
      <c r="F39" s="421" t="s">
        <v>108</v>
      </c>
      <c r="G39" s="467">
        <v>91.2</v>
      </c>
      <c r="H39" s="467">
        <v>91.2</v>
      </c>
      <c r="I39" s="467">
        <v>91.2</v>
      </c>
      <c r="J39" s="467">
        <v>91.2</v>
      </c>
      <c r="K39" s="467">
        <v>91.2</v>
      </c>
      <c r="L39" s="470" t="s">
        <v>528</v>
      </c>
      <c r="M39" s="471" t="s">
        <v>528</v>
      </c>
      <c r="N39" s="469">
        <v>91.2</v>
      </c>
      <c r="P39" s="382"/>
      <c r="Q39" s="383"/>
      <c r="R39" s="395"/>
    </row>
    <row r="40" spans="1:18" ht="20.100000000000001" customHeight="1">
      <c r="B40" s="455"/>
      <c r="C40" s="421" t="s">
        <v>572</v>
      </c>
      <c r="D40" s="421" t="s">
        <v>600</v>
      </c>
      <c r="E40" s="421" t="s">
        <v>108</v>
      </c>
      <c r="F40" s="421" t="s">
        <v>108</v>
      </c>
      <c r="G40" s="467">
        <v>146.57</v>
      </c>
      <c r="H40" s="467">
        <v>146.57</v>
      </c>
      <c r="I40" s="467">
        <v>146.57</v>
      </c>
      <c r="J40" s="467">
        <v>146.57</v>
      </c>
      <c r="K40" s="467">
        <v>146.57</v>
      </c>
      <c r="L40" s="470" t="s">
        <v>528</v>
      </c>
      <c r="M40" s="471" t="s">
        <v>528</v>
      </c>
      <c r="N40" s="469">
        <v>146.57</v>
      </c>
      <c r="P40" s="382"/>
      <c r="Q40" s="383"/>
      <c r="R40" s="395"/>
    </row>
    <row r="41" spans="1:18" ht="20.100000000000001" customHeight="1">
      <c r="B41" s="455"/>
      <c r="C41" s="421" t="s">
        <v>565</v>
      </c>
      <c r="D41" s="421" t="s">
        <v>600</v>
      </c>
      <c r="E41" s="421" t="s">
        <v>108</v>
      </c>
      <c r="F41" s="421" t="s">
        <v>108</v>
      </c>
      <c r="G41" s="467">
        <v>105.26</v>
      </c>
      <c r="H41" s="467">
        <v>105.26</v>
      </c>
      <c r="I41" s="467">
        <v>105.26</v>
      </c>
      <c r="J41" s="467">
        <v>105.26</v>
      </c>
      <c r="K41" s="467">
        <v>105.26</v>
      </c>
      <c r="L41" s="470" t="s">
        <v>528</v>
      </c>
      <c r="M41" s="471" t="s">
        <v>528</v>
      </c>
      <c r="N41" s="469">
        <v>105.26</v>
      </c>
      <c r="P41" s="382"/>
      <c r="Q41" s="383"/>
      <c r="R41" s="395"/>
    </row>
    <row r="42" spans="1:18" ht="20.100000000000001" customHeight="1">
      <c r="B42" s="455"/>
      <c r="C42" s="421" t="s">
        <v>530</v>
      </c>
      <c r="D42" s="421" t="s">
        <v>600</v>
      </c>
      <c r="E42" s="421" t="s">
        <v>108</v>
      </c>
      <c r="F42" s="421" t="s">
        <v>108</v>
      </c>
      <c r="G42" s="467">
        <v>137</v>
      </c>
      <c r="H42" s="467">
        <v>137</v>
      </c>
      <c r="I42" s="467">
        <v>146</v>
      </c>
      <c r="J42" s="467">
        <v>146</v>
      </c>
      <c r="K42" s="467">
        <v>141</v>
      </c>
      <c r="L42" s="470" t="s">
        <v>528</v>
      </c>
      <c r="M42" s="471" t="s">
        <v>528</v>
      </c>
      <c r="N42" s="469">
        <v>141.5</v>
      </c>
      <c r="P42" s="382"/>
      <c r="Q42" s="383"/>
      <c r="R42" s="395"/>
    </row>
    <row r="43" spans="1:18" s="465" customFormat="1" ht="20.100000000000001" customHeight="1">
      <c r="A43" s="463"/>
      <c r="B43" s="464"/>
      <c r="C43" s="421" t="s">
        <v>611</v>
      </c>
      <c r="D43" s="421" t="s">
        <v>600</v>
      </c>
      <c r="E43" s="421" t="s">
        <v>108</v>
      </c>
      <c r="F43" s="421" t="s">
        <v>108</v>
      </c>
      <c r="G43" s="377">
        <v>86</v>
      </c>
      <c r="H43" s="377">
        <v>87</v>
      </c>
      <c r="I43" s="377">
        <v>87</v>
      </c>
      <c r="J43" s="377">
        <v>87</v>
      </c>
      <c r="K43" s="377">
        <v>87</v>
      </c>
      <c r="L43" s="377" t="s">
        <v>528</v>
      </c>
      <c r="M43" s="460" t="s">
        <v>528</v>
      </c>
      <c r="N43" s="461">
        <v>86.8</v>
      </c>
      <c r="P43" s="382"/>
      <c r="Q43" s="383"/>
      <c r="R43" s="466"/>
    </row>
    <row r="44" spans="1:18" ht="20.100000000000001" customHeight="1">
      <c r="B44" s="427" t="s">
        <v>618</v>
      </c>
      <c r="C44" s="421" t="s">
        <v>617</v>
      </c>
      <c r="D44" s="421" t="s">
        <v>600</v>
      </c>
      <c r="E44" s="421" t="s">
        <v>108</v>
      </c>
      <c r="F44" s="421" t="s">
        <v>108</v>
      </c>
      <c r="G44" s="467">
        <v>36.700000000000003</v>
      </c>
      <c r="H44" s="467">
        <v>36.700000000000003</v>
      </c>
      <c r="I44" s="467">
        <v>36.700000000000003</v>
      </c>
      <c r="J44" s="467">
        <v>36.700000000000003</v>
      </c>
      <c r="K44" s="467">
        <v>36.700000000000003</v>
      </c>
      <c r="L44" s="470" t="s">
        <v>528</v>
      </c>
      <c r="M44" s="471" t="s">
        <v>528</v>
      </c>
      <c r="N44" s="469">
        <v>36.700000000000003</v>
      </c>
      <c r="P44" s="382"/>
      <c r="Q44" s="383"/>
      <c r="R44" s="395"/>
    </row>
    <row r="45" spans="1:18" ht="20.100000000000001" customHeight="1">
      <c r="B45" s="455"/>
      <c r="C45" s="421" t="s">
        <v>619</v>
      </c>
      <c r="D45" s="421" t="s">
        <v>600</v>
      </c>
      <c r="E45" s="421" t="s">
        <v>108</v>
      </c>
      <c r="F45" s="421" t="s">
        <v>108</v>
      </c>
      <c r="G45" s="467">
        <v>75</v>
      </c>
      <c r="H45" s="467">
        <v>75</v>
      </c>
      <c r="I45" s="467">
        <v>75</v>
      </c>
      <c r="J45" s="467">
        <v>75</v>
      </c>
      <c r="K45" s="467">
        <v>75</v>
      </c>
      <c r="L45" s="470" t="s">
        <v>528</v>
      </c>
      <c r="M45" s="471" t="s">
        <v>528</v>
      </c>
      <c r="N45" s="469">
        <v>75</v>
      </c>
      <c r="P45" s="382"/>
      <c r="Q45" s="383"/>
      <c r="R45" s="395"/>
    </row>
    <row r="46" spans="1:18" ht="20.100000000000001" customHeight="1">
      <c r="B46" s="455"/>
      <c r="C46" s="421" t="s">
        <v>620</v>
      </c>
      <c r="D46" s="421" t="s">
        <v>600</v>
      </c>
      <c r="E46" s="421" t="s">
        <v>108</v>
      </c>
      <c r="F46" s="421" t="s">
        <v>108</v>
      </c>
      <c r="G46" s="467">
        <v>61</v>
      </c>
      <c r="H46" s="467">
        <v>61</v>
      </c>
      <c r="I46" s="467">
        <v>61</v>
      </c>
      <c r="J46" s="467">
        <v>61</v>
      </c>
      <c r="K46" s="467">
        <v>61</v>
      </c>
      <c r="L46" s="470" t="s">
        <v>528</v>
      </c>
      <c r="M46" s="471" t="s">
        <v>528</v>
      </c>
      <c r="N46" s="469">
        <v>61</v>
      </c>
      <c r="P46" s="382"/>
      <c r="Q46" s="383"/>
      <c r="R46" s="395"/>
    </row>
    <row r="47" spans="1:18" ht="20.100000000000001" customHeight="1">
      <c r="B47" s="455"/>
      <c r="C47" s="421" t="s">
        <v>529</v>
      </c>
      <c r="D47" s="421" t="s">
        <v>621</v>
      </c>
      <c r="E47" s="421" t="s">
        <v>108</v>
      </c>
      <c r="F47" s="421" t="s">
        <v>108</v>
      </c>
      <c r="G47" s="467">
        <v>61.77</v>
      </c>
      <c r="H47" s="467">
        <v>63.8</v>
      </c>
      <c r="I47" s="467">
        <v>64.81</v>
      </c>
      <c r="J47" s="467">
        <v>64.81</v>
      </c>
      <c r="K47" s="467">
        <v>65.349999999999994</v>
      </c>
      <c r="L47" s="470" t="s">
        <v>528</v>
      </c>
      <c r="M47" s="471" t="s">
        <v>528</v>
      </c>
      <c r="N47" s="469">
        <v>64.19</v>
      </c>
      <c r="P47" s="382"/>
      <c r="Q47" s="383"/>
      <c r="R47" s="395"/>
    </row>
    <row r="48" spans="1:18" ht="20.100000000000001" customHeight="1">
      <c r="B48" s="455"/>
      <c r="C48" s="421" t="s">
        <v>530</v>
      </c>
      <c r="D48" s="421" t="s">
        <v>622</v>
      </c>
      <c r="E48" s="421" t="s">
        <v>108</v>
      </c>
      <c r="F48" s="421" t="s">
        <v>108</v>
      </c>
      <c r="G48" s="467">
        <v>36.700000000000003</v>
      </c>
      <c r="H48" s="467">
        <v>36.700000000000003</v>
      </c>
      <c r="I48" s="467">
        <v>36.700000000000003</v>
      </c>
      <c r="J48" s="467">
        <v>36.700000000000003</v>
      </c>
      <c r="K48" s="467">
        <v>36.700000000000003</v>
      </c>
      <c r="L48" s="470" t="s">
        <v>528</v>
      </c>
      <c r="M48" s="471" t="s">
        <v>528</v>
      </c>
      <c r="N48" s="469">
        <v>36.700000000000003</v>
      </c>
      <c r="P48" s="382"/>
      <c r="Q48" s="383"/>
      <c r="R48" s="395"/>
    </row>
    <row r="49" spans="1:18" ht="20.100000000000001" customHeight="1">
      <c r="B49" s="455"/>
      <c r="C49" s="421" t="s">
        <v>623</v>
      </c>
      <c r="D49" s="421" t="s">
        <v>600</v>
      </c>
      <c r="E49" s="421" t="s">
        <v>108</v>
      </c>
      <c r="F49" s="421" t="s">
        <v>108</v>
      </c>
      <c r="G49" s="467">
        <v>51</v>
      </c>
      <c r="H49" s="467">
        <v>51</v>
      </c>
      <c r="I49" s="467">
        <v>51</v>
      </c>
      <c r="J49" s="467">
        <v>51</v>
      </c>
      <c r="K49" s="467">
        <v>51</v>
      </c>
      <c r="L49" s="470" t="s">
        <v>528</v>
      </c>
      <c r="M49" s="471" t="s">
        <v>528</v>
      </c>
      <c r="N49" s="469">
        <v>51</v>
      </c>
      <c r="P49" s="382"/>
      <c r="Q49" s="383"/>
      <c r="R49" s="395"/>
    </row>
    <row r="50" spans="1:18" s="465" customFormat="1" ht="20.100000000000001" customHeight="1">
      <c r="A50" s="463"/>
      <c r="B50" s="464"/>
      <c r="C50" s="421" t="s">
        <v>610</v>
      </c>
      <c r="D50" s="421" t="s">
        <v>600</v>
      </c>
      <c r="E50" s="421" t="s">
        <v>108</v>
      </c>
      <c r="F50" s="421" t="s">
        <v>108</v>
      </c>
      <c r="G50" s="467">
        <v>64</v>
      </c>
      <c r="H50" s="467">
        <v>64</v>
      </c>
      <c r="I50" s="467">
        <v>64</v>
      </c>
      <c r="J50" s="467">
        <v>64</v>
      </c>
      <c r="K50" s="467">
        <v>64</v>
      </c>
      <c r="L50" s="467" t="s">
        <v>528</v>
      </c>
      <c r="M50" s="468" t="s">
        <v>528</v>
      </c>
      <c r="N50" s="469">
        <v>64</v>
      </c>
      <c r="P50" s="382"/>
      <c r="Q50" s="383"/>
      <c r="R50" s="466"/>
    </row>
    <row r="51" spans="1:18" ht="21" customHeight="1">
      <c r="B51" s="427" t="s">
        <v>624</v>
      </c>
      <c r="C51" s="421" t="s">
        <v>530</v>
      </c>
      <c r="D51" s="421" t="s">
        <v>625</v>
      </c>
      <c r="E51" s="421" t="s">
        <v>108</v>
      </c>
      <c r="F51" s="421" t="s">
        <v>108</v>
      </c>
      <c r="G51" s="377">
        <v>67.59</v>
      </c>
      <c r="H51" s="377">
        <v>62.76</v>
      </c>
      <c r="I51" s="377">
        <v>62.76</v>
      </c>
      <c r="J51" s="377">
        <v>53.1</v>
      </c>
      <c r="K51" s="377">
        <v>53.1</v>
      </c>
      <c r="L51" s="378" t="s">
        <v>528</v>
      </c>
      <c r="M51" s="472" t="s">
        <v>528</v>
      </c>
      <c r="N51" s="461">
        <v>59.48</v>
      </c>
      <c r="P51" s="382"/>
      <c r="Q51" s="383"/>
      <c r="R51" s="395"/>
    </row>
    <row r="52" spans="1:18" s="465" customFormat="1" ht="20.100000000000001" customHeight="1">
      <c r="A52" s="463"/>
      <c r="B52" s="427" t="s">
        <v>626</v>
      </c>
      <c r="C52" s="421" t="s">
        <v>572</v>
      </c>
      <c r="D52" s="421" t="s">
        <v>602</v>
      </c>
      <c r="E52" s="421" t="s">
        <v>108</v>
      </c>
      <c r="F52" s="421" t="s">
        <v>627</v>
      </c>
      <c r="G52" s="377">
        <v>505.48</v>
      </c>
      <c r="H52" s="377">
        <v>505.25</v>
      </c>
      <c r="I52" s="377">
        <v>506.36</v>
      </c>
      <c r="J52" s="377">
        <v>509.36</v>
      </c>
      <c r="K52" s="377">
        <v>505.85</v>
      </c>
      <c r="L52" s="377">
        <v>505.48</v>
      </c>
      <c r="M52" s="460">
        <v>508.14</v>
      </c>
      <c r="N52" s="461">
        <v>506.51</v>
      </c>
      <c r="P52" s="382"/>
      <c r="Q52" s="383"/>
      <c r="R52" s="466"/>
    </row>
    <row r="53" spans="1:18" ht="21" customHeight="1">
      <c r="B53" s="427" t="s">
        <v>628</v>
      </c>
      <c r="C53" s="421" t="s">
        <v>530</v>
      </c>
      <c r="D53" s="421" t="s">
        <v>528</v>
      </c>
      <c r="E53" s="421" t="s">
        <v>108</v>
      </c>
      <c r="F53" s="421" t="s">
        <v>108</v>
      </c>
      <c r="G53" s="377">
        <v>159</v>
      </c>
      <c r="H53" s="377">
        <v>157</v>
      </c>
      <c r="I53" s="377">
        <v>146</v>
      </c>
      <c r="J53" s="377">
        <v>152</v>
      </c>
      <c r="K53" s="377">
        <v>152</v>
      </c>
      <c r="L53" s="378" t="s">
        <v>528</v>
      </c>
      <c r="M53" s="472" t="s">
        <v>528</v>
      </c>
      <c r="N53" s="461">
        <v>153.02000000000001</v>
      </c>
      <c r="P53" s="382"/>
      <c r="Q53" s="383"/>
      <c r="R53" s="395"/>
    </row>
    <row r="54" spans="1:18" ht="20.100000000000001" customHeight="1">
      <c r="B54" s="427" t="s">
        <v>629</v>
      </c>
      <c r="C54" s="421" t="s">
        <v>617</v>
      </c>
      <c r="D54" s="421" t="s">
        <v>541</v>
      </c>
      <c r="E54" s="421" t="s">
        <v>108</v>
      </c>
      <c r="F54" s="421" t="s">
        <v>108</v>
      </c>
      <c r="G54" s="467">
        <v>217.43</v>
      </c>
      <c r="H54" s="467">
        <v>217.43</v>
      </c>
      <c r="I54" s="467">
        <v>217.43</v>
      </c>
      <c r="J54" s="467">
        <v>217.43</v>
      </c>
      <c r="K54" s="467">
        <v>217.43</v>
      </c>
      <c r="L54" s="470" t="s">
        <v>528</v>
      </c>
      <c r="M54" s="471" t="s">
        <v>528</v>
      </c>
      <c r="N54" s="469">
        <v>217.43</v>
      </c>
      <c r="P54" s="382"/>
      <c r="Q54" s="383"/>
      <c r="R54" s="395"/>
    </row>
    <row r="55" spans="1:18" s="465" customFormat="1" ht="20.100000000000001" customHeight="1">
      <c r="A55" s="463"/>
      <c r="B55" s="464"/>
      <c r="C55" s="421" t="s">
        <v>542</v>
      </c>
      <c r="D55" s="421" t="s">
        <v>541</v>
      </c>
      <c r="E55" s="421" t="s">
        <v>108</v>
      </c>
      <c r="F55" s="421" t="s">
        <v>108</v>
      </c>
      <c r="G55" s="467">
        <v>139.06</v>
      </c>
      <c r="H55" s="467">
        <v>139.06</v>
      </c>
      <c r="I55" s="467">
        <v>139.06</v>
      </c>
      <c r="J55" s="467">
        <v>139.06</v>
      </c>
      <c r="K55" s="467">
        <v>139.06</v>
      </c>
      <c r="L55" s="467" t="s">
        <v>528</v>
      </c>
      <c r="M55" s="468" t="s">
        <v>528</v>
      </c>
      <c r="N55" s="469">
        <v>139.06</v>
      </c>
      <c r="P55" s="382"/>
      <c r="Q55" s="383"/>
      <c r="R55" s="466"/>
    </row>
    <row r="56" spans="1:18" ht="20.100000000000001" customHeight="1">
      <c r="B56" s="427" t="s">
        <v>630</v>
      </c>
      <c r="C56" s="421" t="s">
        <v>540</v>
      </c>
      <c r="D56" s="421" t="s">
        <v>631</v>
      </c>
      <c r="E56" s="421" t="s">
        <v>108</v>
      </c>
      <c r="F56" s="421" t="s">
        <v>108</v>
      </c>
      <c r="G56" s="467">
        <v>223.33</v>
      </c>
      <c r="H56" s="467">
        <v>223.84</v>
      </c>
      <c r="I56" s="467">
        <v>211.67</v>
      </c>
      <c r="J56" s="467">
        <v>210.24</v>
      </c>
      <c r="K56" s="467">
        <v>216</v>
      </c>
      <c r="L56" s="470">
        <v>224.29</v>
      </c>
      <c r="M56" s="471" t="s">
        <v>528</v>
      </c>
      <c r="N56" s="469">
        <v>217.81</v>
      </c>
      <c r="P56" s="382"/>
      <c r="Q56" s="383"/>
      <c r="R56" s="395"/>
    </row>
    <row r="57" spans="1:18" ht="20.100000000000001" customHeight="1">
      <c r="B57" s="455"/>
      <c r="C57" s="421" t="s">
        <v>572</v>
      </c>
      <c r="D57" s="421" t="s">
        <v>631</v>
      </c>
      <c r="E57" s="421" t="s">
        <v>108</v>
      </c>
      <c r="F57" s="421" t="s">
        <v>108</v>
      </c>
      <c r="G57" s="467">
        <v>245</v>
      </c>
      <c r="H57" s="467">
        <v>248</v>
      </c>
      <c r="I57" s="467">
        <v>207</v>
      </c>
      <c r="J57" s="467">
        <v>237</v>
      </c>
      <c r="K57" s="467">
        <v>276</v>
      </c>
      <c r="L57" s="470">
        <v>214</v>
      </c>
      <c r="M57" s="471" t="s">
        <v>528</v>
      </c>
      <c r="N57" s="469">
        <v>234.84</v>
      </c>
      <c r="P57" s="382"/>
      <c r="Q57" s="383"/>
      <c r="R57" s="395"/>
    </row>
    <row r="58" spans="1:18" s="465" customFormat="1" ht="20.100000000000001" customHeight="1">
      <c r="A58" s="463"/>
      <c r="B58" s="464"/>
      <c r="C58" s="421" t="s">
        <v>529</v>
      </c>
      <c r="D58" s="421" t="s">
        <v>631</v>
      </c>
      <c r="E58" s="421" t="s">
        <v>108</v>
      </c>
      <c r="F58" s="421" t="s">
        <v>108</v>
      </c>
      <c r="G58" s="377">
        <v>250</v>
      </c>
      <c r="H58" s="377">
        <v>250</v>
      </c>
      <c r="I58" s="377">
        <v>250</v>
      </c>
      <c r="J58" s="377">
        <v>250</v>
      </c>
      <c r="K58" s="377">
        <v>250</v>
      </c>
      <c r="L58" s="377" t="s">
        <v>528</v>
      </c>
      <c r="M58" s="460" t="s">
        <v>528</v>
      </c>
      <c r="N58" s="461">
        <v>250</v>
      </c>
      <c r="P58" s="382"/>
      <c r="Q58" s="383"/>
      <c r="R58" s="466"/>
    </row>
    <row r="59" spans="1:18" ht="20.100000000000001" customHeight="1">
      <c r="B59" s="455" t="s">
        <v>632</v>
      </c>
      <c r="C59" s="421" t="s">
        <v>530</v>
      </c>
      <c r="D59" s="421" t="s">
        <v>633</v>
      </c>
      <c r="E59" s="421" t="s">
        <v>526</v>
      </c>
      <c r="F59" s="421" t="s">
        <v>108</v>
      </c>
      <c r="G59" s="377">
        <v>123.79</v>
      </c>
      <c r="H59" s="377">
        <v>130.1</v>
      </c>
      <c r="I59" s="377">
        <v>123.79</v>
      </c>
      <c r="J59" s="377">
        <v>117.47</v>
      </c>
      <c r="K59" s="377">
        <v>123.79</v>
      </c>
      <c r="L59" s="378" t="s">
        <v>528</v>
      </c>
      <c r="M59" s="472" t="s">
        <v>528</v>
      </c>
      <c r="N59" s="461">
        <v>123.76</v>
      </c>
      <c r="P59" s="382"/>
      <c r="Q59" s="383"/>
      <c r="R59" s="395"/>
    </row>
    <row r="60" spans="1:18" ht="20.100000000000001" customHeight="1">
      <c r="B60" s="455"/>
      <c r="C60" s="421" t="s">
        <v>530</v>
      </c>
      <c r="D60" s="421" t="s">
        <v>634</v>
      </c>
      <c r="E60" s="421" t="s">
        <v>526</v>
      </c>
      <c r="F60" s="421" t="s">
        <v>635</v>
      </c>
      <c r="G60" s="377">
        <v>135.09</v>
      </c>
      <c r="H60" s="377">
        <v>147.37</v>
      </c>
      <c r="I60" s="377">
        <v>153.51</v>
      </c>
      <c r="J60" s="377">
        <v>165.79</v>
      </c>
      <c r="K60" s="377">
        <v>153.51</v>
      </c>
      <c r="L60" s="378" t="s">
        <v>528</v>
      </c>
      <c r="M60" s="472" t="s">
        <v>528</v>
      </c>
      <c r="N60" s="461">
        <v>151.46</v>
      </c>
      <c r="P60" s="382"/>
      <c r="Q60" s="383"/>
      <c r="R60" s="395"/>
    </row>
    <row r="61" spans="1:18" ht="20.100000000000001" customHeight="1">
      <c r="B61" s="455"/>
      <c r="C61" s="421" t="s">
        <v>617</v>
      </c>
      <c r="D61" s="421" t="s">
        <v>636</v>
      </c>
      <c r="E61" s="421" t="s">
        <v>526</v>
      </c>
      <c r="F61" s="421" t="s">
        <v>637</v>
      </c>
      <c r="G61" s="377">
        <v>75.209999999999994</v>
      </c>
      <c r="H61" s="377">
        <v>75.209999999999994</v>
      </c>
      <c r="I61" s="377">
        <v>75.209999999999994</v>
      </c>
      <c r="J61" s="377">
        <v>75.209999999999994</v>
      </c>
      <c r="K61" s="377">
        <v>75.209999999999994</v>
      </c>
      <c r="L61" s="378" t="s">
        <v>528</v>
      </c>
      <c r="M61" s="472" t="s">
        <v>528</v>
      </c>
      <c r="N61" s="461">
        <v>75.209999999999994</v>
      </c>
      <c r="P61" s="382"/>
      <c r="Q61" s="383"/>
      <c r="R61" s="395"/>
    </row>
    <row r="62" spans="1:18" ht="20.100000000000001" customHeight="1">
      <c r="B62" s="455"/>
      <c r="C62" s="421" t="s">
        <v>530</v>
      </c>
      <c r="D62" s="421" t="s">
        <v>636</v>
      </c>
      <c r="E62" s="421" t="s">
        <v>526</v>
      </c>
      <c r="F62" s="421" t="s">
        <v>637</v>
      </c>
      <c r="G62" s="377">
        <v>66</v>
      </c>
      <c r="H62" s="377">
        <v>68</v>
      </c>
      <c r="I62" s="377">
        <v>73</v>
      </c>
      <c r="J62" s="377">
        <v>73</v>
      </c>
      <c r="K62" s="377">
        <v>75</v>
      </c>
      <c r="L62" s="378" t="s">
        <v>528</v>
      </c>
      <c r="M62" s="472" t="s">
        <v>528</v>
      </c>
      <c r="N62" s="461">
        <v>71.239999999999995</v>
      </c>
      <c r="P62" s="382"/>
      <c r="Q62" s="383"/>
      <c r="R62" s="395"/>
    </row>
    <row r="63" spans="1:18" s="465" customFormat="1" ht="20.100000000000001" customHeight="1">
      <c r="A63" s="463"/>
      <c r="B63" s="464"/>
      <c r="C63" s="421" t="s">
        <v>554</v>
      </c>
      <c r="D63" s="421" t="s">
        <v>600</v>
      </c>
      <c r="E63" s="421" t="s">
        <v>526</v>
      </c>
      <c r="F63" s="421" t="s">
        <v>635</v>
      </c>
      <c r="G63" s="377">
        <v>97.83</v>
      </c>
      <c r="H63" s="377">
        <v>97.83</v>
      </c>
      <c r="I63" s="377">
        <v>97.83</v>
      </c>
      <c r="J63" s="377">
        <v>97.83</v>
      </c>
      <c r="K63" s="377">
        <v>97.83</v>
      </c>
      <c r="L63" s="377" t="s">
        <v>528</v>
      </c>
      <c r="M63" s="460" t="s">
        <v>528</v>
      </c>
      <c r="N63" s="461">
        <v>97.83</v>
      </c>
      <c r="P63" s="382"/>
      <c r="Q63" s="383"/>
      <c r="R63" s="466"/>
    </row>
    <row r="64" spans="1:18" s="473" customFormat="1" ht="20.100000000000001" customHeight="1">
      <c r="A64" s="462"/>
      <c r="B64" s="427" t="s">
        <v>638</v>
      </c>
      <c r="C64" s="421" t="s">
        <v>540</v>
      </c>
      <c r="D64" s="421" t="s">
        <v>639</v>
      </c>
      <c r="E64" s="421" t="s">
        <v>108</v>
      </c>
      <c r="F64" s="421" t="s">
        <v>640</v>
      </c>
      <c r="G64" s="377">
        <v>62.42</v>
      </c>
      <c r="H64" s="377">
        <v>56.31</v>
      </c>
      <c r="I64" s="377">
        <v>55.03</v>
      </c>
      <c r="J64" s="377">
        <v>62.75</v>
      </c>
      <c r="K64" s="377">
        <v>64.84</v>
      </c>
      <c r="L64" s="377">
        <v>65.39</v>
      </c>
      <c r="M64" s="460" t="s">
        <v>528</v>
      </c>
      <c r="N64" s="461">
        <v>60.22</v>
      </c>
      <c r="P64" s="382"/>
      <c r="Q64" s="383"/>
      <c r="R64" s="395"/>
    </row>
    <row r="65" spans="1:18" ht="20.100000000000001" customHeight="1">
      <c r="B65" s="455"/>
      <c r="C65" s="421" t="s">
        <v>572</v>
      </c>
      <c r="D65" s="421" t="s">
        <v>639</v>
      </c>
      <c r="E65" s="421" t="s">
        <v>108</v>
      </c>
      <c r="F65" s="421" t="s">
        <v>640</v>
      </c>
      <c r="G65" s="377">
        <v>111</v>
      </c>
      <c r="H65" s="377">
        <v>99</v>
      </c>
      <c r="I65" s="377">
        <v>118</v>
      </c>
      <c r="J65" s="377">
        <v>103</v>
      </c>
      <c r="K65" s="377">
        <v>120</v>
      </c>
      <c r="L65" s="377">
        <v>98</v>
      </c>
      <c r="M65" s="460" t="s">
        <v>528</v>
      </c>
      <c r="N65" s="461">
        <v>108.03</v>
      </c>
      <c r="P65" s="382"/>
      <c r="Q65" s="383"/>
      <c r="R65" s="395"/>
    </row>
    <row r="66" spans="1:18" ht="20.100000000000001" customHeight="1">
      <c r="B66" s="455"/>
      <c r="C66" s="421" t="s">
        <v>530</v>
      </c>
      <c r="D66" s="421" t="s">
        <v>641</v>
      </c>
      <c r="E66" s="421" t="s">
        <v>108</v>
      </c>
      <c r="F66" s="421" t="s">
        <v>108</v>
      </c>
      <c r="G66" s="377">
        <v>115</v>
      </c>
      <c r="H66" s="377">
        <v>110</v>
      </c>
      <c r="I66" s="377">
        <v>110</v>
      </c>
      <c r="J66" s="377">
        <v>100</v>
      </c>
      <c r="K66" s="377">
        <v>100</v>
      </c>
      <c r="L66" s="377" t="s">
        <v>528</v>
      </c>
      <c r="M66" s="460" t="s">
        <v>528</v>
      </c>
      <c r="N66" s="461">
        <v>106.61</v>
      </c>
      <c r="P66" s="382"/>
      <c r="Q66" s="383"/>
      <c r="R66" s="395"/>
    </row>
    <row r="67" spans="1:18" ht="20.100000000000001" customHeight="1">
      <c r="B67" s="455"/>
      <c r="C67" s="421" t="s">
        <v>540</v>
      </c>
      <c r="D67" s="421" t="s">
        <v>642</v>
      </c>
      <c r="E67" s="421" t="s">
        <v>108</v>
      </c>
      <c r="F67" s="421" t="s">
        <v>108</v>
      </c>
      <c r="G67" s="377" t="s">
        <v>528</v>
      </c>
      <c r="H67" s="377">
        <v>72</v>
      </c>
      <c r="I67" s="377" t="s">
        <v>528</v>
      </c>
      <c r="J67" s="377">
        <v>67</v>
      </c>
      <c r="K67" s="377" t="s">
        <v>528</v>
      </c>
      <c r="L67" s="377">
        <v>65</v>
      </c>
      <c r="M67" s="460" t="s">
        <v>528</v>
      </c>
      <c r="N67" s="461">
        <v>67.64</v>
      </c>
      <c r="P67" s="382"/>
      <c r="Q67" s="383"/>
      <c r="R67" s="395"/>
    </row>
    <row r="68" spans="1:18" ht="20.100000000000001" customHeight="1">
      <c r="B68" s="427" t="s">
        <v>643</v>
      </c>
      <c r="C68" s="421" t="s">
        <v>540</v>
      </c>
      <c r="D68" s="421" t="s">
        <v>644</v>
      </c>
      <c r="E68" s="421" t="s">
        <v>526</v>
      </c>
      <c r="F68" s="421" t="s">
        <v>645</v>
      </c>
      <c r="G68" s="474" t="s">
        <v>528</v>
      </c>
      <c r="H68" s="474">
        <v>251.76</v>
      </c>
      <c r="I68" s="474" t="s">
        <v>528</v>
      </c>
      <c r="J68" s="474">
        <v>269</v>
      </c>
      <c r="K68" s="474" t="s">
        <v>528</v>
      </c>
      <c r="L68" s="474">
        <v>365</v>
      </c>
      <c r="M68" s="474" t="s">
        <v>528</v>
      </c>
      <c r="N68" s="475">
        <v>293.06</v>
      </c>
      <c r="P68" s="382"/>
      <c r="Q68" s="383"/>
      <c r="R68" s="395"/>
    </row>
    <row r="69" spans="1:18" ht="20.100000000000001" customHeight="1">
      <c r="B69" s="455"/>
      <c r="C69" s="421" t="s">
        <v>572</v>
      </c>
      <c r="D69" s="421" t="s">
        <v>644</v>
      </c>
      <c r="E69" s="421" t="s">
        <v>526</v>
      </c>
      <c r="F69" s="421" t="s">
        <v>645</v>
      </c>
      <c r="G69" s="474">
        <v>287.08</v>
      </c>
      <c r="H69" s="474">
        <v>329</v>
      </c>
      <c r="I69" s="474">
        <v>294</v>
      </c>
      <c r="J69" s="474">
        <v>504</v>
      </c>
      <c r="K69" s="474">
        <v>378.04</v>
      </c>
      <c r="L69" s="474" t="s">
        <v>528</v>
      </c>
      <c r="M69" s="474" t="s">
        <v>528</v>
      </c>
      <c r="N69" s="475">
        <v>329.98</v>
      </c>
      <c r="P69" s="382"/>
      <c r="Q69" s="383"/>
      <c r="R69" s="395"/>
    </row>
    <row r="70" spans="1:18" ht="20.100000000000001" customHeight="1">
      <c r="B70" s="455"/>
      <c r="C70" s="421" t="s">
        <v>540</v>
      </c>
      <c r="D70" s="421" t="s">
        <v>646</v>
      </c>
      <c r="E70" s="421" t="s">
        <v>526</v>
      </c>
      <c r="F70" s="421" t="s">
        <v>645</v>
      </c>
      <c r="G70" s="474">
        <v>124</v>
      </c>
      <c r="H70" s="474">
        <v>140</v>
      </c>
      <c r="I70" s="474">
        <v>117.65</v>
      </c>
      <c r="J70" s="474">
        <v>116.47</v>
      </c>
      <c r="K70" s="474">
        <v>105.88</v>
      </c>
      <c r="L70" s="474" t="s">
        <v>528</v>
      </c>
      <c r="M70" s="474" t="s">
        <v>528</v>
      </c>
      <c r="N70" s="475">
        <v>120.8</v>
      </c>
      <c r="P70" s="382"/>
      <c r="Q70" s="383"/>
      <c r="R70" s="395"/>
    </row>
    <row r="71" spans="1:18" ht="20.100000000000001" customHeight="1">
      <c r="B71" s="455"/>
      <c r="C71" s="421" t="s">
        <v>572</v>
      </c>
      <c r="D71" s="421" t="s">
        <v>646</v>
      </c>
      <c r="E71" s="421" t="s">
        <v>526</v>
      </c>
      <c r="F71" s="421" t="s">
        <v>645</v>
      </c>
      <c r="G71" s="474" t="s">
        <v>528</v>
      </c>
      <c r="H71" s="474" t="s">
        <v>528</v>
      </c>
      <c r="I71" s="474">
        <v>174</v>
      </c>
      <c r="J71" s="474" t="s">
        <v>528</v>
      </c>
      <c r="K71" s="474" t="s">
        <v>528</v>
      </c>
      <c r="L71" s="474" t="s">
        <v>528</v>
      </c>
      <c r="M71" s="474" t="s">
        <v>528</v>
      </c>
      <c r="N71" s="475">
        <v>174</v>
      </c>
      <c r="P71" s="382"/>
      <c r="Q71" s="383"/>
      <c r="R71" s="395"/>
    </row>
    <row r="72" spans="1:18" ht="20.100000000000001" customHeight="1">
      <c r="B72" s="455"/>
      <c r="C72" s="421" t="s">
        <v>540</v>
      </c>
      <c r="D72" s="421" t="s">
        <v>647</v>
      </c>
      <c r="E72" s="421" t="s">
        <v>526</v>
      </c>
      <c r="F72" s="421" t="s">
        <v>648</v>
      </c>
      <c r="G72" s="474" t="s">
        <v>528</v>
      </c>
      <c r="H72" s="474">
        <v>130</v>
      </c>
      <c r="I72" s="474" t="s">
        <v>528</v>
      </c>
      <c r="J72" s="474">
        <v>148</v>
      </c>
      <c r="K72" s="474" t="s">
        <v>528</v>
      </c>
      <c r="L72" s="474">
        <v>168</v>
      </c>
      <c r="M72" s="474" t="s">
        <v>528</v>
      </c>
      <c r="N72" s="475">
        <v>146.19999999999999</v>
      </c>
      <c r="P72" s="382"/>
      <c r="Q72" s="383"/>
      <c r="R72" s="395"/>
    </row>
    <row r="73" spans="1:18" ht="20.100000000000001" customHeight="1">
      <c r="B73" s="455"/>
      <c r="C73" s="421" t="s">
        <v>529</v>
      </c>
      <c r="D73" s="421" t="s">
        <v>647</v>
      </c>
      <c r="E73" s="421" t="s">
        <v>526</v>
      </c>
      <c r="F73" s="421" t="s">
        <v>648</v>
      </c>
      <c r="G73" s="474">
        <v>200</v>
      </c>
      <c r="H73" s="474">
        <v>200</v>
      </c>
      <c r="I73" s="474">
        <v>200</v>
      </c>
      <c r="J73" s="474">
        <v>200</v>
      </c>
      <c r="K73" s="474">
        <v>200</v>
      </c>
      <c r="L73" s="474" t="s">
        <v>528</v>
      </c>
      <c r="M73" s="474" t="s">
        <v>528</v>
      </c>
      <c r="N73" s="475">
        <v>200</v>
      </c>
      <c r="P73" s="382"/>
      <c r="Q73" s="383"/>
      <c r="R73" s="395"/>
    </row>
    <row r="74" spans="1:18" ht="20.100000000000001" customHeight="1">
      <c r="B74" s="427" t="s">
        <v>649</v>
      </c>
      <c r="C74" s="421" t="s">
        <v>610</v>
      </c>
      <c r="D74" s="421" t="s">
        <v>600</v>
      </c>
      <c r="E74" s="421" t="s">
        <v>108</v>
      </c>
      <c r="F74" s="421" t="s">
        <v>108</v>
      </c>
      <c r="G74" s="377">
        <v>130.4</v>
      </c>
      <c r="H74" s="377">
        <v>130.4</v>
      </c>
      <c r="I74" s="377">
        <v>130.4</v>
      </c>
      <c r="J74" s="377">
        <v>130.4</v>
      </c>
      <c r="K74" s="377">
        <v>130.4</v>
      </c>
      <c r="L74" s="378" t="s">
        <v>528</v>
      </c>
      <c r="M74" s="472" t="s">
        <v>528</v>
      </c>
      <c r="N74" s="461">
        <v>130.4</v>
      </c>
      <c r="P74" s="382"/>
      <c r="Q74" s="383"/>
      <c r="R74" s="395"/>
    </row>
    <row r="75" spans="1:18" s="465" customFormat="1" ht="20.100000000000001" customHeight="1">
      <c r="A75" s="463"/>
      <c r="B75" s="464"/>
      <c r="C75" s="421" t="s">
        <v>611</v>
      </c>
      <c r="D75" s="421" t="s">
        <v>600</v>
      </c>
      <c r="E75" s="421" t="s">
        <v>108</v>
      </c>
      <c r="F75" s="421" t="s">
        <v>108</v>
      </c>
      <c r="G75" s="377">
        <v>119</v>
      </c>
      <c r="H75" s="377">
        <v>119</v>
      </c>
      <c r="I75" s="377">
        <v>119</v>
      </c>
      <c r="J75" s="377">
        <v>119</v>
      </c>
      <c r="K75" s="377">
        <v>119</v>
      </c>
      <c r="L75" s="377" t="s">
        <v>528</v>
      </c>
      <c r="M75" s="460" t="s">
        <v>528</v>
      </c>
      <c r="N75" s="461">
        <v>119</v>
      </c>
      <c r="P75" s="382"/>
      <c r="Q75" s="383"/>
      <c r="R75" s="466"/>
    </row>
    <row r="76" spans="1:18" ht="20.100000000000001" customHeight="1">
      <c r="B76" s="427" t="s">
        <v>650</v>
      </c>
      <c r="C76" s="421" t="s">
        <v>540</v>
      </c>
      <c r="D76" s="421" t="s">
        <v>651</v>
      </c>
      <c r="E76" s="421" t="s">
        <v>526</v>
      </c>
      <c r="F76" s="421" t="s">
        <v>108</v>
      </c>
      <c r="G76" s="377">
        <v>277</v>
      </c>
      <c r="H76" s="377">
        <v>256</v>
      </c>
      <c r="I76" s="377">
        <v>291</v>
      </c>
      <c r="J76" s="377">
        <v>304</v>
      </c>
      <c r="K76" s="377">
        <v>317</v>
      </c>
      <c r="L76" s="377" t="s">
        <v>528</v>
      </c>
      <c r="M76" s="460" t="s">
        <v>528</v>
      </c>
      <c r="N76" s="461">
        <v>293.93</v>
      </c>
      <c r="P76" s="382"/>
      <c r="Q76" s="383"/>
      <c r="R76" s="395"/>
    </row>
    <row r="77" spans="1:18" ht="20.100000000000001" customHeight="1">
      <c r="B77" s="455"/>
      <c r="C77" s="421" t="s">
        <v>572</v>
      </c>
      <c r="D77" s="421" t="s">
        <v>651</v>
      </c>
      <c r="E77" s="421" t="s">
        <v>526</v>
      </c>
      <c r="F77" s="421" t="s">
        <v>108</v>
      </c>
      <c r="G77" s="377">
        <v>232</v>
      </c>
      <c r="H77" s="377">
        <v>232</v>
      </c>
      <c r="I77" s="377">
        <v>230</v>
      </c>
      <c r="J77" s="377">
        <v>226</v>
      </c>
      <c r="K77" s="377">
        <v>232</v>
      </c>
      <c r="L77" s="377">
        <v>228</v>
      </c>
      <c r="M77" s="460" t="s">
        <v>528</v>
      </c>
      <c r="N77" s="461">
        <v>230.44</v>
      </c>
      <c r="P77" s="382"/>
      <c r="Q77" s="383"/>
      <c r="R77" s="395"/>
    </row>
    <row r="78" spans="1:18" ht="20.100000000000001" customHeight="1">
      <c r="B78" s="455"/>
      <c r="C78" s="421" t="s">
        <v>530</v>
      </c>
      <c r="D78" s="421" t="s">
        <v>651</v>
      </c>
      <c r="E78" s="421" t="s">
        <v>526</v>
      </c>
      <c r="F78" s="421" t="s">
        <v>108</v>
      </c>
      <c r="G78" s="377">
        <v>315</v>
      </c>
      <c r="H78" s="377">
        <v>285</v>
      </c>
      <c r="I78" s="377">
        <v>240</v>
      </c>
      <c r="J78" s="377">
        <v>210</v>
      </c>
      <c r="K78" s="377">
        <v>180</v>
      </c>
      <c r="L78" s="377" t="s">
        <v>528</v>
      </c>
      <c r="M78" s="460" t="s">
        <v>528</v>
      </c>
      <c r="N78" s="461">
        <v>242.35</v>
      </c>
      <c r="P78" s="382"/>
      <c r="Q78" s="383"/>
      <c r="R78" s="395"/>
    </row>
    <row r="79" spans="1:18" ht="20.100000000000001" customHeight="1">
      <c r="B79" s="455"/>
      <c r="C79" s="421" t="s">
        <v>540</v>
      </c>
      <c r="D79" s="421" t="s">
        <v>652</v>
      </c>
      <c r="E79" s="421" t="s">
        <v>526</v>
      </c>
      <c r="F79" s="421" t="s">
        <v>108</v>
      </c>
      <c r="G79" s="377">
        <v>120.99</v>
      </c>
      <c r="H79" s="377">
        <v>123.54</v>
      </c>
      <c r="I79" s="377">
        <v>133.88</v>
      </c>
      <c r="J79" s="377">
        <v>152.02000000000001</v>
      </c>
      <c r="K79" s="377">
        <v>149.63999999999999</v>
      </c>
      <c r="L79" s="377" t="s">
        <v>528</v>
      </c>
      <c r="M79" s="460" t="s">
        <v>528</v>
      </c>
      <c r="N79" s="461">
        <v>136.59</v>
      </c>
      <c r="P79" s="382"/>
      <c r="Q79" s="383"/>
      <c r="R79" s="395"/>
    </row>
    <row r="80" spans="1:18" ht="20.100000000000001" customHeight="1">
      <c r="B80" s="455"/>
      <c r="C80" s="421" t="s">
        <v>540</v>
      </c>
      <c r="D80" s="421" t="s">
        <v>653</v>
      </c>
      <c r="E80" s="421" t="s">
        <v>526</v>
      </c>
      <c r="F80" s="421" t="s">
        <v>654</v>
      </c>
      <c r="G80" s="377">
        <v>94.57</v>
      </c>
      <c r="H80" s="377">
        <v>108.28</v>
      </c>
      <c r="I80" s="377">
        <v>98.88</v>
      </c>
      <c r="J80" s="377">
        <v>92.93</v>
      </c>
      <c r="K80" s="377">
        <v>107.58</v>
      </c>
      <c r="L80" s="377" t="s">
        <v>528</v>
      </c>
      <c r="M80" s="460" t="s">
        <v>528</v>
      </c>
      <c r="N80" s="461">
        <v>100.98</v>
      </c>
      <c r="P80" s="382"/>
      <c r="Q80" s="383"/>
      <c r="R80" s="395"/>
    </row>
    <row r="81" spans="2:18" ht="20.100000000000001" customHeight="1">
      <c r="B81" s="455"/>
      <c r="C81" s="421" t="s">
        <v>572</v>
      </c>
      <c r="D81" s="421" t="s">
        <v>653</v>
      </c>
      <c r="E81" s="421" t="s">
        <v>526</v>
      </c>
      <c r="F81" s="421" t="s">
        <v>654</v>
      </c>
      <c r="G81" s="377">
        <v>126</v>
      </c>
      <c r="H81" s="377">
        <v>134</v>
      </c>
      <c r="I81" s="377">
        <v>143</v>
      </c>
      <c r="J81" s="377">
        <v>143</v>
      </c>
      <c r="K81" s="377">
        <v>146</v>
      </c>
      <c r="L81" s="377">
        <v>152</v>
      </c>
      <c r="M81" s="460" t="s">
        <v>528</v>
      </c>
      <c r="N81" s="461">
        <v>139.38</v>
      </c>
      <c r="P81" s="382"/>
      <c r="Q81" s="383"/>
      <c r="R81" s="395"/>
    </row>
    <row r="82" spans="2:18" ht="20.100000000000001" customHeight="1">
      <c r="B82" s="455"/>
      <c r="C82" s="421" t="s">
        <v>529</v>
      </c>
      <c r="D82" s="421" t="s">
        <v>653</v>
      </c>
      <c r="E82" s="421" t="s">
        <v>526</v>
      </c>
      <c r="F82" s="421" t="s">
        <v>654</v>
      </c>
      <c r="G82" s="377">
        <v>125</v>
      </c>
      <c r="H82" s="377">
        <v>125</v>
      </c>
      <c r="I82" s="377">
        <v>125</v>
      </c>
      <c r="J82" s="377">
        <v>125</v>
      </c>
      <c r="K82" s="377">
        <v>125</v>
      </c>
      <c r="L82" s="377" t="s">
        <v>528</v>
      </c>
      <c r="M82" s="460" t="s">
        <v>528</v>
      </c>
      <c r="N82" s="461">
        <v>125</v>
      </c>
      <c r="P82" s="382"/>
      <c r="Q82" s="383"/>
      <c r="R82" s="395"/>
    </row>
    <row r="83" spans="2:18" ht="20.100000000000001" customHeight="1">
      <c r="B83" s="455"/>
      <c r="C83" s="421" t="s">
        <v>530</v>
      </c>
      <c r="D83" s="421" t="s">
        <v>653</v>
      </c>
      <c r="E83" s="421" t="s">
        <v>526</v>
      </c>
      <c r="F83" s="421" t="s">
        <v>654</v>
      </c>
      <c r="G83" s="474">
        <v>105</v>
      </c>
      <c r="H83" s="474">
        <v>95</v>
      </c>
      <c r="I83" s="474">
        <v>90</v>
      </c>
      <c r="J83" s="474">
        <v>80</v>
      </c>
      <c r="K83" s="474">
        <v>85</v>
      </c>
      <c r="L83" s="474" t="s">
        <v>528</v>
      </c>
      <c r="M83" s="474" t="s">
        <v>528</v>
      </c>
      <c r="N83" s="475">
        <v>90.52</v>
      </c>
      <c r="P83" s="382"/>
      <c r="Q83" s="383"/>
      <c r="R83" s="395"/>
    </row>
    <row r="84" spans="2:18" ht="20.100000000000001" customHeight="1">
      <c r="B84" s="427" t="s">
        <v>655</v>
      </c>
      <c r="C84" s="421" t="s">
        <v>656</v>
      </c>
      <c r="D84" s="421" t="s">
        <v>600</v>
      </c>
      <c r="E84" s="421" t="s">
        <v>108</v>
      </c>
      <c r="F84" s="421" t="s">
        <v>108</v>
      </c>
      <c r="G84" s="377">
        <v>72.2</v>
      </c>
      <c r="H84" s="377">
        <v>72.2</v>
      </c>
      <c r="I84" s="377">
        <v>72.2</v>
      </c>
      <c r="J84" s="377">
        <v>72.2</v>
      </c>
      <c r="K84" s="377">
        <v>72.2</v>
      </c>
      <c r="L84" s="377" t="s">
        <v>528</v>
      </c>
      <c r="M84" s="460" t="s">
        <v>528</v>
      </c>
      <c r="N84" s="461">
        <v>72.2</v>
      </c>
      <c r="P84" s="382"/>
      <c r="Q84" s="383"/>
      <c r="R84" s="395"/>
    </row>
    <row r="85" spans="2:18" ht="20.100000000000001" customHeight="1">
      <c r="B85" s="455"/>
      <c r="C85" s="421" t="s">
        <v>611</v>
      </c>
      <c r="D85" s="421" t="s">
        <v>600</v>
      </c>
      <c r="E85" s="421" t="s">
        <v>108</v>
      </c>
      <c r="F85" s="421" t="s">
        <v>108</v>
      </c>
      <c r="G85" s="377">
        <v>35</v>
      </c>
      <c r="H85" s="377">
        <v>35</v>
      </c>
      <c r="I85" s="377">
        <v>35</v>
      </c>
      <c r="J85" s="377">
        <v>35</v>
      </c>
      <c r="K85" s="377">
        <v>35</v>
      </c>
      <c r="L85" s="377" t="s">
        <v>528</v>
      </c>
      <c r="M85" s="460" t="s">
        <v>528</v>
      </c>
      <c r="N85" s="461">
        <v>35</v>
      </c>
      <c r="P85" s="382"/>
      <c r="Q85" s="383"/>
      <c r="R85" s="395"/>
    </row>
    <row r="86" spans="2:18" ht="20.100000000000001" customHeight="1" thickBot="1">
      <c r="B86" s="388"/>
      <c r="C86" s="476" t="s">
        <v>657</v>
      </c>
      <c r="D86" s="476" t="s">
        <v>600</v>
      </c>
      <c r="E86" s="476" t="s">
        <v>108</v>
      </c>
      <c r="F86" s="476" t="s">
        <v>108</v>
      </c>
      <c r="G86" s="477">
        <v>30</v>
      </c>
      <c r="H86" s="477">
        <v>30</v>
      </c>
      <c r="I86" s="477">
        <v>30</v>
      </c>
      <c r="J86" s="477">
        <v>30</v>
      </c>
      <c r="K86" s="477">
        <v>30</v>
      </c>
      <c r="L86" s="477" t="s">
        <v>528</v>
      </c>
      <c r="M86" s="477" t="s">
        <v>528</v>
      </c>
      <c r="N86" s="478">
        <v>30</v>
      </c>
      <c r="P86" s="382"/>
      <c r="Q86" s="383"/>
      <c r="R86" s="395"/>
    </row>
    <row r="87" spans="2:18" ht="16.350000000000001" customHeight="1">
      <c r="N87" s="167" t="s">
        <v>138</v>
      </c>
      <c r="P87" s="382"/>
      <c r="Q87" s="383"/>
    </row>
    <row r="88" spans="2:18" ht="16.350000000000001" customHeight="1">
      <c r="M88" s="479"/>
      <c r="N88" s="304"/>
      <c r="P88" s="382"/>
      <c r="Q88" s="383"/>
    </row>
    <row r="89" spans="2:18" ht="16.350000000000001" customHeight="1">
      <c r="P89" s="382"/>
      <c r="Q89" s="383"/>
    </row>
    <row r="90" spans="2:18" ht="16.350000000000001" customHeight="1">
      <c r="P90" s="382"/>
      <c r="Q90" s="383"/>
    </row>
    <row r="91" spans="2:18" ht="16.350000000000001" customHeight="1">
      <c r="Q91" s="395"/>
    </row>
    <row r="92" spans="2:18" ht="16.350000000000001" customHeight="1">
      <c r="Q92" s="395"/>
    </row>
    <row r="93" spans="2:18" ht="16.350000000000001" customHeight="1">
      <c r="Q93" s="39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7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0" customWidth="1"/>
    <col min="2" max="2" width="36.28515625" style="453" bestFit="1" customWidth="1"/>
    <col min="3" max="3" width="12.7109375" style="453" customWidth="1"/>
    <col min="4" max="4" width="29.5703125" style="453" bestFit="1" customWidth="1"/>
    <col min="5" max="5" width="7.7109375" style="453" customWidth="1"/>
    <col min="6" max="6" width="21.7109375" style="453" customWidth="1"/>
    <col min="7" max="7" width="51.7109375" style="453" bestFit="1" customWidth="1"/>
    <col min="8" max="8" width="3.7109375" style="347" customWidth="1"/>
    <col min="9" max="9" width="8.28515625" style="347" bestFit="1" customWidth="1"/>
    <col min="10" max="10" width="10.85546875" style="481" bestFit="1" customWidth="1"/>
    <col min="11" max="11" width="9.28515625" style="347" customWidth="1"/>
    <col min="12" max="12" width="12.5703125" style="347"/>
    <col min="13" max="14" width="14.7109375" style="347" bestFit="1" customWidth="1"/>
    <col min="15" max="15" width="12.85546875" style="347" bestFit="1" customWidth="1"/>
    <col min="16" max="16384" width="12.5703125" style="347"/>
  </cols>
  <sheetData>
    <row r="2" spans="1:11">
      <c r="G2" s="350"/>
      <c r="H2" s="351"/>
    </row>
    <row r="3" spans="1:11" ht="8.25" customHeight="1">
      <c r="H3" s="351"/>
    </row>
    <row r="4" spans="1:11" ht="0.75" customHeight="1" thickBot="1">
      <c r="H4" s="351"/>
    </row>
    <row r="5" spans="1:11" ht="26.25" customHeight="1" thickBot="1">
      <c r="B5" s="702" t="s">
        <v>658</v>
      </c>
      <c r="C5" s="703"/>
      <c r="D5" s="703"/>
      <c r="E5" s="703"/>
      <c r="F5" s="703"/>
      <c r="G5" s="704"/>
      <c r="H5" s="352"/>
    </row>
    <row r="6" spans="1:11" ht="15" customHeight="1">
      <c r="B6" s="706"/>
      <c r="C6" s="706"/>
      <c r="D6" s="706"/>
      <c r="E6" s="706"/>
      <c r="F6" s="706"/>
      <c r="G6" s="706"/>
      <c r="H6" s="353"/>
    </row>
    <row r="7" spans="1:11" ht="15" customHeight="1">
      <c r="B7" s="706" t="s">
        <v>575</v>
      </c>
      <c r="C7" s="706"/>
      <c r="D7" s="706"/>
      <c r="E7" s="706"/>
      <c r="F7" s="706"/>
      <c r="G7" s="706"/>
      <c r="H7" s="353"/>
    </row>
    <row r="8" spans="1:11" ht="15" customHeight="1">
      <c r="B8" s="482"/>
      <c r="C8" s="482"/>
      <c r="D8" s="482"/>
      <c r="E8" s="482"/>
      <c r="F8" s="482"/>
      <c r="G8" s="482"/>
      <c r="H8" s="353"/>
    </row>
    <row r="9" spans="1:11" ht="16.5" customHeight="1">
      <c r="B9" s="700" t="s">
        <v>576</v>
      </c>
      <c r="C9" s="700"/>
      <c r="D9" s="700"/>
      <c r="E9" s="700"/>
      <c r="F9" s="700"/>
      <c r="G9" s="700"/>
      <c r="H9" s="353"/>
    </row>
    <row r="10" spans="1:11" s="356" customFormat="1" ht="12" customHeight="1">
      <c r="A10" s="483"/>
      <c r="B10" s="484"/>
      <c r="C10" s="484"/>
      <c r="D10" s="484"/>
      <c r="E10" s="484"/>
      <c r="F10" s="484"/>
      <c r="G10" s="484"/>
      <c r="H10" s="353"/>
      <c r="J10" s="485"/>
    </row>
    <row r="11" spans="1:11" ht="17.25" customHeight="1">
      <c r="A11" s="486"/>
      <c r="B11" s="709" t="s">
        <v>110</v>
      </c>
      <c r="C11" s="709"/>
      <c r="D11" s="709"/>
      <c r="E11" s="709"/>
      <c r="F11" s="709"/>
      <c r="G11" s="709"/>
      <c r="H11" s="487"/>
    </row>
    <row r="12" spans="1:11" ht="6.75" customHeight="1" thickBot="1">
      <c r="A12" s="486"/>
      <c r="B12" s="484"/>
      <c r="C12" s="484"/>
      <c r="D12" s="484"/>
      <c r="E12" s="484"/>
      <c r="F12" s="484"/>
      <c r="G12" s="484"/>
      <c r="H12" s="487"/>
    </row>
    <row r="13" spans="1:11" ht="16.350000000000001" customHeight="1">
      <c r="A13" s="486"/>
      <c r="B13" s="360" t="s">
        <v>298</v>
      </c>
      <c r="C13" s="361" t="s">
        <v>515</v>
      </c>
      <c r="D13" s="362" t="s">
        <v>516</v>
      </c>
      <c r="E13" s="361" t="s">
        <v>517</v>
      </c>
      <c r="F13" s="362" t="s">
        <v>518</v>
      </c>
      <c r="G13" s="416" t="s">
        <v>577</v>
      </c>
      <c r="H13" s="488"/>
    </row>
    <row r="14" spans="1:11" ht="16.350000000000001" customHeight="1">
      <c r="A14" s="486"/>
      <c r="B14" s="369"/>
      <c r="C14" s="370"/>
      <c r="D14" s="417" t="s">
        <v>521</v>
      </c>
      <c r="E14" s="370"/>
      <c r="F14" s="371"/>
      <c r="G14" s="418" t="s">
        <v>578</v>
      </c>
      <c r="H14" s="489"/>
    </row>
    <row r="15" spans="1:11" s="473" customFormat="1" ht="30" customHeight="1">
      <c r="A15" s="486"/>
      <c r="B15" s="375" t="s">
        <v>590</v>
      </c>
      <c r="C15" s="376" t="s">
        <v>579</v>
      </c>
      <c r="D15" s="376" t="s">
        <v>592</v>
      </c>
      <c r="E15" s="376" t="s">
        <v>108</v>
      </c>
      <c r="F15" s="376" t="s">
        <v>593</v>
      </c>
      <c r="G15" s="423">
        <v>200</v>
      </c>
      <c r="H15" s="405"/>
      <c r="I15" s="431"/>
      <c r="J15" s="383"/>
      <c r="K15" s="490"/>
    </row>
    <row r="16" spans="1:11" s="473" customFormat="1" ht="30" customHeight="1">
      <c r="A16" s="486"/>
      <c r="B16" s="385"/>
      <c r="C16" s="376" t="s">
        <v>579</v>
      </c>
      <c r="D16" s="376" t="s">
        <v>595</v>
      </c>
      <c r="E16" s="376" t="s">
        <v>108</v>
      </c>
      <c r="F16" s="376" t="s">
        <v>659</v>
      </c>
      <c r="G16" s="423">
        <v>218</v>
      </c>
      <c r="H16" s="405"/>
      <c r="I16" s="431"/>
      <c r="J16" s="383"/>
      <c r="K16" s="490"/>
    </row>
    <row r="17" spans="1:11" s="465" customFormat="1" ht="30" customHeight="1">
      <c r="A17" s="491"/>
      <c r="B17" s="386"/>
      <c r="C17" s="376" t="s">
        <v>579</v>
      </c>
      <c r="D17" s="376" t="s">
        <v>598</v>
      </c>
      <c r="E17" s="376" t="s">
        <v>108</v>
      </c>
      <c r="F17" s="376" t="s">
        <v>593</v>
      </c>
      <c r="G17" s="423">
        <v>170.12</v>
      </c>
      <c r="H17" s="492"/>
      <c r="I17" s="431"/>
      <c r="J17" s="383"/>
      <c r="K17" s="493"/>
    </row>
    <row r="18" spans="1:11" s="384" customFormat="1" ht="30" customHeight="1">
      <c r="A18" s="480"/>
      <c r="B18" s="494" t="s">
        <v>603</v>
      </c>
      <c r="C18" s="376" t="s">
        <v>579</v>
      </c>
      <c r="D18" s="376" t="s">
        <v>600</v>
      </c>
      <c r="E18" s="376" t="s">
        <v>108</v>
      </c>
      <c r="F18" s="376" t="s">
        <v>660</v>
      </c>
      <c r="G18" s="423">
        <v>41.43</v>
      </c>
      <c r="H18" s="381"/>
      <c r="I18" s="431"/>
      <c r="J18" s="383"/>
      <c r="K18" s="431"/>
    </row>
    <row r="19" spans="1:11" s="384" customFormat="1" ht="30" customHeight="1">
      <c r="A19" s="480"/>
      <c r="B19" s="494" t="s">
        <v>605</v>
      </c>
      <c r="C19" s="376" t="s">
        <v>579</v>
      </c>
      <c r="D19" s="376" t="s">
        <v>541</v>
      </c>
      <c r="E19" s="376" t="s">
        <v>108</v>
      </c>
      <c r="F19" s="376" t="s">
        <v>661</v>
      </c>
      <c r="G19" s="423">
        <v>43.02</v>
      </c>
      <c r="H19" s="381"/>
      <c r="I19" s="431"/>
      <c r="J19" s="383"/>
      <c r="K19" s="431"/>
    </row>
    <row r="20" spans="1:11" s="384" customFormat="1" ht="30" customHeight="1">
      <c r="A20" s="480"/>
      <c r="B20" s="494" t="s">
        <v>609</v>
      </c>
      <c r="C20" s="376" t="s">
        <v>579</v>
      </c>
      <c r="D20" s="376" t="s">
        <v>600</v>
      </c>
      <c r="E20" s="376" t="s">
        <v>108</v>
      </c>
      <c r="F20" s="376" t="s">
        <v>108</v>
      </c>
      <c r="G20" s="423">
        <v>27.53</v>
      </c>
      <c r="H20" s="381"/>
      <c r="I20" s="431"/>
      <c r="J20" s="383"/>
      <c r="K20" s="431"/>
    </row>
    <row r="21" spans="1:11" s="384" customFormat="1" ht="30" customHeight="1">
      <c r="A21" s="480"/>
      <c r="B21" s="495" t="s">
        <v>612</v>
      </c>
      <c r="C21" s="376" t="s">
        <v>579</v>
      </c>
      <c r="D21" s="376" t="s">
        <v>613</v>
      </c>
      <c r="E21" s="376" t="s">
        <v>108</v>
      </c>
      <c r="F21" s="376" t="s">
        <v>662</v>
      </c>
      <c r="G21" s="496">
        <v>195.52</v>
      </c>
      <c r="H21" s="381"/>
      <c r="I21" s="431"/>
      <c r="J21" s="383"/>
      <c r="K21" s="431"/>
    </row>
    <row r="22" spans="1:11" s="384" customFormat="1" ht="30" customHeight="1">
      <c r="A22" s="480"/>
      <c r="B22" s="494" t="s">
        <v>616</v>
      </c>
      <c r="C22" s="376" t="s">
        <v>579</v>
      </c>
      <c r="D22" s="376" t="s">
        <v>600</v>
      </c>
      <c r="E22" s="376" t="s">
        <v>108</v>
      </c>
      <c r="F22" s="376" t="s">
        <v>108</v>
      </c>
      <c r="G22" s="423">
        <v>115.98</v>
      </c>
      <c r="H22" s="381"/>
      <c r="I22" s="431"/>
      <c r="J22" s="383"/>
      <c r="K22" s="431"/>
    </row>
    <row r="23" spans="1:11" s="384" customFormat="1" ht="30" customHeight="1">
      <c r="A23" s="480"/>
      <c r="B23" s="494" t="s">
        <v>618</v>
      </c>
      <c r="C23" s="376" t="s">
        <v>579</v>
      </c>
      <c r="D23" s="376" t="s">
        <v>600</v>
      </c>
      <c r="E23" s="376" t="s">
        <v>108</v>
      </c>
      <c r="F23" s="376" t="s">
        <v>108</v>
      </c>
      <c r="G23" s="423">
        <v>60.23</v>
      </c>
      <c r="H23" s="381"/>
      <c r="I23" s="431"/>
      <c r="J23" s="383"/>
      <c r="K23" s="431"/>
    </row>
    <row r="24" spans="1:11" s="384" customFormat="1" ht="30" customHeight="1">
      <c r="A24" s="480"/>
      <c r="B24" s="494" t="s">
        <v>626</v>
      </c>
      <c r="C24" s="376" t="s">
        <v>579</v>
      </c>
      <c r="D24" s="376" t="s">
        <v>600</v>
      </c>
      <c r="E24" s="376" t="s">
        <v>108</v>
      </c>
      <c r="F24" s="376" t="s">
        <v>627</v>
      </c>
      <c r="G24" s="423">
        <v>506.51</v>
      </c>
      <c r="H24" s="381"/>
      <c r="I24" s="431"/>
      <c r="J24" s="383"/>
      <c r="K24" s="431"/>
    </row>
    <row r="25" spans="1:11" s="384" customFormat="1" ht="30" customHeight="1">
      <c r="A25" s="480"/>
      <c r="B25" s="494" t="s">
        <v>629</v>
      </c>
      <c r="C25" s="376" t="s">
        <v>579</v>
      </c>
      <c r="D25" s="376" t="s">
        <v>541</v>
      </c>
      <c r="E25" s="376" t="s">
        <v>108</v>
      </c>
      <c r="F25" s="376" t="s">
        <v>108</v>
      </c>
      <c r="G25" s="423">
        <v>139.33000000000001</v>
      </c>
      <c r="H25" s="381"/>
      <c r="I25" s="431"/>
      <c r="J25" s="383"/>
      <c r="K25" s="431"/>
    </row>
    <row r="26" spans="1:11" s="384" customFormat="1" ht="30" customHeight="1">
      <c r="A26" s="480"/>
      <c r="B26" s="494" t="s">
        <v>630</v>
      </c>
      <c r="C26" s="376" t="s">
        <v>579</v>
      </c>
      <c r="D26" s="376" t="s">
        <v>600</v>
      </c>
      <c r="E26" s="376" t="s">
        <v>108</v>
      </c>
      <c r="F26" s="376" t="s">
        <v>108</v>
      </c>
      <c r="G26" s="423">
        <v>228.18</v>
      </c>
      <c r="H26" s="381"/>
      <c r="I26" s="431"/>
      <c r="J26" s="383"/>
      <c r="K26" s="431"/>
    </row>
    <row r="27" spans="1:11" s="384" customFormat="1" ht="30" customHeight="1">
      <c r="A27" s="480"/>
      <c r="B27" s="494" t="s">
        <v>632</v>
      </c>
      <c r="C27" s="376" t="s">
        <v>579</v>
      </c>
      <c r="D27" s="376" t="s">
        <v>600</v>
      </c>
      <c r="E27" s="376" t="s">
        <v>526</v>
      </c>
      <c r="F27" s="376" t="s">
        <v>663</v>
      </c>
      <c r="G27" s="423">
        <v>115.07</v>
      </c>
      <c r="H27" s="381"/>
      <c r="I27" s="431"/>
      <c r="J27" s="383"/>
      <c r="K27" s="431"/>
    </row>
    <row r="28" spans="1:11" s="384" customFormat="1" ht="30" customHeight="1">
      <c r="A28" s="480"/>
      <c r="B28" s="494" t="s">
        <v>638</v>
      </c>
      <c r="C28" s="376" t="s">
        <v>579</v>
      </c>
      <c r="D28" s="376" t="s">
        <v>664</v>
      </c>
      <c r="E28" s="376" t="s">
        <v>108</v>
      </c>
      <c r="F28" s="376" t="s">
        <v>640</v>
      </c>
      <c r="G28" s="423">
        <v>67.94</v>
      </c>
      <c r="H28" s="381"/>
      <c r="I28" s="431"/>
      <c r="J28" s="383"/>
      <c r="K28" s="431"/>
    </row>
    <row r="29" spans="1:11" s="384" customFormat="1" ht="30" customHeight="1">
      <c r="A29" s="480"/>
      <c r="B29" s="494" t="s">
        <v>665</v>
      </c>
      <c r="C29" s="376" t="s">
        <v>579</v>
      </c>
      <c r="D29" s="376" t="s">
        <v>600</v>
      </c>
      <c r="E29" s="376" t="s">
        <v>526</v>
      </c>
      <c r="F29" s="376" t="s">
        <v>666</v>
      </c>
      <c r="G29" s="423">
        <v>191.71</v>
      </c>
      <c r="H29" s="381"/>
      <c r="I29" s="431"/>
      <c r="J29" s="383"/>
      <c r="K29" s="431"/>
    </row>
    <row r="30" spans="1:11" s="473" customFormat="1" ht="30" customHeight="1">
      <c r="A30" s="486"/>
      <c r="B30" s="375" t="s">
        <v>649</v>
      </c>
      <c r="C30" s="376" t="s">
        <v>579</v>
      </c>
      <c r="D30" s="376" t="s">
        <v>600</v>
      </c>
      <c r="E30" s="376" t="s">
        <v>108</v>
      </c>
      <c r="F30" s="376" t="s">
        <v>108</v>
      </c>
      <c r="G30" s="423">
        <v>129.5</v>
      </c>
      <c r="I30" s="431"/>
      <c r="J30" s="383"/>
      <c r="K30" s="490"/>
    </row>
    <row r="31" spans="1:11" s="473" customFormat="1" ht="30" customHeight="1">
      <c r="A31" s="486"/>
      <c r="B31" s="375" t="s">
        <v>650</v>
      </c>
      <c r="C31" s="376" t="s">
        <v>579</v>
      </c>
      <c r="D31" s="376" t="s">
        <v>651</v>
      </c>
      <c r="E31" s="376" t="s">
        <v>526</v>
      </c>
      <c r="F31" s="376" t="s">
        <v>108</v>
      </c>
      <c r="G31" s="423">
        <v>278.91000000000003</v>
      </c>
      <c r="I31" s="431"/>
      <c r="J31" s="383"/>
      <c r="K31" s="490"/>
    </row>
    <row r="32" spans="1:11" s="473" customFormat="1" ht="30" customHeight="1">
      <c r="A32" s="486"/>
      <c r="B32" s="385"/>
      <c r="C32" s="376" t="s">
        <v>579</v>
      </c>
      <c r="D32" s="376" t="s">
        <v>652</v>
      </c>
      <c r="E32" s="376" t="s">
        <v>526</v>
      </c>
      <c r="F32" s="376" t="s">
        <v>108</v>
      </c>
      <c r="G32" s="423">
        <v>136.59</v>
      </c>
      <c r="H32" s="405"/>
      <c r="I32" s="431"/>
      <c r="J32" s="383"/>
      <c r="K32" s="490"/>
    </row>
    <row r="33" spans="1:11" ht="30" customHeight="1">
      <c r="B33" s="386"/>
      <c r="C33" s="376" t="s">
        <v>579</v>
      </c>
      <c r="D33" s="376" t="s">
        <v>653</v>
      </c>
      <c r="E33" s="376" t="s">
        <v>526</v>
      </c>
      <c r="F33" s="376" t="s">
        <v>654</v>
      </c>
      <c r="G33" s="423">
        <v>104.32</v>
      </c>
      <c r="H33" s="405"/>
      <c r="I33" s="431"/>
      <c r="J33" s="383"/>
      <c r="K33" s="493"/>
    </row>
    <row r="34" spans="1:11" s="384" customFormat="1" ht="30" customHeight="1" thickBot="1">
      <c r="A34" s="480"/>
      <c r="B34" s="497" t="s">
        <v>667</v>
      </c>
      <c r="C34" s="498" t="s">
        <v>579</v>
      </c>
      <c r="D34" s="498" t="s">
        <v>600</v>
      </c>
      <c r="E34" s="498" t="s">
        <v>108</v>
      </c>
      <c r="F34" s="498" t="s">
        <v>108</v>
      </c>
      <c r="G34" s="499">
        <v>52.19</v>
      </c>
      <c r="H34" s="381"/>
      <c r="I34" s="431"/>
      <c r="J34" s="383"/>
      <c r="K34" s="431"/>
    </row>
    <row r="35" spans="1:11">
      <c r="A35" s="347"/>
      <c r="B35" s="500"/>
      <c r="C35" s="500"/>
      <c r="D35" s="500"/>
      <c r="E35" s="500"/>
      <c r="F35" s="500"/>
      <c r="G35" s="167" t="s">
        <v>138</v>
      </c>
      <c r="I35" s="356"/>
      <c r="J35" s="485"/>
    </row>
    <row r="36" spans="1:11" ht="14.25" customHeight="1">
      <c r="A36" s="347"/>
      <c r="G36" s="304"/>
    </row>
    <row r="39" spans="1:11" ht="21" customHeight="1">
      <c r="A39" s="347"/>
    </row>
    <row r="40" spans="1:11" ht="18" customHeight="1">
      <c r="A40" s="34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G20" sqref="G20"/>
    </sheetView>
  </sheetViews>
  <sheetFormatPr baseColWidth="10" defaultColWidth="11.42578125" defaultRowHeight="12.75"/>
  <cols>
    <col min="1" max="1" width="2.7109375" style="501" customWidth="1"/>
    <col min="2" max="2" width="25" style="501" customWidth="1"/>
    <col min="3" max="3" width="11.5703125" style="501" customWidth="1"/>
    <col min="4" max="4" width="11.42578125" style="501"/>
    <col min="5" max="5" width="19" style="501" customWidth="1"/>
    <col min="6" max="6" width="15" style="501" customWidth="1"/>
    <col min="7" max="7" width="14.5703125" style="501" customWidth="1"/>
    <col min="8" max="8" width="15.85546875" style="501" customWidth="1"/>
    <col min="9" max="9" width="2.7109375" style="501" customWidth="1"/>
    <col min="10" max="16384" width="11.42578125" style="501"/>
  </cols>
  <sheetData>
    <row r="3" spans="2:8" ht="18">
      <c r="B3" s="692" t="s">
        <v>668</v>
      </c>
      <c r="C3" s="692"/>
      <c r="D3" s="692"/>
      <c r="E3" s="692"/>
      <c r="F3" s="692"/>
      <c r="G3" s="692"/>
      <c r="H3" s="692"/>
    </row>
    <row r="4" spans="2:8" ht="15">
      <c r="B4" s="712" t="s">
        <v>669</v>
      </c>
      <c r="C4" s="712"/>
      <c r="D4" s="712"/>
      <c r="E4" s="712"/>
      <c r="F4" s="712"/>
      <c r="G4" s="712"/>
      <c r="H4" s="712"/>
    </row>
    <row r="5" spans="2:8" ht="15.75" thickBot="1">
      <c r="B5" s="502"/>
      <c r="C5" s="502"/>
      <c r="D5" s="502"/>
      <c r="E5" s="502"/>
      <c r="F5" s="502"/>
      <c r="G5" s="502"/>
      <c r="H5" s="502"/>
    </row>
    <row r="6" spans="2:8" ht="15" thickBot="1">
      <c r="B6" s="702" t="s">
        <v>670</v>
      </c>
      <c r="C6" s="703"/>
      <c r="D6" s="703"/>
      <c r="E6" s="703"/>
      <c r="F6" s="703"/>
      <c r="G6" s="703"/>
      <c r="H6" s="704"/>
    </row>
    <row r="7" spans="2:8" ht="9" customHeight="1">
      <c r="B7" s="503"/>
      <c r="C7" s="503"/>
      <c r="D7" s="503"/>
      <c r="E7" s="503"/>
      <c r="F7" s="503"/>
      <c r="G7" s="503"/>
      <c r="H7" s="503"/>
    </row>
    <row r="8" spans="2:8">
      <c r="B8" s="713" t="s">
        <v>671</v>
      </c>
      <c r="C8" s="713"/>
      <c r="D8" s="713"/>
      <c r="E8" s="713"/>
      <c r="F8" s="713"/>
      <c r="G8" s="713"/>
      <c r="H8" s="713"/>
    </row>
    <row r="9" spans="2:8">
      <c r="B9" s="240" t="s">
        <v>672</v>
      </c>
      <c r="C9" s="240" t="s">
        <v>673</v>
      </c>
      <c r="D9" s="240"/>
      <c r="E9" s="240"/>
      <c r="F9" s="240"/>
      <c r="G9" s="240"/>
      <c r="H9" s="240"/>
    </row>
    <row r="10" spans="2:8" ht="13.5" thickBot="1">
      <c r="B10" s="504"/>
      <c r="C10" s="504"/>
      <c r="D10" s="504"/>
      <c r="E10" s="504"/>
      <c r="F10" s="504"/>
      <c r="G10" s="504"/>
      <c r="H10" s="504"/>
    </row>
    <row r="11" spans="2:8" ht="12.75" customHeight="1">
      <c r="B11" s="505"/>
      <c r="C11" s="506" t="s">
        <v>674</v>
      </c>
      <c r="D11" s="507"/>
      <c r="E11" s="508"/>
      <c r="F11" s="714" t="s">
        <v>675</v>
      </c>
      <c r="G11" s="714" t="s">
        <v>676</v>
      </c>
      <c r="H11" s="509"/>
    </row>
    <row r="12" spans="2:8">
      <c r="B12" s="510" t="s">
        <v>677</v>
      </c>
      <c r="C12" s="511" t="s">
        <v>678</v>
      </c>
      <c r="D12" s="512"/>
      <c r="E12" s="513"/>
      <c r="F12" s="715"/>
      <c r="G12" s="715"/>
      <c r="H12" s="514" t="s">
        <v>679</v>
      </c>
    </row>
    <row r="13" spans="2:8" ht="13.5" thickBot="1">
      <c r="B13" s="510"/>
      <c r="C13" s="511" t="s">
        <v>680</v>
      </c>
      <c r="D13" s="512"/>
      <c r="E13" s="513"/>
      <c r="F13" s="716"/>
      <c r="G13" s="716"/>
      <c r="H13" s="514"/>
    </row>
    <row r="14" spans="2:8" ht="15.95" customHeight="1">
      <c r="B14" s="710" t="s">
        <v>681</v>
      </c>
      <c r="C14" s="515" t="s">
        <v>682</v>
      </c>
      <c r="D14" s="516"/>
      <c r="E14" s="517"/>
      <c r="F14" s="518" t="s">
        <v>683</v>
      </c>
      <c r="G14" s="518" t="s">
        <v>684</v>
      </c>
      <c r="H14" s="519">
        <f>G14-F14</f>
        <v>-0.12999999999999545</v>
      </c>
    </row>
    <row r="15" spans="2:8" ht="15.95" customHeight="1">
      <c r="B15" s="711"/>
      <c r="C15" s="520" t="s">
        <v>685</v>
      </c>
      <c r="D15" s="521"/>
      <c r="E15" s="522"/>
      <c r="F15" s="523" t="s">
        <v>686</v>
      </c>
      <c r="G15" s="523" t="s">
        <v>687</v>
      </c>
      <c r="H15" s="524">
        <f t="shared" ref="H15:H52" si="0">G15-F15</f>
        <v>3.4200000000000159</v>
      </c>
    </row>
    <row r="16" spans="2:8" ht="15.95" customHeight="1">
      <c r="B16" s="711"/>
      <c r="C16" s="525" t="s">
        <v>688</v>
      </c>
      <c r="D16" s="521"/>
      <c r="E16" s="522"/>
      <c r="F16" s="526" t="s">
        <v>689</v>
      </c>
      <c r="G16" s="526" t="s">
        <v>690</v>
      </c>
      <c r="H16" s="524">
        <f t="shared" si="0"/>
        <v>2.2699999999999818</v>
      </c>
    </row>
    <row r="17" spans="2:8" ht="15.95" customHeight="1">
      <c r="B17" s="711"/>
      <c r="C17" s="527" t="s">
        <v>691</v>
      </c>
      <c r="D17" s="237"/>
      <c r="E17" s="528"/>
      <c r="F17" s="523" t="s">
        <v>692</v>
      </c>
      <c r="G17" s="523" t="s">
        <v>693</v>
      </c>
      <c r="H17" s="529">
        <f t="shared" si="0"/>
        <v>-4.3000000000000114</v>
      </c>
    </row>
    <row r="18" spans="2:8" ht="15.95" customHeight="1">
      <c r="B18" s="711"/>
      <c r="C18" s="520" t="s">
        <v>694</v>
      </c>
      <c r="D18" s="521"/>
      <c r="E18" s="522"/>
      <c r="F18" s="523" t="s">
        <v>695</v>
      </c>
      <c r="G18" s="523" t="s">
        <v>696</v>
      </c>
      <c r="H18" s="524">
        <f t="shared" si="0"/>
        <v>0.21999999999997044</v>
      </c>
    </row>
    <row r="19" spans="2:8" ht="15.95" customHeight="1">
      <c r="B19" s="711"/>
      <c r="C19" s="525" t="s">
        <v>697</v>
      </c>
      <c r="D19" s="521"/>
      <c r="E19" s="522"/>
      <c r="F19" s="526" t="s">
        <v>698</v>
      </c>
      <c r="G19" s="526" t="s">
        <v>699</v>
      </c>
      <c r="H19" s="524">
        <f t="shared" si="0"/>
        <v>-0.69999999999998863</v>
      </c>
    </row>
    <row r="20" spans="2:8" ht="15.95" customHeight="1">
      <c r="B20" s="530"/>
      <c r="C20" s="527" t="s">
        <v>700</v>
      </c>
      <c r="D20" s="237"/>
      <c r="E20" s="528"/>
      <c r="F20" s="523" t="s">
        <v>701</v>
      </c>
      <c r="G20" s="523" t="s">
        <v>702</v>
      </c>
      <c r="H20" s="529">
        <f t="shared" si="0"/>
        <v>-5.4900000000000091</v>
      </c>
    </row>
    <row r="21" spans="2:8" ht="15.95" customHeight="1">
      <c r="B21" s="530"/>
      <c r="C21" s="520" t="s">
        <v>703</v>
      </c>
      <c r="D21" s="521"/>
      <c r="E21" s="522"/>
      <c r="F21" s="523" t="s">
        <v>704</v>
      </c>
      <c r="G21" s="523" t="s">
        <v>705</v>
      </c>
      <c r="H21" s="524">
        <f t="shared" si="0"/>
        <v>3.8600000000000136</v>
      </c>
    </row>
    <row r="22" spans="2:8" ht="15.95" customHeight="1" thickBot="1">
      <c r="B22" s="531"/>
      <c r="C22" s="532" t="s">
        <v>706</v>
      </c>
      <c r="D22" s="533"/>
      <c r="E22" s="534"/>
      <c r="F22" s="535" t="s">
        <v>707</v>
      </c>
      <c r="G22" s="535" t="s">
        <v>708</v>
      </c>
      <c r="H22" s="536">
        <f t="shared" si="0"/>
        <v>0.61000000000001364</v>
      </c>
    </row>
    <row r="23" spans="2:8" ht="15.95" customHeight="1">
      <c r="B23" s="710" t="s">
        <v>709</v>
      </c>
      <c r="C23" s="515" t="s">
        <v>710</v>
      </c>
      <c r="D23" s="516"/>
      <c r="E23" s="517"/>
      <c r="F23" s="518" t="s">
        <v>711</v>
      </c>
      <c r="G23" s="518" t="s">
        <v>712</v>
      </c>
      <c r="H23" s="519">
        <f t="shared" si="0"/>
        <v>5.5</v>
      </c>
    </row>
    <row r="24" spans="2:8" ht="15.95" customHeight="1">
      <c r="B24" s="711"/>
      <c r="C24" s="520" t="s">
        <v>713</v>
      </c>
      <c r="D24" s="521"/>
      <c r="E24" s="522"/>
      <c r="F24" s="523" t="s">
        <v>714</v>
      </c>
      <c r="G24" s="523" t="s">
        <v>715</v>
      </c>
      <c r="H24" s="524">
        <f t="shared" si="0"/>
        <v>-1.9000000000000057</v>
      </c>
    </row>
    <row r="25" spans="2:8" ht="15.95" customHeight="1">
      <c r="B25" s="711"/>
      <c r="C25" s="525" t="s">
        <v>716</v>
      </c>
      <c r="D25" s="521"/>
      <c r="E25" s="522"/>
      <c r="F25" s="526" t="s">
        <v>717</v>
      </c>
      <c r="G25" s="526" t="s">
        <v>718</v>
      </c>
      <c r="H25" s="524">
        <f t="shared" si="0"/>
        <v>4.7400000000000091</v>
      </c>
    </row>
    <row r="26" spans="2:8" ht="15.95" customHeight="1">
      <c r="B26" s="711"/>
      <c r="C26" s="527" t="s">
        <v>694</v>
      </c>
      <c r="D26" s="237"/>
      <c r="E26" s="528"/>
      <c r="F26" s="523" t="s">
        <v>719</v>
      </c>
      <c r="G26" s="523" t="s">
        <v>720</v>
      </c>
      <c r="H26" s="529">
        <f t="shared" si="0"/>
        <v>-7.9399999999999977</v>
      </c>
    </row>
    <row r="27" spans="2:8" ht="15.95" customHeight="1">
      <c r="B27" s="711"/>
      <c r="C27" s="520" t="s">
        <v>721</v>
      </c>
      <c r="D27" s="521"/>
      <c r="E27" s="522"/>
      <c r="F27" s="523" t="s">
        <v>722</v>
      </c>
      <c r="G27" s="523" t="s">
        <v>723</v>
      </c>
      <c r="H27" s="524">
        <f t="shared" si="0"/>
        <v>1.5500000000000114</v>
      </c>
    </row>
    <row r="28" spans="2:8" ht="15.95" customHeight="1">
      <c r="B28" s="711"/>
      <c r="C28" s="525" t="s">
        <v>697</v>
      </c>
      <c r="D28" s="521"/>
      <c r="E28" s="522"/>
      <c r="F28" s="526" t="s">
        <v>724</v>
      </c>
      <c r="G28" s="526" t="s">
        <v>725</v>
      </c>
      <c r="H28" s="524">
        <f t="shared" si="0"/>
        <v>-4.9699999999999704</v>
      </c>
    </row>
    <row r="29" spans="2:8" ht="15.95" customHeight="1">
      <c r="B29" s="530"/>
      <c r="C29" s="537" t="s">
        <v>700</v>
      </c>
      <c r="D29" s="538"/>
      <c r="E29" s="528"/>
      <c r="F29" s="523" t="s">
        <v>726</v>
      </c>
      <c r="G29" s="523" t="s">
        <v>727</v>
      </c>
      <c r="H29" s="529">
        <f t="shared" si="0"/>
        <v>8.1599999999999966</v>
      </c>
    </row>
    <row r="30" spans="2:8" ht="15.95" customHeight="1">
      <c r="B30" s="530"/>
      <c r="C30" s="537" t="s">
        <v>728</v>
      </c>
      <c r="D30" s="538"/>
      <c r="E30" s="528"/>
      <c r="F30" s="523" t="s">
        <v>729</v>
      </c>
      <c r="G30" s="523" t="s">
        <v>424</v>
      </c>
      <c r="H30" s="529">
        <f t="shared" si="0"/>
        <v>-11.970000000000027</v>
      </c>
    </row>
    <row r="31" spans="2:8" ht="15.95" customHeight="1">
      <c r="B31" s="530"/>
      <c r="C31" s="539" t="s">
        <v>730</v>
      </c>
      <c r="D31" s="540"/>
      <c r="E31" s="522"/>
      <c r="F31" s="523" t="s">
        <v>731</v>
      </c>
      <c r="G31" s="523" t="s">
        <v>732</v>
      </c>
      <c r="H31" s="524">
        <f t="shared" si="0"/>
        <v>-6.1499999999999773</v>
      </c>
    </row>
    <row r="32" spans="2:8" ht="15.95" customHeight="1" thickBot="1">
      <c r="B32" s="531"/>
      <c r="C32" s="532" t="s">
        <v>706</v>
      </c>
      <c r="D32" s="533"/>
      <c r="E32" s="534"/>
      <c r="F32" s="535" t="s">
        <v>733</v>
      </c>
      <c r="G32" s="535" t="s">
        <v>734</v>
      </c>
      <c r="H32" s="536">
        <f t="shared" si="0"/>
        <v>-4.1500000000000057</v>
      </c>
    </row>
    <row r="33" spans="2:8" ht="15.95" customHeight="1">
      <c r="B33" s="710" t="s">
        <v>735</v>
      </c>
      <c r="C33" s="515" t="s">
        <v>682</v>
      </c>
      <c r="D33" s="516"/>
      <c r="E33" s="517"/>
      <c r="F33" s="518" t="s">
        <v>736</v>
      </c>
      <c r="G33" s="518" t="s">
        <v>737</v>
      </c>
      <c r="H33" s="519">
        <f t="shared" si="0"/>
        <v>16.310000000000002</v>
      </c>
    </row>
    <row r="34" spans="2:8" ht="15.95" customHeight="1">
      <c r="B34" s="711"/>
      <c r="C34" s="520" t="s">
        <v>685</v>
      </c>
      <c r="D34" s="521"/>
      <c r="E34" s="522"/>
      <c r="F34" s="523" t="s">
        <v>738</v>
      </c>
      <c r="G34" s="523" t="s">
        <v>739</v>
      </c>
      <c r="H34" s="524">
        <f t="shared" si="0"/>
        <v>0.6199999999999477</v>
      </c>
    </row>
    <row r="35" spans="2:8" ht="15.95" customHeight="1">
      <c r="B35" s="711"/>
      <c r="C35" s="525" t="s">
        <v>688</v>
      </c>
      <c r="D35" s="521"/>
      <c r="E35" s="522"/>
      <c r="F35" s="526" t="s">
        <v>740</v>
      </c>
      <c r="G35" s="526" t="s">
        <v>741</v>
      </c>
      <c r="H35" s="524">
        <f t="shared" si="0"/>
        <v>3.5699999999999932</v>
      </c>
    </row>
    <row r="36" spans="2:8" ht="15.95" customHeight="1">
      <c r="B36" s="711"/>
      <c r="C36" s="527" t="s">
        <v>691</v>
      </c>
      <c r="D36" s="237"/>
      <c r="E36" s="528"/>
      <c r="F36" s="523" t="s">
        <v>742</v>
      </c>
      <c r="G36" s="523" t="s">
        <v>743</v>
      </c>
      <c r="H36" s="529">
        <f t="shared" si="0"/>
        <v>10.370000000000005</v>
      </c>
    </row>
    <row r="37" spans="2:8" ht="15.95" customHeight="1">
      <c r="B37" s="711"/>
      <c r="C37" s="537" t="s">
        <v>694</v>
      </c>
      <c r="D37" s="538"/>
      <c r="E37" s="528"/>
      <c r="F37" s="523" t="s">
        <v>744</v>
      </c>
      <c r="G37" s="523" t="s">
        <v>745</v>
      </c>
      <c r="H37" s="529">
        <f t="shared" si="0"/>
        <v>-9.5</v>
      </c>
    </row>
    <row r="38" spans="2:8" ht="15.95" customHeight="1">
      <c r="B38" s="711"/>
      <c r="C38" s="539" t="s">
        <v>721</v>
      </c>
      <c r="D38" s="540"/>
      <c r="E38" s="522"/>
      <c r="F38" s="523" t="s">
        <v>746</v>
      </c>
      <c r="G38" s="523" t="s">
        <v>747</v>
      </c>
      <c r="H38" s="524">
        <f t="shared" si="0"/>
        <v>-3.5299999999999727</v>
      </c>
    </row>
    <row r="39" spans="2:8" ht="15.95" customHeight="1">
      <c r="B39" s="530"/>
      <c r="C39" s="525" t="s">
        <v>697</v>
      </c>
      <c r="D39" s="521"/>
      <c r="E39" s="522"/>
      <c r="F39" s="526" t="s">
        <v>748</v>
      </c>
      <c r="G39" s="526" t="s">
        <v>749</v>
      </c>
      <c r="H39" s="524">
        <f t="shared" si="0"/>
        <v>-6.9499999999999886</v>
      </c>
    </row>
    <row r="40" spans="2:8" ht="15.95" customHeight="1">
      <c r="B40" s="530"/>
      <c r="C40" s="537" t="s">
        <v>700</v>
      </c>
      <c r="D40" s="541"/>
      <c r="E40" s="542"/>
      <c r="F40" s="523" t="s">
        <v>750</v>
      </c>
      <c r="G40" s="523" t="s">
        <v>751</v>
      </c>
      <c r="H40" s="529">
        <f t="shared" si="0"/>
        <v>-11.100000000000023</v>
      </c>
    </row>
    <row r="41" spans="2:8" ht="15.95" customHeight="1">
      <c r="B41" s="530"/>
      <c r="C41" s="537" t="s">
        <v>728</v>
      </c>
      <c r="D41" s="538"/>
      <c r="E41" s="528"/>
      <c r="F41" s="523" t="s">
        <v>752</v>
      </c>
      <c r="G41" s="523" t="s">
        <v>753</v>
      </c>
      <c r="H41" s="529">
        <f>G41-F41</f>
        <v>-8.5699999999999932</v>
      </c>
    </row>
    <row r="42" spans="2:8" ht="15.95" customHeight="1">
      <c r="B42" s="530"/>
      <c r="C42" s="539" t="s">
        <v>730</v>
      </c>
      <c r="D42" s="540"/>
      <c r="E42" s="522"/>
      <c r="F42" s="523" t="s">
        <v>754</v>
      </c>
      <c r="G42" s="523" t="s">
        <v>755</v>
      </c>
      <c r="H42" s="529">
        <f>G42-F42</f>
        <v>-5.8999999999999773</v>
      </c>
    </row>
    <row r="43" spans="2:8" ht="15.95" customHeight="1" thickBot="1">
      <c r="B43" s="531"/>
      <c r="C43" s="532" t="s">
        <v>706</v>
      </c>
      <c r="D43" s="533"/>
      <c r="E43" s="534"/>
      <c r="F43" s="535" t="s">
        <v>756</v>
      </c>
      <c r="G43" s="535" t="s">
        <v>757</v>
      </c>
      <c r="H43" s="543">
        <f t="shared" si="0"/>
        <v>-8.9200000000000159</v>
      </c>
    </row>
    <row r="44" spans="2:8" ht="15.95" customHeight="1">
      <c r="B44" s="711" t="s">
        <v>758</v>
      </c>
      <c r="C44" s="527" t="s">
        <v>682</v>
      </c>
      <c r="D44" s="237"/>
      <c r="E44" s="528"/>
      <c r="F44" s="518" t="s">
        <v>759</v>
      </c>
      <c r="G44" s="518" t="s">
        <v>760</v>
      </c>
      <c r="H44" s="529">
        <f t="shared" si="0"/>
        <v>0.11000000000001364</v>
      </c>
    </row>
    <row r="45" spans="2:8" ht="15.95" customHeight="1">
      <c r="B45" s="711"/>
      <c r="C45" s="520" t="s">
        <v>685</v>
      </c>
      <c r="D45" s="521"/>
      <c r="E45" s="522"/>
      <c r="F45" s="523" t="s">
        <v>761</v>
      </c>
      <c r="G45" s="523" t="s">
        <v>762</v>
      </c>
      <c r="H45" s="524">
        <f t="shared" si="0"/>
        <v>-2.4300000000000068</v>
      </c>
    </row>
    <row r="46" spans="2:8" ht="15.95" customHeight="1">
      <c r="B46" s="711"/>
      <c r="C46" s="525" t="s">
        <v>688</v>
      </c>
      <c r="D46" s="521"/>
      <c r="E46" s="522"/>
      <c r="F46" s="526" t="s">
        <v>763</v>
      </c>
      <c r="G46" s="526" t="s">
        <v>764</v>
      </c>
      <c r="H46" s="524">
        <f t="shared" si="0"/>
        <v>-1.4699999999999704</v>
      </c>
    </row>
    <row r="47" spans="2:8" ht="15.95" customHeight="1">
      <c r="B47" s="711"/>
      <c r="C47" s="527" t="s">
        <v>691</v>
      </c>
      <c r="D47" s="237"/>
      <c r="E47" s="528"/>
      <c r="F47" s="523" t="s">
        <v>765</v>
      </c>
      <c r="G47" s="523" t="s">
        <v>766</v>
      </c>
      <c r="H47" s="529">
        <f t="shared" si="0"/>
        <v>-5.3700000000000045</v>
      </c>
    </row>
    <row r="48" spans="2:8" ht="15.95" customHeight="1">
      <c r="B48" s="711"/>
      <c r="C48" s="520" t="s">
        <v>694</v>
      </c>
      <c r="D48" s="521"/>
      <c r="E48" s="522"/>
      <c r="F48" s="523" t="s">
        <v>767</v>
      </c>
      <c r="G48" s="523" t="s">
        <v>768</v>
      </c>
      <c r="H48" s="524">
        <f t="shared" si="0"/>
        <v>-5.5300000000000296</v>
      </c>
    </row>
    <row r="49" spans="2:8" ht="15.95" customHeight="1">
      <c r="B49" s="711"/>
      <c r="C49" s="525" t="s">
        <v>697</v>
      </c>
      <c r="D49" s="521"/>
      <c r="E49" s="522"/>
      <c r="F49" s="526" t="s">
        <v>769</v>
      </c>
      <c r="G49" s="526" t="s">
        <v>770</v>
      </c>
      <c r="H49" s="524">
        <f t="shared" si="0"/>
        <v>-5.4900000000000091</v>
      </c>
    </row>
    <row r="50" spans="2:8" ht="15.95" customHeight="1">
      <c r="B50" s="530"/>
      <c r="C50" s="527" t="s">
        <v>700</v>
      </c>
      <c r="D50" s="237"/>
      <c r="E50" s="528"/>
      <c r="F50" s="523" t="s">
        <v>771</v>
      </c>
      <c r="G50" s="523" t="s">
        <v>772</v>
      </c>
      <c r="H50" s="529">
        <f t="shared" si="0"/>
        <v>-9.0600000000000023</v>
      </c>
    </row>
    <row r="51" spans="2:8" ht="15.95" customHeight="1">
      <c r="B51" s="530"/>
      <c r="C51" s="520" t="s">
        <v>703</v>
      </c>
      <c r="D51" s="521"/>
      <c r="E51" s="522"/>
      <c r="F51" s="523" t="s">
        <v>773</v>
      </c>
      <c r="G51" s="523" t="s">
        <v>774</v>
      </c>
      <c r="H51" s="524">
        <f t="shared" si="0"/>
        <v>-6.8600000000000136</v>
      </c>
    </row>
    <row r="52" spans="2:8" ht="15.95" customHeight="1" thickBot="1">
      <c r="B52" s="544"/>
      <c r="C52" s="532" t="s">
        <v>706</v>
      </c>
      <c r="D52" s="533"/>
      <c r="E52" s="534"/>
      <c r="F52" s="535" t="s">
        <v>775</v>
      </c>
      <c r="G52" s="535" t="s">
        <v>776</v>
      </c>
      <c r="H52" s="536">
        <f t="shared" si="0"/>
        <v>-7.9800000000000182</v>
      </c>
    </row>
    <row r="53" spans="2:8">
      <c r="H53" s="167" t="s">
        <v>138</v>
      </c>
    </row>
    <row r="54" spans="2:8">
      <c r="G54" s="16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D48" sqref="D48"/>
    </sheetView>
  </sheetViews>
  <sheetFormatPr baseColWidth="10" defaultColWidth="9.140625" defaultRowHeight="11.25"/>
  <cols>
    <col min="1" max="1" width="1" style="237" customWidth="1"/>
    <col min="2" max="2" width="48" style="237" customWidth="1"/>
    <col min="3" max="3" width="21.85546875" style="237" customWidth="1"/>
    <col min="4" max="4" width="19" style="237" customWidth="1"/>
    <col min="5" max="5" width="35.42578125" style="237" customWidth="1"/>
    <col min="6" max="6" width="4.140625" style="237" customWidth="1"/>
    <col min="7" max="16384" width="9.140625" style="237"/>
  </cols>
  <sheetData>
    <row r="2" spans="2:7" ht="10.15" customHeight="1" thickBot="1">
      <c r="B2" s="545"/>
      <c r="C2" s="545"/>
      <c r="D2" s="545"/>
      <c r="E2" s="545"/>
    </row>
    <row r="3" spans="2:7" ht="18.600000000000001" customHeight="1" thickBot="1">
      <c r="B3" s="702" t="s">
        <v>777</v>
      </c>
      <c r="C3" s="703"/>
      <c r="D3" s="703"/>
      <c r="E3" s="704"/>
    </row>
    <row r="4" spans="2:7" ht="13.15" customHeight="1" thickBot="1">
      <c r="B4" s="721" t="s">
        <v>778</v>
      </c>
      <c r="C4" s="721"/>
      <c r="D4" s="721"/>
      <c r="E4" s="721"/>
      <c r="F4" s="240"/>
      <c r="G4" s="240"/>
    </row>
    <row r="5" spans="2:7" ht="40.15" customHeight="1">
      <c r="B5" s="546" t="s">
        <v>779</v>
      </c>
      <c r="C5" s="547" t="s">
        <v>675</v>
      </c>
      <c r="D5" s="547" t="s">
        <v>676</v>
      </c>
      <c r="E5" s="548" t="s">
        <v>191</v>
      </c>
      <c r="F5" s="240"/>
      <c r="G5" s="240"/>
    </row>
    <row r="6" spans="2:7" ht="12.95" customHeight="1">
      <c r="B6" s="549" t="s">
        <v>780</v>
      </c>
      <c r="C6" s="550">
        <v>211.18</v>
      </c>
      <c r="D6" s="550">
        <v>212.11</v>
      </c>
      <c r="E6" s="551">
        <f>D6-C6</f>
        <v>0.93000000000000682</v>
      </c>
    </row>
    <row r="7" spans="2:7" ht="12.95" customHeight="1">
      <c r="B7" s="552" t="s">
        <v>781</v>
      </c>
      <c r="C7" s="553">
        <v>200.79</v>
      </c>
      <c r="D7" s="553">
        <v>199.44</v>
      </c>
      <c r="E7" s="551">
        <f>D7-C7</f>
        <v>-1.3499999999999943</v>
      </c>
    </row>
    <row r="8" spans="2:7" ht="12.95" customHeight="1">
      <c r="B8" s="552" t="s">
        <v>782</v>
      </c>
      <c r="C8" s="553">
        <v>86.73</v>
      </c>
      <c r="D8" s="553">
        <v>89</v>
      </c>
      <c r="E8" s="551">
        <f>D8-C8</f>
        <v>2.269999999999996</v>
      </c>
    </row>
    <row r="9" spans="2:7" ht="12.95" customHeight="1">
      <c r="B9" s="552" t="s">
        <v>783</v>
      </c>
      <c r="C9" s="553">
        <v>215.54</v>
      </c>
      <c r="D9" s="553">
        <v>214.93</v>
      </c>
      <c r="E9" s="551">
        <f>D9-C9</f>
        <v>-0.60999999999998522</v>
      </c>
    </row>
    <row r="10" spans="2:7" ht="12.95" customHeight="1" thickBot="1">
      <c r="B10" s="554" t="s">
        <v>784</v>
      </c>
      <c r="C10" s="555">
        <v>212.59</v>
      </c>
      <c r="D10" s="555">
        <v>208.17</v>
      </c>
      <c r="E10" s="556">
        <f>D10-C10</f>
        <v>-4.4200000000000159</v>
      </c>
    </row>
    <row r="11" spans="2:7" ht="12.95" customHeight="1" thickBot="1">
      <c r="B11" s="557"/>
      <c r="C11" s="558"/>
      <c r="D11" s="559"/>
      <c r="E11" s="560"/>
    </row>
    <row r="12" spans="2:7" ht="15.75" customHeight="1" thickBot="1">
      <c r="B12" s="702" t="s">
        <v>785</v>
      </c>
      <c r="C12" s="703"/>
      <c r="D12" s="703"/>
      <c r="E12" s="704"/>
    </row>
    <row r="13" spans="2:7" ht="12" customHeight="1" thickBot="1">
      <c r="B13" s="722"/>
      <c r="C13" s="722"/>
      <c r="D13" s="722"/>
      <c r="E13" s="722"/>
    </row>
    <row r="14" spans="2:7" ht="40.15" customHeight="1">
      <c r="B14" s="561" t="s">
        <v>786</v>
      </c>
      <c r="C14" s="547" t="str">
        <f>C5</f>
        <v>Semana 11
15-21/03
2021</v>
      </c>
      <c r="D14" s="547" t="str">
        <f>D5</f>
        <v>Semana 12
22-28/03
2021</v>
      </c>
      <c r="E14" s="562" t="s">
        <v>191</v>
      </c>
    </row>
    <row r="15" spans="2:7" ht="12.95" customHeight="1">
      <c r="B15" s="563" t="s">
        <v>787</v>
      </c>
      <c r="C15" s="564"/>
      <c r="D15" s="564"/>
      <c r="E15" s="565"/>
    </row>
    <row r="16" spans="2:7" ht="12.95" customHeight="1">
      <c r="B16" s="563" t="s">
        <v>788</v>
      </c>
      <c r="C16" s="566">
        <v>87.76</v>
      </c>
      <c r="D16" s="566">
        <v>91.99</v>
      </c>
      <c r="E16" s="567">
        <f t="shared" ref="E16:E20" si="0">D16-C16</f>
        <v>4.2299999999999898</v>
      </c>
    </row>
    <row r="17" spans="2:5" ht="12.95" customHeight="1">
      <c r="B17" s="563" t="s">
        <v>789</v>
      </c>
      <c r="C17" s="566">
        <v>200.12</v>
      </c>
      <c r="D17" s="566">
        <v>203.18</v>
      </c>
      <c r="E17" s="567">
        <f t="shared" si="0"/>
        <v>3.0600000000000023</v>
      </c>
    </row>
    <row r="18" spans="2:5" ht="12.95" customHeight="1">
      <c r="B18" s="563" t="s">
        <v>790</v>
      </c>
      <c r="C18" s="566">
        <v>81.34</v>
      </c>
      <c r="D18" s="566">
        <v>81.099999999999994</v>
      </c>
      <c r="E18" s="567">
        <f t="shared" si="0"/>
        <v>-0.24000000000000909</v>
      </c>
    </row>
    <row r="19" spans="2:5" ht="12.95" customHeight="1">
      <c r="B19" s="563" t="s">
        <v>791</v>
      </c>
      <c r="C19" s="566">
        <v>147.91999999999999</v>
      </c>
      <c r="D19" s="566">
        <v>147.9</v>
      </c>
      <c r="E19" s="567">
        <f t="shared" si="0"/>
        <v>-1.999999999998181E-2</v>
      </c>
    </row>
    <row r="20" spans="2:5" ht="12.95" customHeight="1">
      <c r="B20" s="568" t="s">
        <v>792</v>
      </c>
      <c r="C20" s="569">
        <v>138.26</v>
      </c>
      <c r="D20" s="569">
        <v>140.69999999999999</v>
      </c>
      <c r="E20" s="570">
        <f t="shared" si="0"/>
        <v>2.4399999999999977</v>
      </c>
    </row>
    <row r="21" spans="2:5" ht="12.95" customHeight="1">
      <c r="B21" s="563" t="s">
        <v>793</v>
      </c>
      <c r="C21" s="571"/>
      <c r="D21" s="571"/>
      <c r="E21" s="572"/>
    </row>
    <row r="22" spans="2:5" ht="12.95" customHeight="1">
      <c r="B22" s="563" t="s">
        <v>794</v>
      </c>
      <c r="C22" s="571">
        <v>161.04</v>
      </c>
      <c r="D22" s="571">
        <v>166.04</v>
      </c>
      <c r="E22" s="572">
        <f t="shared" ref="E22:E26" si="1">D22-C22</f>
        <v>5</v>
      </c>
    </row>
    <row r="23" spans="2:5" ht="12.95" customHeight="1">
      <c r="B23" s="563" t="s">
        <v>795</v>
      </c>
      <c r="C23" s="571">
        <v>297.02</v>
      </c>
      <c r="D23" s="571">
        <v>301.52</v>
      </c>
      <c r="E23" s="572">
        <f t="shared" si="1"/>
        <v>4.5</v>
      </c>
    </row>
    <row r="24" spans="2:5" ht="12.95" customHeight="1">
      <c r="B24" s="563" t="s">
        <v>796</v>
      </c>
      <c r="C24" s="571">
        <v>345</v>
      </c>
      <c r="D24" s="571">
        <v>345</v>
      </c>
      <c r="E24" s="572">
        <f t="shared" si="1"/>
        <v>0</v>
      </c>
    </row>
    <row r="25" spans="2:5" ht="12.95" customHeight="1">
      <c r="B25" s="563" t="s">
        <v>797</v>
      </c>
      <c r="C25" s="571">
        <v>216.55</v>
      </c>
      <c r="D25" s="571">
        <v>219.79</v>
      </c>
      <c r="E25" s="572">
        <f t="shared" si="1"/>
        <v>3.2399999999999807</v>
      </c>
    </row>
    <row r="26" spans="2:5" ht="12.95" customHeight="1" thickBot="1">
      <c r="B26" s="573" t="s">
        <v>798</v>
      </c>
      <c r="C26" s="574">
        <v>261.13</v>
      </c>
      <c r="D26" s="574">
        <v>265.14999999999998</v>
      </c>
      <c r="E26" s="575">
        <f t="shared" si="1"/>
        <v>4.0199999999999818</v>
      </c>
    </row>
    <row r="27" spans="2:5" ht="12.95" customHeight="1">
      <c r="B27" s="576"/>
      <c r="C27" s="577"/>
      <c r="D27" s="577"/>
      <c r="E27" s="578"/>
    </row>
    <row r="28" spans="2:5" ht="18.600000000000001" customHeight="1">
      <c r="B28" s="712" t="s">
        <v>799</v>
      </c>
      <c r="C28" s="712"/>
      <c r="D28" s="712"/>
      <c r="E28" s="712"/>
    </row>
    <row r="29" spans="2:5" ht="10.5" customHeight="1" thickBot="1">
      <c r="B29" s="502"/>
      <c r="C29" s="502"/>
      <c r="D29" s="502"/>
      <c r="E29" s="502"/>
    </row>
    <row r="30" spans="2:5" ht="18.600000000000001" customHeight="1" thickBot="1">
      <c r="B30" s="702" t="s">
        <v>800</v>
      </c>
      <c r="C30" s="703"/>
      <c r="D30" s="703"/>
      <c r="E30" s="704"/>
    </row>
    <row r="31" spans="2:5" ht="14.45" customHeight="1" thickBot="1">
      <c r="B31" s="717" t="s">
        <v>801</v>
      </c>
      <c r="C31" s="717"/>
      <c r="D31" s="717"/>
      <c r="E31" s="717"/>
    </row>
    <row r="32" spans="2:5" ht="40.15" customHeight="1">
      <c r="B32" s="579" t="s">
        <v>802</v>
      </c>
      <c r="C32" s="547" t="str">
        <f>C5</f>
        <v>Semana 11
15-21/03
2021</v>
      </c>
      <c r="D32" s="547" t="str">
        <f>D5</f>
        <v>Semana 12
22-28/03
2021</v>
      </c>
      <c r="E32" s="580" t="s">
        <v>191</v>
      </c>
    </row>
    <row r="33" spans="2:5" ht="15" customHeight="1">
      <c r="B33" s="581" t="s">
        <v>803</v>
      </c>
      <c r="C33" s="582">
        <v>631.01</v>
      </c>
      <c r="D33" s="582">
        <v>642.35</v>
      </c>
      <c r="E33" s="583">
        <f t="shared" ref="E33:E35" si="2">D33-C33</f>
        <v>11.340000000000032</v>
      </c>
    </row>
    <row r="34" spans="2:5" ht="14.25" customHeight="1">
      <c r="B34" s="584" t="s">
        <v>804</v>
      </c>
      <c r="C34" s="585">
        <v>612.95000000000005</v>
      </c>
      <c r="D34" s="585">
        <v>623.61</v>
      </c>
      <c r="E34" s="583">
        <f t="shared" si="2"/>
        <v>10.659999999999968</v>
      </c>
    </row>
    <row r="35" spans="2:5" ht="12" thickBot="1">
      <c r="B35" s="586" t="s">
        <v>805</v>
      </c>
      <c r="C35" s="587">
        <v>621.98</v>
      </c>
      <c r="D35" s="587">
        <v>632.98</v>
      </c>
      <c r="E35" s="588">
        <f t="shared" si="2"/>
        <v>11</v>
      </c>
    </row>
    <row r="36" spans="2:5">
      <c r="B36" s="589"/>
      <c r="E36" s="590"/>
    </row>
    <row r="37" spans="2:5" ht="12" thickBot="1">
      <c r="B37" s="718" t="s">
        <v>806</v>
      </c>
      <c r="C37" s="719"/>
      <c r="D37" s="719"/>
      <c r="E37" s="720"/>
    </row>
    <row r="38" spans="2:5" ht="40.15" customHeight="1">
      <c r="B38" s="579" t="s">
        <v>807</v>
      </c>
      <c r="C38" s="591" t="str">
        <f>C5</f>
        <v>Semana 11
15-21/03
2021</v>
      </c>
      <c r="D38" s="591" t="str">
        <f>D5</f>
        <v>Semana 12
22-28/03
2021</v>
      </c>
      <c r="E38" s="580" t="s">
        <v>191</v>
      </c>
    </row>
    <row r="39" spans="2:5">
      <c r="B39" s="592" t="s">
        <v>617</v>
      </c>
      <c r="C39" s="582">
        <v>740.44</v>
      </c>
      <c r="D39" s="582">
        <v>745.76</v>
      </c>
      <c r="E39" s="593">
        <f t="shared" ref="E39:E47" si="3">D39-C39</f>
        <v>5.3199999999999363</v>
      </c>
    </row>
    <row r="40" spans="2:5">
      <c r="B40" s="594" t="s">
        <v>808</v>
      </c>
      <c r="C40" s="585">
        <v>662.99</v>
      </c>
      <c r="D40" s="585">
        <v>692.99</v>
      </c>
      <c r="E40" s="583">
        <f t="shared" si="3"/>
        <v>30</v>
      </c>
    </row>
    <row r="41" spans="2:5">
      <c r="B41" s="594" t="s">
        <v>535</v>
      </c>
      <c r="C41" s="585">
        <v>563.79999999999995</v>
      </c>
      <c r="D41" s="585">
        <v>570.20000000000005</v>
      </c>
      <c r="E41" s="583">
        <f t="shared" si="3"/>
        <v>6.4000000000000909</v>
      </c>
    </row>
    <row r="42" spans="2:5">
      <c r="B42" s="594" t="s">
        <v>594</v>
      </c>
      <c r="C42" s="585">
        <v>637.4</v>
      </c>
      <c r="D42" s="585">
        <v>649</v>
      </c>
      <c r="E42" s="583">
        <f t="shared" si="3"/>
        <v>11.600000000000023</v>
      </c>
    </row>
    <row r="43" spans="2:5">
      <c r="B43" s="594" t="s">
        <v>809</v>
      </c>
      <c r="C43" s="585">
        <v>654.38</v>
      </c>
      <c r="D43" s="585">
        <v>667.59</v>
      </c>
      <c r="E43" s="583">
        <f t="shared" si="3"/>
        <v>13.210000000000036</v>
      </c>
    </row>
    <row r="44" spans="2:5">
      <c r="B44" s="594" t="s">
        <v>810</v>
      </c>
      <c r="C44" s="585">
        <v>636.55999999999995</v>
      </c>
      <c r="D44" s="585">
        <v>656.56</v>
      </c>
      <c r="E44" s="583">
        <f t="shared" si="3"/>
        <v>20</v>
      </c>
    </row>
    <row r="45" spans="2:5">
      <c r="B45" s="594" t="s">
        <v>611</v>
      </c>
      <c r="C45" s="585">
        <v>609.84</v>
      </c>
      <c r="D45" s="585">
        <v>609.84</v>
      </c>
      <c r="E45" s="583">
        <f t="shared" si="3"/>
        <v>0</v>
      </c>
    </row>
    <row r="46" spans="2:5">
      <c r="B46" s="595" t="s">
        <v>555</v>
      </c>
      <c r="C46" s="596">
        <v>685.87</v>
      </c>
      <c r="D46" s="596">
        <v>691.87300000000005</v>
      </c>
      <c r="E46" s="597">
        <f t="shared" si="3"/>
        <v>6.0030000000000427</v>
      </c>
    </row>
    <row r="47" spans="2:5" ht="12" thickBot="1">
      <c r="B47" s="586" t="s">
        <v>805</v>
      </c>
      <c r="C47" s="598">
        <v>649.91999999999996</v>
      </c>
      <c r="D47" s="598">
        <v>661.89</v>
      </c>
      <c r="E47" s="588">
        <f t="shared" si="3"/>
        <v>11.970000000000027</v>
      </c>
    </row>
    <row r="48" spans="2:5">
      <c r="E48" s="167" t="s">
        <v>138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5" zoomScaleNormal="85" zoomScaleSheetLayoutView="90" workbookViewId="0">
      <selection activeCell="J32" sqref="J32"/>
    </sheetView>
  </sheetViews>
  <sheetFormatPr baseColWidth="10" defaultColWidth="11.42578125" defaultRowHeight="12.75"/>
  <cols>
    <col min="1" max="1" width="2.140625" style="501" customWidth="1"/>
    <col min="2" max="2" width="32.85546875" style="501" customWidth="1"/>
    <col min="3" max="3" width="14.7109375" style="501" customWidth="1"/>
    <col min="4" max="4" width="15" style="501" customWidth="1"/>
    <col min="5" max="5" width="11.7109375" style="501" customWidth="1"/>
    <col min="6" max="6" width="14.85546875" style="501" customWidth="1"/>
    <col min="7" max="7" width="15.140625" style="501" customWidth="1"/>
    <col min="8" max="8" width="11.7109375" style="501" customWidth="1"/>
    <col min="9" max="9" width="15.5703125" style="501" customWidth="1"/>
    <col min="10" max="10" width="14.85546875" style="501" customWidth="1"/>
    <col min="11" max="11" width="13.28515625" style="501" customWidth="1"/>
    <col min="12" max="12" width="3.28515625" style="501" customWidth="1"/>
    <col min="13" max="13" width="11.42578125" style="501"/>
    <col min="14" max="14" width="16.140625" style="501" customWidth="1"/>
    <col min="15" max="16384" width="11.42578125" style="501"/>
  </cols>
  <sheetData>
    <row r="1" spans="2:20" hidden="1">
      <c r="B1" s="599"/>
      <c r="C1" s="599"/>
      <c r="D1" s="599"/>
      <c r="E1" s="599"/>
      <c r="F1" s="599"/>
      <c r="G1" s="599"/>
      <c r="H1" s="599"/>
      <c r="I1" s="599"/>
      <c r="J1" s="599"/>
      <c r="K1" s="600"/>
      <c r="L1" s="729" t="s">
        <v>811</v>
      </c>
      <c r="M1" s="730"/>
      <c r="N1" s="730"/>
      <c r="O1" s="730"/>
      <c r="P1" s="730"/>
      <c r="Q1" s="730"/>
      <c r="R1" s="730"/>
      <c r="S1" s="730"/>
      <c r="T1" s="730"/>
    </row>
    <row r="2" spans="2:20" ht="21.6" customHeight="1">
      <c r="B2" s="599"/>
      <c r="C2" s="599"/>
      <c r="D2" s="599"/>
      <c r="E2" s="599"/>
      <c r="F2" s="599"/>
      <c r="G2" s="599"/>
      <c r="H2" s="599"/>
      <c r="I2" s="599"/>
      <c r="J2" s="599"/>
      <c r="K2" s="601"/>
      <c r="L2" s="602"/>
      <c r="M2" s="603"/>
      <c r="N2" s="603"/>
      <c r="O2" s="603"/>
      <c r="P2" s="603"/>
      <c r="Q2" s="603"/>
      <c r="R2" s="603"/>
      <c r="S2" s="603"/>
      <c r="T2" s="603"/>
    </row>
    <row r="3" spans="2:20" ht="9.6" customHeight="1"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</row>
    <row r="4" spans="2:20" ht="23.45" customHeight="1" thickBot="1">
      <c r="B4" s="693" t="s">
        <v>812</v>
      </c>
      <c r="C4" s="693"/>
      <c r="D4" s="693"/>
      <c r="E4" s="693"/>
      <c r="F4" s="693"/>
      <c r="G4" s="693"/>
      <c r="H4" s="693"/>
      <c r="I4" s="693"/>
      <c r="J4" s="693"/>
      <c r="K4" s="693"/>
      <c r="L4" s="603"/>
      <c r="M4" s="603"/>
      <c r="N4" s="603"/>
      <c r="O4" s="603"/>
      <c r="P4" s="603"/>
      <c r="Q4" s="603"/>
      <c r="R4" s="603"/>
      <c r="S4" s="599"/>
      <c r="T4" s="599"/>
    </row>
    <row r="5" spans="2:20" ht="21" customHeight="1" thickBot="1">
      <c r="B5" s="702" t="s">
        <v>813</v>
      </c>
      <c r="C5" s="703"/>
      <c r="D5" s="703"/>
      <c r="E5" s="703"/>
      <c r="F5" s="703"/>
      <c r="G5" s="703"/>
      <c r="H5" s="703"/>
      <c r="I5" s="703"/>
      <c r="J5" s="703"/>
      <c r="K5" s="704"/>
      <c r="L5" s="604"/>
      <c r="M5" s="604"/>
      <c r="N5" s="604"/>
      <c r="O5" s="604"/>
      <c r="P5" s="604"/>
      <c r="Q5" s="604"/>
      <c r="R5" s="604"/>
      <c r="S5" s="599"/>
      <c r="T5" s="599"/>
    </row>
    <row r="6" spans="2:20" ht="13.15" customHeight="1">
      <c r="L6" s="603"/>
      <c r="M6" s="603"/>
      <c r="N6" s="603"/>
      <c r="O6" s="603"/>
      <c r="P6" s="603"/>
      <c r="Q6" s="603"/>
      <c r="R6" s="604"/>
      <c r="S6" s="599"/>
      <c r="T6" s="599"/>
    </row>
    <row r="7" spans="2:20" ht="13.15" customHeight="1">
      <c r="B7" s="731" t="s">
        <v>814</v>
      </c>
      <c r="C7" s="731"/>
      <c r="D7" s="731"/>
      <c r="E7" s="731"/>
      <c r="F7" s="731"/>
      <c r="G7" s="731"/>
      <c r="H7" s="731"/>
      <c r="I7" s="731"/>
      <c r="J7" s="731"/>
      <c r="K7" s="731"/>
      <c r="L7" s="603"/>
      <c r="M7" s="603"/>
      <c r="N7" s="603"/>
      <c r="O7" s="603"/>
      <c r="P7" s="603"/>
      <c r="Q7" s="603"/>
      <c r="R7" s="604"/>
      <c r="S7" s="599"/>
      <c r="T7" s="599"/>
    </row>
    <row r="8" spans="2:20" ht="13.5" thickBot="1"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2:20" ht="19.899999999999999" customHeight="1">
      <c r="B9" s="723" t="s">
        <v>815</v>
      </c>
      <c r="C9" s="732" t="s">
        <v>816</v>
      </c>
      <c r="D9" s="733"/>
      <c r="E9" s="734"/>
      <c r="F9" s="725" t="s">
        <v>817</v>
      </c>
      <c r="G9" s="726"/>
      <c r="H9" s="727"/>
      <c r="I9" s="725" t="s">
        <v>818</v>
      </c>
      <c r="J9" s="726"/>
      <c r="K9" s="728"/>
    </row>
    <row r="10" spans="2:20" ht="37.15" customHeight="1">
      <c r="B10" s="724"/>
      <c r="C10" s="605" t="s">
        <v>675</v>
      </c>
      <c r="D10" s="605" t="s">
        <v>676</v>
      </c>
      <c r="E10" s="606" t="s">
        <v>191</v>
      </c>
      <c r="F10" s="607" t="str">
        <f>C10</f>
        <v>Semana 11
15-21/03
2021</v>
      </c>
      <c r="G10" s="607" t="str">
        <f>D10</f>
        <v>Semana 12
22-28/03
2021</v>
      </c>
      <c r="H10" s="608" t="s">
        <v>191</v>
      </c>
      <c r="I10" s="607" t="str">
        <f>C10</f>
        <v>Semana 11
15-21/03
2021</v>
      </c>
      <c r="J10" s="607" t="str">
        <f>D10</f>
        <v>Semana 12
22-28/03
2021</v>
      </c>
      <c r="K10" s="609" t="s">
        <v>191</v>
      </c>
    </row>
    <row r="11" spans="2:20" ht="30" customHeight="1" thickBot="1">
      <c r="B11" s="610" t="s">
        <v>819</v>
      </c>
      <c r="C11" s="611">
        <v>172.15</v>
      </c>
      <c r="D11" s="611">
        <v>179.63</v>
      </c>
      <c r="E11" s="612">
        <f>D11-C11</f>
        <v>7.4799999999999898</v>
      </c>
      <c r="F11" s="611">
        <v>164.97</v>
      </c>
      <c r="G11" s="611">
        <v>171.31</v>
      </c>
      <c r="H11" s="612">
        <f>G11-F11</f>
        <v>6.3400000000000034</v>
      </c>
      <c r="I11" s="611">
        <v>164.38</v>
      </c>
      <c r="J11" s="611">
        <v>169.85</v>
      </c>
      <c r="K11" s="613">
        <f>J11-I11</f>
        <v>5.4699999999999989</v>
      </c>
    </row>
    <row r="12" spans="2:20" ht="19.899999999999999" customHeight="1">
      <c r="B12" s="237"/>
      <c r="C12" s="237"/>
      <c r="D12" s="237"/>
      <c r="E12" s="237"/>
      <c r="F12" s="237"/>
      <c r="G12" s="237"/>
      <c r="H12" s="237"/>
      <c r="I12" s="237"/>
      <c r="J12" s="237"/>
      <c r="K12" s="237"/>
    </row>
    <row r="13" spans="2:20" ht="19.899999999999999" customHeight="1" thickBot="1"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spans="2:20" ht="19.899999999999999" customHeight="1">
      <c r="B14" s="723" t="s">
        <v>815</v>
      </c>
      <c r="C14" s="725" t="s">
        <v>820</v>
      </c>
      <c r="D14" s="726"/>
      <c r="E14" s="727"/>
      <c r="F14" s="725" t="s">
        <v>821</v>
      </c>
      <c r="G14" s="726"/>
      <c r="H14" s="727"/>
      <c r="I14" s="725" t="s">
        <v>822</v>
      </c>
      <c r="J14" s="726"/>
      <c r="K14" s="728"/>
    </row>
    <row r="15" spans="2:20" ht="37.15" customHeight="1">
      <c r="B15" s="724"/>
      <c r="C15" s="607" t="str">
        <f>C10</f>
        <v>Semana 11
15-21/03
2021</v>
      </c>
      <c r="D15" s="607" t="str">
        <f>D10</f>
        <v>Semana 12
22-28/03
2021</v>
      </c>
      <c r="E15" s="608" t="s">
        <v>191</v>
      </c>
      <c r="F15" s="607" t="str">
        <f>C10</f>
        <v>Semana 11
15-21/03
2021</v>
      </c>
      <c r="G15" s="607" t="str">
        <f>D10</f>
        <v>Semana 12
22-28/03
2021</v>
      </c>
      <c r="H15" s="608" t="s">
        <v>191</v>
      </c>
      <c r="I15" s="607" t="str">
        <f>C10</f>
        <v>Semana 11
15-21/03
2021</v>
      </c>
      <c r="J15" s="607" t="str">
        <f>D10</f>
        <v>Semana 12
22-28/03
2021</v>
      </c>
      <c r="K15" s="609" t="s">
        <v>191</v>
      </c>
    </row>
    <row r="16" spans="2:20" ht="30" customHeight="1" thickBot="1">
      <c r="B16" s="610" t="s">
        <v>819</v>
      </c>
      <c r="C16" s="611">
        <v>154.9</v>
      </c>
      <c r="D16" s="611">
        <v>159.12</v>
      </c>
      <c r="E16" s="612">
        <f>D16-C16</f>
        <v>4.2199999999999989</v>
      </c>
      <c r="F16" s="611">
        <v>149.44</v>
      </c>
      <c r="G16" s="611">
        <v>152.93</v>
      </c>
      <c r="H16" s="612">
        <f>G16-F16</f>
        <v>3.4900000000000091</v>
      </c>
      <c r="I16" s="611">
        <v>150.08000000000001</v>
      </c>
      <c r="J16" s="611">
        <v>150</v>
      </c>
      <c r="K16" s="613">
        <f>J16-I16</f>
        <v>-8.0000000000012506E-2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02" t="s">
        <v>823</v>
      </c>
      <c r="C19" s="703"/>
      <c r="D19" s="703"/>
      <c r="E19" s="703"/>
      <c r="F19" s="703"/>
      <c r="G19" s="703"/>
      <c r="H19" s="703"/>
      <c r="I19" s="703"/>
      <c r="J19" s="703"/>
      <c r="K19" s="704"/>
    </row>
    <row r="20" spans="2:11" ht="19.899999999999999" customHeight="1">
      <c r="B20" s="255"/>
    </row>
    <row r="21" spans="2:11" ht="19.899999999999999" customHeight="1" thickBot="1"/>
    <row r="22" spans="2:11" ht="19.899999999999999" customHeight="1">
      <c r="B22" s="723" t="s">
        <v>824</v>
      </c>
      <c r="C22" s="725" t="s">
        <v>825</v>
      </c>
      <c r="D22" s="726"/>
      <c r="E22" s="727"/>
      <c r="F22" s="725" t="s">
        <v>826</v>
      </c>
      <c r="G22" s="726"/>
      <c r="H22" s="727"/>
      <c r="I22" s="725" t="s">
        <v>827</v>
      </c>
      <c r="J22" s="726"/>
      <c r="K22" s="728"/>
    </row>
    <row r="23" spans="2:11" ht="37.15" customHeight="1">
      <c r="B23" s="724"/>
      <c r="C23" s="607" t="str">
        <f>C10</f>
        <v>Semana 11
15-21/03
2021</v>
      </c>
      <c r="D23" s="607" t="str">
        <f>D10</f>
        <v>Semana 12
22-28/03
2021</v>
      </c>
      <c r="E23" s="608" t="s">
        <v>191</v>
      </c>
      <c r="F23" s="607" t="str">
        <f>C10</f>
        <v>Semana 11
15-21/03
2021</v>
      </c>
      <c r="G23" s="607" t="str">
        <f>D10</f>
        <v>Semana 12
22-28/03
2021</v>
      </c>
      <c r="H23" s="608" t="s">
        <v>191</v>
      </c>
      <c r="I23" s="607" t="str">
        <f>C10</f>
        <v>Semana 11
15-21/03
2021</v>
      </c>
      <c r="J23" s="607" t="str">
        <f>D10</f>
        <v>Semana 12
22-28/03
2021</v>
      </c>
      <c r="K23" s="609" t="s">
        <v>191</v>
      </c>
    </row>
    <row r="24" spans="2:11" ht="30" customHeight="1">
      <c r="B24" s="614" t="s">
        <v>828</v>
      </c>
      <c r="C24" s="615" t="s">
        <v>528</v>
      </c>
      <c r="D24" s="615" t="s">
        <v>528</v>
      </c>
      <c r="E24" s="616" t="s">
        <v>528</v>
      </c>
      <c r="F24" s="615">
        <v>1.47</v>
      </c>
      <c r="G24" s="615">
        <v>1.52</v>
      </c>
      <c r="H24" s="616">
        <f t="shared" ref="H24:H31" si="0">G24-F24</f>
        <v>5.0000000000000044E-2</v>
      </c>
      <c r="I24" s="615">
        <v>1.44</v>
      </c>
      <c r="J24" s="615">
        <v>1.49</v>
      </c>
      <c r="K24" s="617">
        <f t="shared" ref="K24:K31" si="1">J24-I24</f>
        <v>5.0000000000000044E-2</v>
      </c>
    </row>
    <row r="25" spans="2:11" ht="30" customHeight="1">
      <c r="B25" s="614" t="s">
        <v>829</v>
      </c>
      <c r="C25" s="615">
        <v>1.42</v>
      </c>
      <c r="D25" s="615">
        <v>1.46</v>
      </c>
      <c r="E25" s="616">
        <f>D25-C25</f>
        <v>4.0000000000000036E-2</v>
      </c>
      <c r="F25" s="615">
        <v>1.4</v>
      </c>
      <c r="G25" s="615">
        <v>1.44</v>
      </c>
      <c r="H25" s="616">
        <f t="shared" si="0"/>
        <v>4.0000000000000036E-2</v>
      </c>
      <c r="I25" s="615">
        <v>1.38</v>
      </c>
      <c r="J25" s="615">
        <v>1.42</v>
      </c>
      <c r="K25" s="617">
        <f t="shared" si="1"/>
        <v>4.0000000000000036E-2</v>
      </c>
    </row>
    <row r="26" spans="2:11" ht="30" customHeight="1">
      <c r="B26" s="614" t="s">
        <v>830</v>
      </c>
      <c r="C26" s="615">
        <v>1.42</v>
      </c>
      <c r="D26" s="615">
        <v>1.47</v>
      </c>
      <c r="E26" s="616">
        <f t="shared" ref="E26:E31" si="2">D26-C26</f>
        <v>5.0000000000000044E-2</v>
      </c>
      <c r="F26" s="615">
        <v>1.41</v>
      </c>
      <c r="G26" s="615">
        <v>1.46</v>
      </c>
      <c r="H26" s="616">
        <f t="shared" si="0"/>
        <v>5.0000000000000044E-2</v>
      </c>
      <c r="I26" s="615">
        <v>1.4</v>
      </c>
      <c r="J26" s="615">
        <v>1.45</v>
      </c>
      <c r="K26" s="617">
        <f t="shared" si="1"/>
        <v>5.0000000000000044E-2</v>
      </c>
    </row>
    <row r="27" spans="2:11" ht="30" customHeight="1">
      <c r="B27" s="614" t="s">
        <v>831</v>
      </c>
      <c r="C27" s="615">
        <v>1.46</v>
      </c>
      <c r="D27" s="615">
        <v>1.5</v>
      </c>
      <c r="E27" s="616">
        <f t="shared" si="2"/>
        <v>4.0000000000000036E-2</v>
      </c>
      <c r="F27" s="615">
        <v>1.44</v>
      </c>
      <c r="G27" s="615">
        <v>1.5</v>
      </c>
      <c r="H27" s="616">
        <f t="shared" si="0"/>
        <v>6.0000000000000053E-2</v>
      </c>
      <c r="I27" s="615">
        <v>1.44</v>
      </c>
      <c r="J27" s="615">
        <v>1.48</v>
      </c>
      <c r="K27" s="617">
        <f t="shared" si="1"/>
        <v>4.0000000000000036E-2</v>
      </c>
    </row>
    <row r="28" spans="2:11" ht="30" customHeight="1">
      <c r="B28" s="614" t="s">
        <v>832</v>
      </c>
      <c r="C28" s="615">
        <v>1.4</v>
      </c>
      <c r="D28" s="615">
        <v>1.46</v>
      </c>
      <c r="E28" s="616">
        <f t="shared" si="2"/>
        <v>6.0000000000000053E-2</v>
      </c>
      <c r="F28" s="615">
        <v>1.38</v>
      </c>
      <c r="G28" s="615">
        <v>1.44</v>
      </c>
      <c r="H28" s="616">
        <f t="shared" si="0"/>
        <v>6.0000000000000053E-2</v>
      </c>
      <c r="I28" s="615">
        <v>1.79</v>
      </c>
      <c r="J28" s="615">
        <v>1.87</v>
      </c>
      <c r="K28" s="617">
        <f t="shared" si="1"/>
        <v>8.0000000000000071E-2</v>
      </c>
    </row>
    <row r="29" spans="2:11" ht="30" customHeight="1">
      <c r="B29" s="614" t="s">
        <v>833</v>
      </c>
      <c r="C29" s="615">
        <v>1.4</v>
      </c>
      <c r="D29" s="615">
        <v>1.46</v>
      </c>
      <c r="E29" s="616">
        <f t="shared" si="2"/>
        <v>6.0000000000000053E-2</v>
      </c>
      <c r="F29" s="615">
        <v>1.38</v>
      </c>
      <c r="G29" s="615">
        <v>1.44</v>
      </c>
      <c r="H29" s="616">
        <f t="shared" si="0"/>
        <v>6.0000000000000053E-2</v>
      </c>
      <c r="I29" s="615">
        <v>1.38</v>
      </c>
      <c r="J29" s="615">
        <v>1.44</v>
      </c>
      <c r="K29" s="617">
        <f t="shared" si="1"/>
        <v>6.0000000000000053E-2</v>
      </c>
    </row>
    <row r="30" spans="2:11" ht="30" customHeight="1">
      <c r="B30" s="614" t="s">
        <v>834</v>
      </c>
      <c r="C30" s="615">
        <v>1.41</v>
      </c>
      <c r="D30" s="615">
        <v>1.45</v>
      </c>
      <c r="E30" s="616">
        <f t="shared" si="2"/>
        <v>4.0000000000000036E-2</v>
      </c>
      <c r="F30" s="615">
        <v>1.4</v>
      </c>
      <c r="G30" s="615">
        <v>1.44</v>
      </c>
      <c r="H30" s="616">
        <f t="shared" si="0"/>
        <v>4.0000000000000036E-2</v>
      </c>
      <c r="I30" s="615">
        <v>1.46</v>
      </c>
      <c r="J30" s="615">
        <v>1.48</v>
      </c>
      <c r="K30" s="617">
        <f t="shared" si="1"/>
        <v>2.0000000000000018E-2</v>
      </c>
    </row>
    <row r="31" spans="2:11" ht="30" customHeight="1" thickBot="1">
      <c r="B31" s="618" t="s">
        <v>835</v>
      </c>
      <c r="C31" s="619">
        <v>1.4</v>
      </c>
      <c r="D31" s="619">
        <v>1.45</v>
      </c>
      <c r="E31" s="620">
        <f t="shared" si="2"/>
        <v>5.0000000000000044E-2</v>
      </c>
      <c r="F31" s="619">
        <v>1.36</v>
      </c>
      <c r="G31" s="619">
        <v>1.41</v>
      </c>
      <c r="H31" s="620">
        <f t="shared" si="0"/>
        <v>4.9999999999999822E-2</v>
      </c>
      <c r="I31" s="619">
        <v>1.34</v>
      </c>
      <c r="J31" s="619">
        <v>1.4</v>
      </c>
      <c r="K31" s="621">
        <f t="shared" si="1"/>
        <v>5.9999999999999831E-2</v>
      </c>
    </row>
    <row r="32" spans="2:11">
      <c r="K32" s="167" t="s">
        <v>138</v>
      </c>
    </row>
    <row r="33" spans="2:11">
      <c r="B33" s="622" t="s">
        <v>836</v>
      </c>
    </row>
    <row r="34" spans="2:11">
      <c r="K34" s="304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13" zoomScale="85" zoomScaleNormal="85" zoomScaleSheetLayoutView="90" workbookViewId="0">
      <selection activeCell="D40" sqref="D40"/>
    </sheetView>
  </sheetViews>
  <sheetFormatPr baseColWidth="10" defaultColWidth="9.140625" defaultRowHeight="11.25"/>
  <cols>
    <col min="1" max="1" width="4.28515625" style="237" customWidth="1"/>
    <col min="2" max="2" width="40.85546875" style="237" customWidth="1"/>
    <col min="3" max="4" width="15.7109375" style="237" customWidth="1"/>
    <col min="5" max="5" width="35.140625" style="237" customWidth="1"/>
    <col min="6" max="6" width="4.140625" style="237" customWidth="1"/>
    <col min="7" max="8" width="10.7109375" style="237" customWidth="1"/>
    <col min="9" max="16384" width="9.140625" style="237"/>
  </cols>
  <sheetData>
    <row r="2" spans="2:8" ht="14.25">
      <c r="E2" s="238"/>
    </row>
    <row r="3" spans="2:8" ht="13.9" customHeight="1" thickBot="1">
      <c r="B3" s="545"/>
      <c r="C3" s="545"/>
      <c r="D3" s="545"/>
      <c r="E3" s="545"/>
      <c r="F3" s="545"/>
      <c r="G3" s="545"/>
      <c r="H3" s="545"/>
    </row>
    <row r="4" spans="2:8" ht="19.899999999999999" customHeight="1" thickBot="1">
      <c r="B4" s="702" t="s">
        <v>837</v>
      </c>
      <c r="C4" s="703"/>
      <c r="D4" s="703"/>
      <c r="E4" s="704"/>
      <c r="F4" s="623"/>
      <c r="G4" s="623"/>
      <c r="H4" s="545"/>
    </row>
    <row r="5" spans="2:8" ht="22.9" customHeight="1">
      <c r="B5" s="741" t="s">
        <v>838</v>
      </c>
      <c r="C5" s="741"/>
      <c r="D5" s="741"/>
      <c r="E5" s="741"/>
      <c r="G5" s="545"/>
      <c r="H5" s="545"/>
    </row>
    <row r="6" spans="2:8" ht="15" customHeight="1">
      <c r="B6" s="742"/>
      <c r="C6" s="742"/>
      <c r="D6" s="742"/>
      <c r="E6" s="742"/>
      <c r="F6" s="240"/>
      <c r="G6" s="624"/>
      <c r="H6" s="545"/>
    </row>
    <row r="7" spans="2:8" ht="0.95" customHeight="1" thickBot="1">
      <c r="B7" s="624"/>
      <c r="C7" s="624"/>
      <c r="D7" s="624"/>
      <c r="E7" s="624"/>
      <c r="F7" s="624"/>
      <c r="G7" s="624"/>
      <c r="H7" s="545"/>
    </row>
    <row r="8" spans="2:8" ht="40.15" customHeight="1">
      <c r="B8" s="625" t="s">
        <v>839</v>
      </c>
      <c r="C8" s="547" t="s">
        <v>675</v>
      </c>
      <c r="D8" s="547" t="s">
        <v>676</v>
      </c>
      <c r="E8" s="626" t="s">
        <v>679</v>
      </c>
      <c r="F8" s="545"/>
      <c r="G8" s="545"/>
      <c r="H8" s="545"/>
    </row>
    <row r="9" spans="2:8" ht="12.95" customHeight="1">
      <c r="B9" s="627" t="s">
        <v>840</v>
      </c>
      <c r="C9" s="628">
        <v>74.64</v>
      </c>
      <c r="D9" s="628">
        <v>76.03</v>
      </c>
      <c r="E9" s="629">
        <f>D9-C9</f>
        <v>1.3900000000000006</v>
      </c>
      <c r="F9" s="545"/>
      <c r="G9" s="545"/>
      <c r="H9" s="545"/>
    </row>
    <row r="10" spans="2:8" ht="32.1" customHeight="1">
      <c r="B10" s="630" t="s">
        <v>841</v>
      </c>
      <c r="C10" s="631"/>
      <c r="D10" s="631"/>
      <c r="E10" s="632"/>
      <c r="F10" s="545"/>
      <c r="G10" s="545"/>
      <c r="H10" s="545"/>
    </row>
    <row r="11" spans="2:8" ht="12.95" customHeight="1">
      <c r="B11" s="627" t="s">
        <v>842</v>
      </c>
      <c r="C11" s="628">
        <v>126.58</v>
      </c>
      <c r="D11" s="628">
        <v>130.79</v>
      </c>
      <c r="E11" s="629">
        <f>D11-C11</f>
        <v>4.2099999999999937</v>
      </c>
      <c r="F11" s="545"/>
      <c r="G11" s="545"/>
      <c r="H11" s="545"/>
    </row>
    <row r="12" spans="2:8" ht="11.25" hidden="1" customHeight="1">
      <c r="B12" s="633"/>
      <c r="C12" s="634"/>
      <c r="D12" s="634"/>
      <c r="E12" s="635"/>
      <c r="F12" s="545"/>
      <c r="G12" s="545"/>
      <c r="H12" s="545"/>
    </row>
    <row r="13" spans="2:8" ht="32.1" customHeight="1">
      <c r="B13" s="630" t="s">
        <v>843</v>
      </c>
      <c r="C13" s="631"/>
      <c r="D13" s="631"/>
      <c r="E13" s="632"/>
      <c r="F13" s="545"/>
      <c r="G13" s="545"/>
      <c r="H13" s="545"/>
    </row>
    <row r="14" spans="2:8" ht="12.95" customHeight="1">
      <c r="B14" s="627" t="s">
        <v>844</v>
      </c>
      <c r="C14" s="628">
        <v>335</v>
      </c>
      <c r="D14" s="628">
        <v>345</v>
      </c>
      <c r="E14" s="629">
        <f t="shared" ref="E14:E16" si="0">D14-C14</f>
        <v>10</v>
      </c>
      <c r="F14" s="545"/>
      <c r="G14" s="545"/>
      <c r="H14" s="545"/>
    </row>
    <row r="15" spans="2:8" ht="12.95" customHeight="1">
      <c r="B15" s="627" t="s">
        <v>845</v>
      </c>
      <c r="C15" s="628">
        <v>365</v>
      </c>
      <c r="D15" s="628">
        <v>390</v>
      </c>
      <c r="E15" s="629">
        <f t="shared" si="0"/>
        <v>25</v>
      </c>
      <c r="F15" s="545"/>
      <c r="G15" s="545"/>
      <c r="H15" s="545"/>
    </row>
    <row r="16" spans="2:8" ht="12.95" customHeight="1" thickBot="1">
      <c r="B16" s="636" t="s">
        <v>846</v>
      </c>
      <c r="C16" s="637">
        <v>353.25</v>
      </c>
      <c r="D16" s="637">
        <v>371.61</v>
      </c>
      <c r="E16" s="638">
        <f t="shared" si="0"/>
        <v>18.360000000000014</v>
      </c>
      <c r="F16" s="545"/>
      <c r="G16" s="545"/>
      <c r="H16" s="545"/>
    </row>
    <row r="17" spans="2:8" ht="0.95" customHeight="1">
      <c r="B17" s="743"/>
      <c r="C17" s="743"/>
      <c r="D17" s="743"/>
      <c r="E17" s="743"/>
      <c r="F17" s="545"/>
      <c r="G17" s="545"/>
      <c r="H17" s="545"/>
    </row>
    <row r="18" spans="2:8" ht="21.95" customHeight="1" thickBot="1">
      <c r="B18" s="639"/>
      <c r="C18" s="639"/>
      <c r="D18" s="639"/>
      <c r="E18" s="639"/>
      <c r="F18" s="545"/>
      <c r="G18" s="545"/>
      <c r="H18" s="545"/>
    </row>
    <row r="19" spans="2:8" ht="14.45" customHeight="1" thickBot="1">
      <c r="B19" s="702" t="s">
        <v>847</v>
      </c>
      <c r="C19" s="703"/>
      <c r="D19" s="703"/>
      <c r="E19" s="704"/>
      <c r="F19" s="545"/>
      <c r="G19" s="545"/>
      <c r="H19" s="545"/>
    </row>
    <row r="20" spans="2:8" ht="12" customHeight="1" thickBot="1">
      <c r="B20" s="744"/>
      <c r="C20" s="744"/>
      <c r="D20" s="744"/>
      <c r="E20" s="744"/>
      <c r="F20" s="545"/>
      <c r="G20" s="545"/>
      <c r="H20" s="545"/>
    </row>
    <row r="21" spans="2:8" ht="40.15" customHeight="1">
      <c r="B21" s="625" t="s">
        <v>848</v>
      </c>
      <c r="C21" s="640" t="str">
        <f>C8</f>
        <v>Semana 11
15-21/03
2021</v>
      </c>
      <c r="D21" s="641" t="str">
        <f>D8</f>
        <v>Semana 12
22-28/03
2021</v>
      </c>
      <c r="E21" s="626" t="s">
        <v>679</v>
      </c>
      <c r="F21" s="545"/>
      <c r="G21" s="545"/>
      <c r="H21" s="545"/>
    </row>
    <row r="22" spans="2:8" ht="12.75" customHeight="1">
      <c r="B22" s="627" t="s">
        <v>849</v>
      </c>
      <c r="C22" s="628">
        <v>334.29</v>
      </c>
      <c r="D22" s="628">
        <v>381.43</v>
      </c>
      <c r="E22" s="629">
        <f t="shared" ref="E22:E23" si="1">D22-C22</f>
        <v>47.139999999999986</v>
      </c>
      <c r="F22" s="545"/>
      <c r="G22" s="545"/>
      <c r="H22" s="545"/>
    </row>
    <row r="23" spans="2:8">
      <c r="B23" s="627" t="s">
        <v>850</v>
      </c>
      <c r="C23" s="628">
        <v>452.86</v>
      </c>
      <c r="D23" s="628">
        <v>527.14</v>
      </c>
      <c r="E23" s="629">
        <f t="shared" si="1"/>
        <v>74.279999999999973</v>
      </c>
    </row>
    <row r="24" spans="2:8" ht="32.1" customHeight="1">
      <c r="B24" s="630" t="s">
        <v>843</v>
      </c>
      <c r="C24" s="642"/>
      <c r="D24" s="642"/>
      <c r="E24" s="643"/>
    </row>
    <row r="25" spans="2:8" ht="14.25" customHeight="1">
      <c r="B25" s="627" t="s">
        <v>851</v>
      </c>
      <c r="C25" s="628">
        <v>352.5</v>
      </c>
      <c r="D25" s="628">
        <v>356.4</v>
      </c>
      <c r="E25" s="629">
        <f>D25-C25</f>
        <v>3.8999999999999773</v>
      </c>
    </row>
    <row r="26" spans="2:8" ht="32.1" customHeight="1">
      <c r="B26" s="630" t="s">
        <v>852</v>
      </c>
      <c r="C26" s="642"/>
      <c r="D26" s="642"/>
      <c r="E26" s="644"/>
    </row>
    <row r="27" spans="2:8" ht="14.25" customHeight="1">
      <c r="B27" s="627" t="s">
        <v>853</v>
      </c>
      <c r="C27" s="628">
        <v>236.5</v>
      </c>
      <c r="D27" s="628">
        <v>238.74</v>
      </c>
      <c r="E27" s="629">
        <f>D27-C27</f>
        <v>2.2400000000000091</v>
      </c>
    </row>
    <row r="28" spans="2:8" ht="32.1" customHeight="1">
      <c r="B28" s="630" t="s">
        <v>854</v>
      </c>
      <c r="C28" s="645"/>
      <c r="D28" s="645"/>
      <c r="E28" s="643"/>
    </row>
    <row r="29" spans="2:8">
      <c r="B29" s="627" t="s">
        <v>855</v>
      </c>
      <c r="C29" s="646" t="s">
        <v>108</v>
      </c>
      <c r="D29" s="646" t="s">
        <v>108</v>
      </c>
      <c r="E29" s="647" t="s">
        <v>108</v>
      </c>
    </row>
    <row r="30" spans="2:8" ht="27.75" customHeight="1">
      <c r="B30" s="630" t="s">
        <v>856</v>
      </c>
      <c r="C30" s="645"/>
      <c r="D30" s="645"/>
      <c r="E30" s="643"/>
    </row>
    <row r="31" spans="2:8">
      <c r="B31" s="627" t="s">
        <v>857</v>
      </c>
      <c r="C31" s="628">
        <v>170.3</v>
      </c>
      <c r="D31" s="628">
        <v>173.65</v>
      </c>
      <c r="E31" s="629">
        <f t="shared" ref="E31:E32" si="2">D31-C31</f>
        <v>3.3499999999999943</v>
      </c>
    </row>
    <row r="32" spans="2:8">
      <c r="B32" s="627" t="s">
        <v>858</v>
      </c>
      <c r="C32" s="628">
        <v>176.17</v>
      </c>
      <c r="D32" s="628">
        <v>179.68</v>
      </c>
      <c r="E32" s="629">
        <f t="shared" si="2"/>
        <v>3.5100000000000193</v>
      </c>
    </row>
    <row r="33" spans="2:5">
      <c r="B33" s="627" t="s">
        <v>859</v>
      </c>
      <c r="C33" s="628">
        <v>222.83</v>
      </c>
      <c r="D33" s="628" t="s">
        <v>108</v>
      </c>
      <c r="E33" s="629" t="s">
        <v>108</v>
      </c>
    </row>
    <row r="34" spans="2:5" ht="32.1" customHeight="1">
      <c r="B34" s="630" t="s">
        <v>860</v>
      </c>
      <c r="C34" s="642"/>
      <c r="D34" s="642"/>
      <c r="E34" s="644"/>
    </row>
    <row r="35" spans="2:5" ht="16.5" customHeight="1">
      <c r="B35" s="627" t="s">
        <v>861</v>
      </c>
      <c r="C35" s="628">
        <v>78.260000000000005</v>
      </c>
      <c r="D35" s="628">
        <v>78.260000000000005</v>
      </c>
      <c r="E35" s="629">
        <f>D35-C35</f>
        <v>0</v>
      </c>
    </row>
    <row r="36" spans="2:5" ht="23.25" customHeight="1">
      <c r="B36" s="630" t="s">
        <v>862</v>
      </c>
      <c r="C36" s="642"/>
      <c r="D36" s="642"/>
      <c r="E36" s="644"/>
    </row>
    <row r="37" spans="2:5" ht="13.5" customHeight="1">
      <c r="B37" s="627" t="s">
        <v>863</v>
      </c>
      <c r="C37" s="628">
        <v>208.75</v>
      </c>
      <c r="D37" s="628">
        <v>208.75</v>
      </c>
      <c r="E37" s="629">
        <f>D37-C37</f>
        <v>0</v>
      </c>
    </row>
    <row r="38" spans="2:5" ht="32.1" customHeight="1">
      <c r="B38" s="630" t="s">
        <v>864</v>
      </c>
      <c r="C38" s="642"/>
      <c r="D38" s="642"/>
      <c r="E38" s="643"/>
    </row>
    <row r="39" spans="2:5" ht="16.5" customHeight="1" thickBot="1">
      <c r="B39" s="636" t="s">
        <v>865</v>
      </c>
      <c r="C39" s="637">
        <v>69.56</v>
      </c>
      <c r="D39" s="637">
        <v>69.56</v>
      </c>
      <c r="E39" s="638">
        <f>D39-C39</f>
        <v>0</v>
      </c>
    </row>
    <row r="40" spans="2:5">
      <c r="B40" s="237" t="s">
        <v>866</v>
      </c>
    </row>
    <row r="41" spans="2:5">
      <c r="C41" s="304"/>
      <c r="D41" s="304"/>
      <c r="E41" s="304"/>
    </row>
    <row r="42" spans="2:5" ht="13.15" customHeight="1" thickBot="1">
      <c r="B42" s="304"/>
      <c r="C42" s="304"/>
      <c r="D42" s="304"/>
      <c r="E42" s="304"/>
    </row>
    <row r="43" spans="2:5">
      <c r="B43" s="648"/>
      <c r="C43" s="516"/>
      <c r="D43" s="516"/>
      <c r="E43" s="649"/>
    </row>
    <row r="44" spans="2:5">
      <c r="B44" s="538"/>
      <c r="E44" s="650"/>
    </row>
    <row r="45" spans="2:5" ht="12.75" customHeight="1">
      <c r="B45" s="735" t="s">
        <v>867</v>
      </c>
      <c r="C45" s="736"/>
      <c r="D45" s="736"/>
      <c r="E45" s="737"/>
    </row>
    <row r="46" spans="2:5" ht="18" customHeight="1">
      <c r="B46" s="735"/>
      <c r="C46" s="736"/>
      <c r="D46" s="736"/>
      <c r="E46" s="737"/>
    </row>
    <row r="47" spans="2:5">
      <c r="B47" s="538"/>
      <c r="E47" s="650"/>
    </row>
    <row r="48" spans="2:5" ht="14.25">
      <c r="B48" s="738" t="s">
        <v>868</v>
      </c>
      <c r="C48" s="739"/>
      <c r="D48" s="739"/>
      <c r="E48" s="740"/>
    </row>
    <row r="49" spans="2:5">
      <c r="B49" s="538"/>
      <c r="E49" s="650"/>
    </row>
    <row r="50" spans="2:5">
      <c r="B50" s="538"/>
      <c r="E50" s="650"/>
    </row>
    <row r="51" spans="2:5" ht="12" thickBot="1">
      <c r="B51" s="651"/>
      <c r="C51" s="533"/>
      <c r="D51" s="533"/>
      <c r="E51" s="652"/>
    </row>
    <row r="54" spans="2:5">
      <c r="E54" s="167" t="s">
        <v>138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topLeftCell="A34" zoomScale="75" zoomScaleNormal="75" zoomScaleSheetLayoutView="90" workbookViewId="0">
      <selection activeCell="K57" sqref="K57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656" t="s">
        <v>0</v>
      </c>
      <c r="C2" s="656"/>
      <c r="D2" s="656"/>
      <c r="E2" s="656"/>
      <c r="F2" s="656"/>
      <c r="G2" s="2"/>
    </row>
    <row r="3" spans="2:10" ht="3" customHeight="1">
      <c r="B3" s="3"/>
      <c r="C3" s="3"/>
      <c r="D3" s="3"/>
      <c r="E3" s="3"/>
      <c r="F3" s="3"/>
      <c r="G3" s="2"/>
    </row>
    <row r="4" spans="2:10" ht="15" customHeight="1">
      <c r="B4" s="657" t="s">
        <v>1</v>
      </c>
      <c r="C4" s="657"/>
      <c r="D4" s="657"/>
      <c r="E4" s="657"/>
      <c r="F4" s="657"/>
      <c r="G4" s="657"/>
    </row>
    <row r="5" spans="2:10" ht="5.25" customHeight="1" thickBot="1">
      <c r="B5" s="4"/>
      <c r="C5" s="4"/>
      <c r="D5" s="4"/>
      <c r="E5" s="4"/>
      <c r="F5" s="4"/>
      <c r="G5" s="4"/>
    </row>
    <row r="6" spans="2:10" ht="18.600000000000001" customHeight="1" thickBot="1">
      <c r="B6" s="658" t="s">
        <v>2</v>
      </c>
      <c r="C6" s="659"/>
      <c r="D6" s="659"/>
      <c r="E6" s="659"/>
      <c r="F6" s="659"/>
      <c r="G6" s="660"/>
    </row>
    <row r="7" spans="2:10" ht="15" customHeight="1">
      <c r="B7" s="5"/>
      <c r="C7" s="6" t="s">
        <v>3</v>
      </c>
      <c r="D7" s="7" t="s">
        <v>4</v>
      </c>
      <c r="E7" s="7" t="s">
        <v>5</v>
      </c>
      <c r="F7" s="661" t="s">
        <v>6</v>
      </c>
      <c r="G7" s="663" t="s">
        <v>7</v>
      </c>
    </row>
    <row r="8" spans="2:10" ht="15" customHeight="1">
      <c r="B8" s="8"/>
      <c r="C8" s="9" t="s">
        <v>8</v>
      </c>
      <c r="D8" s="10" t="s">
        <v>9</v>
      </c>
      <c r="E8" s="10" t="s">
        <v>10</v>
      </c>
      <c r="F8" s="662"/>
      <c r="G8" s="664"/>
      <c r="J8" s="11"/>
    </row>
    <row r="9" spans="2:10" ht="15" customHeight="1" thickBot="1">
      <c r="B9" s="8"/>
      <c r="C9" s="9"/>
      <c r="D9" s="12">
        <v>2021</v>
      </c>
      <c r="E9" s="12">
        <v>2021</v>
      </c>
      <c r="F9" s="13" t="s">
        <v>11</v>
      </c>
      <c r="G9" s="14" t="s">
        <v>12</v>
      </c>
    </row>
    <row r="10" spans="2:10" ht="15.6" customHeight="1" thickBot="1">
      <c r="B10" s="15"/>
      <c r="C10" s="16" t="s">
        <v>13</v>
      </c>
      <c r="D10" s="17"/>
      <c r="E10" s="17"/>
      <c r="F10" s="18"/>
      <c r="G10" s="19"/>
    </row>
    <row r="11" spans="2:10" ht="17.100000000000001" customHeight="1">
      <c r="B11" s="20" t="s">
        <v>14</v>
      </c>
      <c r="C11" s="21" t="s">
        <v>15</v>
      </c>
      <c r="D11" s="22" t="s">
        <v>16</v>
      </c>
      <c r="E11" s="23">
        <v>231.98</v>
      </c>
      <c r="F11" s="24">
        <f t="shared" ref="F11:F26" si="0">E11-D11</f>
        <v>3.8400000000000034</v>
      </c>
      <c r="G11" s="25">
        <f t="shared" ref="G11:G22" si="1">(E11*100/D11)-100</f>
        <v>1.6831769965810537</v>
      </c>
    </row>
    <row r="12" spans="2:10" ht="17.100000000000001" customHeight="1">
      <c r="B12" s="20" t="s">
        <v>14</v>
      </c>
      <c r="C12" s="21" t="s">
        <v>17</v>
      </c>
      <c r="D12" s="22" t="s">
        <v>18</v>
      </c>
      <c r="E12" s="23">
        <v>285.55</v>
      </c>
      <c r="F12" s="26">
        <f t="shared" si="0"/>
        <v>-2.2299999999999613</v>
      </c>
      <c r="G12" s="27">
        <f t="shared" si="1"/>
        <v>-0.77489749113905759</v>
      </c>
    </row>
    <row r="13" spans="2:10" ht="17.100000000000001" customHeight="1">
      <c r="B13" s="20" t="s">
        <v>14</v>
      </c>
      <c r="C13" s="21" t="s">
        <v>19</v>
      </c>
      <c r="D13" s="22" t="s">
        <v>20</v>
      </c>
      <c r="E13" s="23">
        <v>197.61</v>
      </c>
      <c r="F13" s="26">
        <f t="shared" si="0"/>
        <v>4.3000000000000114</v>
      </c>
      <c r="G13" s="27">
        <f t="shared" si="1"/>
        <v>2.2244063938751282</v>
      </c>
    </row>
    <row r="14" spans="2:10" ht="17.100000000000001" customHeight="1">
      <c r="B14" s="20" t="s">
        <v>14</v>
      </c>
      <c r="C14" s="21" t="s">
        <v>21</v>
      </c>
      <c r="D14" s="22" t="s">
        <v>22</v>
      </c>
      <c r="E14" s="22">
        <v>202.3</v>
      </c>
      <c r="F14" s="26">
        <f t="shared" si="0"/>
        <v>2.4800000000000182</v>
      </c>
      <c r="G14" s="27">
        <f t="shared" si="1"/>
        <v>1.2411170053047726</v>
      </c>
    </row>
    <row r="15" spans="2:10" ht="17.100000000000001" customHeight="1" thickBot="1">
      <c r="B15" s="20" t="s">
        <v>14</v>
      </c>
      <c r="C15" s="21" t="s">
        <v>23</v>
      </c>
      <c r="D15" s="22" t="s">
        <v>24</v>
      </c>
      <c r="E15" s="23">
        <v>240.65</v>
      </c>
      <c r="F15" s="26">
        <f t="shared" si="0"/>
        <v>9.9999999999994316E-2</v>
      </c>
      <c r="G15" s="27">
        <f t="shared" si="1"/>
        <v>4.1571398877565002E-2</v>
      </c>
    </row>
    <row r="16" spans="2:10" ht="17.100000000000001" customHeight="1" thickBot="1">
      <c r="B16" s="15"/>
      <c r="C16" s="16" t="s">
        <v>25</v>
      </c>
      <c r="D16" s="17"/>
      <c r="E16" s="17"/>
      <c r="F16" s="18"/>
      <c r="G16" s="19"/>
    </row>
    <row r="17" spans="2:7" ht="17.100000000000001" customHeight="1">
      <c r="B17" s="28" t="s">
        <v>26</v>
      </c>
      <c r="C17" s="21" t="s">
        <v>27</v>
      </c>
      <c r="D17" s="22">
        <v>358.82</v>
      </c>
      <c r="E17" s="22">
        <v>359.19</v>
      </c>
      <c r="F17" s="26">
        <f t="shared" si="0"/>
        <v>0.37000000000000455</v>
      </c>
      <c r="G17" s="27">
        <f t="shared" si="1"/>
        <v>0.10311576835182734</v>
      </c>
    </row>
    <row r="18" spans="2:7" ht="17.100000000000001" customHeight="1">
      <c r="B18" s="28" t="s">
        <v>26</v>
      </c>
      <c r="C18" s="21" t="s">
        <v>28</v>
      </c>
      <c r="D18" s="22">
        <v>342.55</v>
      </c>
      <c r="E18" s="22">
        <v>342.98</v>
      </c>
      <c r="F18" s="26">
        <f t="shared" si="0"/>
        <v>0.43000000000000682</v>
      </c>
      <c r="G18" s="27">
        <f t="shared" si="1"/>
        <v>0.12552911983651427</v>
      </c>
    </row>
    <row r="19" spans="2:7" ht="17.100000000000001" customHeight="1">
      <c r="B19" s="28" t="s">
        <v>29</v>
      </c>
      <c r="C19" s="21" t="s">
        <v>30</v>
      </c>
      <c r="D19" s="22">
        <v>641.30999999999995</v>
      </c>
      <c r="E19" s="22">
        <v>645.51</v>
      </c>
      <c r="F19" s="26">
        <f t="shared" si="0"/>
        <v>4.2000000000000455</v>
      </c>
      <c r="G19" s="27">
        <f t="shared" si="1"/>
        <v>0.65490948215372669</v>
      </c>
    </row>
    <row r="20" spans="2:7" ht="17.100000000000001" customHeight="1">
      <c r="B20" s="28" t="s">
        <v>29</v>
      </c>
      <c r="C20" s="21" t="s">
        <v>31</v>
      </c>
      <c r="D20" s="22">
        <v>601.45000000000005</v>
      </c>
      <c r="E20" s="22">
        <v>601.57000000000005</v>
      </c>
      <c r="F20" s="26">
        <f t="shared" si="0"/>
        <v>0.12000000000000455</v>
      </c>
      <c r="G20" s="27">
        <f t="shared" si="1"/>
        <v>1.9951783190620631E-2</v>
      </c>
    </row>
    <row r="21" spans="2:7" ht="17.100000000000001" customHeight="1">
      <c r="B21" s="28" t="s">
        <v>29</v>
      </c>
      <c r="C21" s="21" t="s">
        <v>32</v>
      </c>
      <c r="D21" s="22">
        <v>662.37</v>
      </c>
      <c r="E21" s="22">
        <v>662.82</v>
      </c>
      <c r="F21" s="26">
        <f t="shared" si="0"/>
        <v>0.45000000000004547</v>
      </c>
      <c r="G21" s="27">
        <f t="shared" si="1"/>
        <v>6.7937859504510811E-2</v>
      </c>
    </row>
    <row r="22" spans="2:7" ht="17.100000000000001" customHeight="1" thickBot="1">
      <c r="B22" s="28" t="s">
        <v>29</v>
      </c>
      <c r="C22" s="21" t="s">
        <v>33</v>
      </c>
      <c r="D22" s="22">
        <v>317.08</v>
      </c>
      <c r="E22" s="22">
        <v>319.19</v>
      </c>
      <c r="F22" s="29">
        <f t="shared" si="0"/>
        <v>2.1100000000000136</v>
      </c>
      <c r="G22" s="30">
        <f t="shared" si="1"/>
        <v>0.66544720575249983</v>
      </c>
    </row>
    <row r="23" spans="2:7" ht="17.100000000000001" customHeight="1" thickBot="1">
      <c r="B23" s="15"/>
      <c r="C23" s="16" t="s">
        <v>34</v>
      </c>
      <c r="D23" s="31"/>
      <c r="E23" s="31"/>
      <c r="F23" s="32"/>
      <c r="G23" s="33"/>
    </row>
    <row r="24" spans="2:7" ht="17.100000000000001" customHeight="1">
      <c r="B24" s="20" t="s">
        <v>35</v>
      </c>
      <c r="C24" s="34" t="s">
        <v>36</v>
      </c>
      <c r="D24" s="35">
        <v>391.98</v>
      </c>
      <c r="E24" s="35">
        <v>393.69</v>
      </c>
      <c r="F24" s="36">
        <f t="shared" si="0"/>
        <v>1.7099999999999795</v>
      </c>
      <c r="G24" s="37">
        <f t="shared" ref="G24:G26" si="2">(E24*100/D24)-100</f>
        <v>0.43624674728302182</v>
      </c>
    </row>
    <row r="25" spans="2:7" ht="17.100000000000001" customHeight="1">
      <c r="B25" s="20" t="s">
        <v>35</v>
      </c>
      <c r="C25" s="34" t="s">
        <v>37</v>
      </c>
      <c r="D25" s="35" t="s">
        <v>38</v>
      </c>
      <c r="E25" s="35">
        <v>401.55</v>
      </c>
      <c r="F25" s="36">
        <f t="shared" si="0"/>
        <v>1.2599999999999909</v>
      </c>
      <c r="G25" s="37">
        <f t="shared" si="2"/>
        <v>0.31477179045191406</v>
      </c>
    </row>
    <row r="26" spans="2:7" ht="17.100000000000001" customHeight="1" thickBot="1">
      <c r="B26" s="28" t="s">
        <v>35</v>
      </c>
      <c r="C26" s="34" t="s">
        <v>39</v>
      </c>
      <c r="D26" s="35">
        <v>336.59</v>
      </c>
      <c r="E26" s="35">
        <v>360.37</v>
      </c>
      <c r="F26" s="36">
        <f t="shared" si="0"/>
        <v>23.78000000000003</v>
      </c>
      <c r="G26" s="37">
        <f t="shared" si="2"/>
        <v>7.0649751923705537</v>
      </c>
    </row>
    <row r="27" spans="2:7" ht="17.100000000000001" customHeight="1" thickBot="1">
      <c r="B27" s="15"/>
      <c r="C27" s="16" t="s">
        <v>40</v>
      </c>
      <c r="D27" s="31"/>
      <c r="E27" s="31"/>
      <c r="F27" s="18"/>
      <c r="G27" s="38"/>
    </row>
    <row r="28" spans="2:7" ht="17.100000000000001" customHeight="1">
      <c r="B28" s="39" t="s">
        <v>41</v>
      </c>
      <c r="C28" s="40" t="s">
        <v>42</v>
      </c>
      <c r="D28" s="41">
        <v>248.5599137916667</v>
      </c>
      <c r="E28" s="41">
        <v>248.42301889007001</v>
      </c>
      <c r="F28" s="24">
        <f t="shared" ref="F28:F29" si="3">E28-D28</f>
        <v>-0.13689490159669049</v>
      </c>
      <c r="G28" s="42">
        <f t="shared" ref="G28:G29" si="4">(E28*100/D28)-100</f>
        <v>-5.5075212856493749E-2</v>
      </c>
    </row>
    <row r="29" spans="2:7" ht="17.100000000000001" customHeight="1" thickBot="1">
      <c r="B29" s="39" t="s">
        <v>41</v>
      </c>
      <c r="C29" s="43" t="s">
        <v>43</v>
      </c>
      <c r="D29" s="44">
        <v>433.46296460118754</v>
      </c>
      <c r="E29" s="44">
        <v>407.57204170856829</v>
      </c>
      <c r="F29" s="29">
        <f t="shared" si="3"/>
        <v>-25.890922892619244</v>
      </c>
      <c r="G29" s="45">
        <f t="shared" si="4"/>
        <v>-5.9730415299587349</v>
      </c>
    </row>
    <row r="30" spans="2:7" ht="17.100000000000001" customHeight="1" thickBot="1">
      <c r="B30" s="15"/>
      <c r="C30" s="16" t="s">
        <v>44</v>
      </c>
      <c r="D30" s="31"/>
      <c r="E30" s="31"/>
      <c r="F30" s="32"/>
      <c r="G30" s="33"/>
    </row>
    <row r="31" spans="2:7" ht="17.100000000000001" customHeight="1">
      <c r="B31" s="20" t="s">
        <v>45</v>
      </c>
      <c r="C31" s="46" t="s">
        <v>46</v>
      </c>
      <c r="D31" s="35">
        <v>187.86</v>
      </c>
      <c r="E31" s="35">
        <v>185.01</v>
      </c>
      <c r="F31" s="47">
        <f t="shared" ref="F31:F34" si="5">E31-D31</f>
        <v>-2.8500000000000227</v>
      </c>
      <c r="G31" s="37">
        <f t="shared" ref="G31:G34" si="6">(E31*100/D31)-100</f>
        <v>-1.5170871925902389</v>
      </c>
    </row>
    <row r="32" spans="2:7" ht="17.100000000000001" customHeight="1">
      <c r="B32" s="20" t="s">
        <v>45</v>
      </c>
      <c r="C32" s="34" t="s">
        <v>47</v>
      </c>
      <c r="D32" s="35">
        <v>177.7</v>
      </c>
      <c r="E32" s="35">
        <v>175.33</v>
      </c>
      <c r="F32" s="47">
        <f t="shared" si="5"/>
        <v>-2.3699999999999761</v>
      </c>
      <c r="G32" s="37">
        <f t="shared" si="6"/>
        <v>-1.3337084974676401</v>
      </c>
    </row>
    <row r="33" spans="2:13" ht="17.100000000000001" customHeight="1">
      <c r="B33" s="39" t="s">
        <v>35</v>
      </c>
      <c r="C33" s="48" t="s">
        <v>48</v>
      </c>
      <c r="D33" s="49">
        <v>261.29000000000002</v>
      </c>
      <c r="E33" s="49">
        <v>258.69</v>
      </c>
      <c r="F33" s="36">
        <f t="shared" si="5"/>
        <v>-2.6000000000000227</v>
      </c>
      <c r="G33" s="37">
        <f t="shared" si="6"/>
        <v>-0.99506295686785506</v>
      </c>
    </row>
    <row r="34" spans="2:13" ht="17.100000000000001" customHeight="1" thickBot="1">
      <c r="B34" s="39" t="s">
        <v>26</v>
      </c>
      <c r="C34" s="43" t="s">
        <v>49</v>
      </c>
      <c r="D34" s="44">
        <v>461.34</v>
      </c>
      <c r="E34" s="44">
        <v>460.95</v>
      </c>
      <c r="F34" s="29">
        <f t="shared" si="5"/>
        <v>-0.38999999999998636</v>
      </c>
      <c r="G34" s="45">
        <f t="shared" si="6"/>
        <v>-8.4536350630770585E-2</v>
      </c>
    </row>
    <row r="35" spans="2:13" ht="17.100000000000001" customHeight="1" thickBot="1">
      <c r="B35" s="50"/>
      <c r="C35" s="51" t="s">
        <v>50</v>
      </c>
      <c r="D35" s="52"/>
      <c r="E35" s="52"/>
      <c r="F35" s="52"/>
      <c r="G35" s="53"/>
    </row>
    <row r="36" spans="2:13" ht="17.100000000000001" customHeight="1">
      <c r="B36" s="54" t="s">
        <v>51</v>
      </c>
      <c r="C36" s="55" t="s">
        <v>52</v>
      </c>
      <c r="D36" s="22" t="s">
        <v>53</v>
      </c>
      <c r="E36" s="23">
        <v>24.44</v>
      </c>
      <c r="F36" s="56">
        <f t="shared" ref="F36:F37" si="7">E36-D36</f>
        <v>-0.54999999999999716</v>
      </c>
      <c r="G36" s="57">
        <f t="shared" ref="G36:G37" si="8">(E36*100/D36)-100</f>
        <v>-2.2008803521408566</v>
      </c>
    </row>
    <row r="37" spans="2:13" ht="17.100000000000001" customHeight="1" thickBot="1">
      <c r="B37" s="58" t="s">
        <v>51</v>
      </c>
      <c r="C37" s="59" t="s">
        <v>54</v>
      </c>
      <c r="D37" s="60" t="s">
        <v>55</v>
      </c>
      <c r="E37" s="61">
        <v>34.340000000000003</v>
      </c>
      <c r="F37" s="36">
        <f t="shared" si="7"/>
        <v>0.13000000000000256</v>
      </c>
      <c r="G37" s="37">
        <f t="shared" si="8"/>
        <v>0.38000584624380451</v>
      </c>
    </row>
    <row r="38" spans="2:13" s="66" customFormat="1" ht="17.100000000000001" customHeight="1" thickBot="1">
      <c r="B38" s="62"/>
      <c r="C38" s="63" t="s">
        <v>56</v>
      </c>
      <c r="D38" s="64"/>
      <c r="E38" s="64"/>
      <c r="F38" s="52"/>
      <c r="G38" s="65"/>
      <c r="I38" s="1"/>
      <c r="J38" s="1"/>
      <c r="K38" s="1"/>
      <c r="L38" s="1"/>
      <c r="M38" s="1"/>
    </row>
    <row r="39" spans="2:13" ht="17.100000000000001" customHeight="1">
      <c r="B39" s="67" t="s">
        <v>57</v>
      </c>
      <c r="C39" s="55" t="s">
        <v>58</v>
      </c>
      <c r="D39" s="68" t="s">
        <v>59</v>
      </c>
      <c r="E39" s="68">
        <v>277.74</v>
      </c>
      <c r="F39" s="36">
        <f t="shared" ref="F39:F44" si="9">E39-D39</f>
        <v>2.4499999999999886</v>
      </c>
      <c r="G39" s="57">
        <f t="shared" ref="G39:G44" si="10">(E39*100/D39)-100</f>
        <v>0.88997057648298039</v>
      </c>
    </row>
    <row r="40" spans="2:13" ht="17.100000000000001" customHeight="1">
      <c r="B40" s="28" t="s">
        <v>57</v>
      </c>
      <c r="C40" s="69" t="s">
        <v>60</v>
      </c>
      <c r="D40" s="49" t="s">
        <v>61</v>
      </c>
      <c r="E40" s="49">
        <v>251.43</v>
      </c>
      <c r="F40" s="36">
        <f t="shared" si="9"/>
        <v>3.8600000000000136</v>
      </c>
      <c r="G40" s="37">
        <f t="shared" si="10"/>
        <v>1.5591549864684708</v>
      </c>
    </row>
    <row r="41" spans="2:13" ht="17.100000000000001" customHeight="1">
      <c r="B41" s="28" t="s">
        <v>57</v>
      </c>
      <c r="C41" s="69" t="s">
        <v>62</v>
      </c>
      <c r="D41" s="49" t="s">
        <v>63</v>
      </c>
      <c r="E41" s="49">
        <v>236.93</v>
      </c>
      <c r="F41" s="36">
        <f t="shared" si="9"/>
        <v>4.0699999999999932</v>
      </c>
      <c r="G41" s="70">
        <f t="shared" si="10"/>
        <v>1.7478313149531886</v>
      </c>
    </row>
    <row r="42" spans="2:13" ht="17.100000000000001" customHeight="1">
      <c r="B42" s="28" t="s">
        <v>64</v>
      </c>
      <c r="C42" s="69" t="s">
        <v>65</v>
      </c>
      <c r="D42" s="49" t="s">
        <v>66</v>
      </c>
      <c r="E42" s="49">
        <v>241.56</v>
      </c>
      <c r="F42" s="36">
        <f t="shared" si="9"/>
        <v>3.0300000000000011</v>
      </c>
      <c r="G42" s="70">
        <f t="shared" si="10"/>
        <v>1.2702804678656747</v>
      </c>
    </row>
    <row r="43" spans="2:13" ht="17.100000000000001" customHeight="1">
      <c r="B43" s="28" t="s">
        <v>67</v>
      </c>
      <c r="C43" s="69" t="s">
        <v>68</v>
      </c>
      <c r="D43" s="49" t="s">
        <v>69</v>
      </c>
      <c r="E43" s="49">
        <v>86.55</v>
      </c>
      <c r="F43" s="36">
        <f t="shared" si="9"/>
        <v>2.5600000000000023</v>
      </c>
      <c r="G43" s="70">
        <f t="shared" si="10"/>
        <v>3.0479819026074608</v>
      </c>
    </row>
    <row r="44" spans="2:13" ht="17.100000000000001" customHeight="1" thickBot="1">
      <c r="B44" s="28" t="s">
        <v>64</v>
      </c>
      <c r="C44" s="69" t="s">
        <v>70</v>
      </c>
      <c r="D44" s="49" t="s">
        <v>71</v>
      </c>
      <c r="E44" s="49">
        <v>134.09</v>
      </c>
      <c r="F44" s="36">
        <f t="shared" si="9"/>
        <v>2.1899999999999977</v>
      </c>
      <c r="G44" s="70">
        <f t="shared" si="10"/>
        <v>1.6603487490523037</v>
      </c>
    </row>
    <row r="45" spans="2:13" ht="17.100000000000001" customHeight="1" thickBot="1">
      <c r="B45" s="50"/>
      <c r="C45" s="71" t="s">
        <v>72</v>
      </c>
      <c r="D45" s="52"/>
      <c r="E45" s="52"/>
      <c r="F45" s="52"/>
      <c r="G45" s="53"/>
    </row>
    <row r="46" spans="2:13" ht="17.100000000000001" customHeight="1">
      <c r="B46" s="67" t="s">
        <v>64</v>
      </c>
      <c r="C46" s="72" t="s">
        <v>73</v>
      </c>
      <c r="D46" s="68" t="s">
        <v>74</v>
      </c>
      <c r="E46" s="68">
        <v>140.97</v>
      </c>
      <c r="F46" s="73">
        <f t="shared" ref="F46:F47" si="11">E46-D46</f>
        <v>1.4099999999999966</v>
      </c>
      <c r="G46" s="74">
        <f t="shared" ref="G46:G47" si="12">(E46*100/D46)-100</f>
        <v>1.010318142734306</v>
      </c>
    </row>
    <row r="47" spans="2:13" ht="17.100000000000001" customHeight="1" thickBot="1">
      <c r="B47" s="75" t="s">
        <v>64</v>
      </c>
      <c r="C47" s="76" t="s">
        <v>75</v>
      </c>
      <c r="D47" s="77" t="s">
        <v>76</v>
      </c>
      <c r="E47" s="77">
        <v>145.31</v>
      </c>
      <c r="F47" s="78">
        <f t="shared" si="11"/>
        <v>0.67000000000001592</v>
      </c>
      <c r="G47" s="79">
        <f t="shared" si="12"/>
        <v>0.46321902654868552</v>
      </c>
    </row>
    <row r="48" spans="2:13" ht="17.100000000000001" customHeight="1" thickBot="1">
      <c r="B48" s="15"/>
      <c r="C48" s="16" t="s">
        <v>77</v>
      </c>
      <c r="D48" s="31"/>
      <c r="E48" s="31"/>
      <c r="F48" s="32"/>
      <c r="G48" s="33"/>
    </row>
    <row r="49" spans="2:12" s="85" customFormat="1" ht="15" customHeight="1" thickBot="1">
      <c r="B49" s="80" t="s">
        <v>41</v>
      </c>
      <c r="C49" s="81" t="s">
        <v>78</v>
      </c>
      <c r="D49" s="82">
        <v>111.91</v>
      </c>
      <c r="E49" s="82">
        <v>124.53</v>
      </c>
      <c r="F49" s="83">
        <f t="shared" ref="F49" si="13">E49-D49</f>
        <v>12.620000000000005</v>
      </c>
      <c r="G49" s="84">
        <f t="shared" ref="G49" si="14">(E49*100/D49)-100</f>
        <v>11.276918952729872</v>
      </c>
      <c r="L49" s="86"/>
    </row>
    <row r="50" spans="2:12" s="85" customFormat="1" ht="12" customHeight="1">
      <c r="B50" s="87" t="s">
        <v>79</v>
      </c>
      <c r="C50" s="88"/>
      <c r="F50" s="88"/>
      <c r="G50" s="88"/>
      <c r="L50" s="86"/>
    </row>
    <row r="51" spans="2:12" s="85" customFormat="1" ht="12" customHeight="1">
      <c r="B51" s="89" t="s">
        <v>80</v>
      </c>
      <c r="C51" s="88"/>
      <c r="D51" s="88"/>
      <c r="E51" s="88"/>
      <c r="F51" s="88"/>
      <c r="G51" s="88"/>
      <c r="L51" s="86"/>
    </row>
    <row r="52" spans="2:12" s="85" customFormat="1" ht="12" customHeight="1">
      <c r="B52" s="89" t="s">
        <v>81</v>
      </c>
      <c r="C52" s="88"/>
      <c r="D52" s="88"/>
      <c r="E52" s="88"/>
      <c r="F52" s="88"/>
      <c r="G52" s="88"/>
      <c r="L52" s="86"/>
    </row>
    <row r="53" spans="2:12" ht="11.25" customHeight="1">
      <c r="B53" s="89" t="s">
        <v>82</v>
      </c>
      <c r="C53" s="88"/>
      <c r="D53" s="88"/>
      <c r="E53" s="88"/>
      <c r="F53" s="88"/>
      <c r="G53" s="88"/>
      <c r="L53" s="90"/>
    </row>
    <row r="54" spans="2:12" ht="11.25" customHeight="1">
      <c r="B54" s="89"/>
      <c r="C54" s="88"/>
      <c r="D54" s="88"/>
      <c r="E54" s="88"/>
      <c r="F54" s="88"/>
      <c r="G54" s="88"/>
      <c r="L54" s="90"/>
    </row>
    <row r="55" spans="2:12" ht="23.25" customHeight="1">
      <c r="B55" s="665" t="s">
        <v>83</v>
      </c>
      <c r="C55" s="665"/>
      <c r="D55" s="665"/>
      <c r="E55" s="665"/>
      <c r="F55" s="665"/>
      <c r="G55" s="665"/>
      <c r="I55" s="91"/>
    </row>
    <row r="56" spans="2:12" ht="18.75" customHeight="1">
      <c r="I56" s="91"/>
    </row>
    <row r="57" spans="2:12" ht="18.75" customHeight="1">
      <c r="I57" s="91"/>
      <c r="L57" s="92"/>
    </row>
    <row r="58" spans="2:12" ht="13.5" customHeight="1">
      <c r="I58" s="91"/>
    </row>
    <row r="59" spans="2:12" ht="15" customHeight="1"/>
    <row r="60" spans="2:12" ht="11.25" customHeight="1">
      <c r="B60" s="9"/>
      <c r="C60" s="9"/>
      <c r="D60" s="93"/>
      <c r="E60" s="93"/>
      <c r="F60" s="9"/>
      <c r="G60" s="9"/>
    </row>
    <row r="61" spans="2:12" ht="13.5" customHeight="1">
      <c r="B61" s="9"/>
      <c r="C61" s="9"/>
      <c r="D61" s="9"/>
      <c r="E61" s="9"/>
      <c r="F61" s="9"/>
      <c r="G61" s="9"/>
      <c r="L61" s="66"/>
    </row>
    <row r="62" spans="2:12" ht="15" customHeight="1">
      <c r="B62" s="9"/>
      <c r="C62" s="9"/>
      <c r="D62" s="94"/>
      <c r="E62" s="94"/>
      <c r="F62" s="95"/>
      <c r="G62" s="95"/>
      <c r="L62" s="66"/>
    </row>
    <row r="63" spans="2:12" ht="15" customHeight="1">
      <c r="B63" s="96"/>
      <c r="C63" s="97"/>
      <c r="D63" s="98"/>
      <c r="E63" s="98"/>
      <c r="F63" s="99"/>
      <c r="G63" s="98"/>
      <c r="L63" s="66"/>
    </row>
    <row r="64" spans="2:12" ht="15" customHeight="1">
      <c r="B64" s="96"/>
      <c r="C64" s="97"/>
      <c r="D64" s="98"/>
      <c r="E64" s="98"/>
      <c r="F64" s="99"/>
      <c r="G64" s="98"/>
      <c r="L64" s="66"/>
    </row>
    <row r="65" spans="2:11" ht="15" customHeight="1">
      <c r="B65" s="96"/>
      <c r="C65" s="97"/>
      <c r="D65" s="98"/>
      <c r="E65" s="98"/>
      <c r="F65" s="99"/>
      <c r="G65" s="98"/>
    </row>
    <row r="66" spans="2:11" ht="15" customHeight="1">
      <c r="B66" s="96"/>
      <c r="C66" s="97"/>
      <c r="D66" s="98"/>
      <c r="E66" s="98"/>
      <c r="F66" s="99"/>
      <c r="G66" s="100"/>
      <c r="I66" s="101"/>
    </row>
    <row r="67" spans="2:11" ht="15" customHeight="1">
      <c r="B67" s="96"/>
      <c r="C67" s="102"/>
      <c r="D67" s="98"/>
      <c r="E67" s="98"/>
      <c r="F67" s="99"/>
      <c r="G67" s="100"/>
      <c r="H67" s="101"/>
      <c r="I67" s="103"/>
    </row>
    <row r="68" spans="2:11" ht="15" customHeight="1">
      <c r="B68" s="96"/>
      <c r="C68" s="102"/>
      <c r="D68" s="98"/>
      <c r="E68" s="98"/>
      <c r="F68" s="99"/>
      <c r="G68" s="100"/>
      <c r="H68" s="101"/>
      <c r="I68" s="103"/>
      <c r="J68" s="11"/>
    </row>
    <row r="69" spans="2:11" ht="15" customHeight="1">
      <c r="B69" s="104"/>
      <c r="C69" s="102"/>
      <c r="D69" s="98"/>
      <c r="E69" s="98"/>
      <c r="F69" s="99"/>
      <c r="H69" s="103"/>
    </row>
    <row r="70" spans="2:11" ht="15" customHeight="1">
      <c r="B70" s="96"/>
      <c r="C70" s="102"/>
      <c r="D70" s="98"/>
      <c r="E70" s="98"/>
      <c r="F70" s="99"/>
      <c r="G70" s="98"/>
      <c r="H70" s="101"/>
    </row>
    <row r="71" spans="2:11" ht="15" customHeight="1">
      <c r="B71" s="96"/>
      <c r="C71" s="102"/>
      <c r="D71" s="98"/>
      <c r="E71" s="98"/>
      <c r="F71" s="99"/>
      <c r="G71" s="98"/>
      <c r="H71" s="103"/>
      <c r="I71" s="103"/>
    </row>
    <row r="72" spans="2:11" ht="15" customHeight="1">
      <c r="B72" s="96"/>
      <c r="C72" s="102"/>
      <c r="D72" s="98"/>
      <c r="E72" s="98"/>
      <c r="F72" s="99"/>
      <c r="I72" s="103"/>
      <c r="K72" s="11"/>
    </row>
    <row r="73" spans="2:11" ht="15" customHeight="1">
      <c r="B73" s="96"/>
      <c r="C73" s="105"/>
      <c r="D73" s="98"/>
      <c r="E73" s="98"/>
      <c r="F73" s="99"/>
    </row>
    <row r="74" spans="2:11" ht="15" customHeight="1">
      <c r="B74" s="96"/>
      <c r="C74" s="106"/>
      <c r="D74" s="98"/>
      <c r="E74" s="98"/>
      <c r="F74" s="99"/>
    </row>
    <row r="75" spans="2:11" ht="15" customHeight="1">
      <c r="B75" s="96"/>
      <c r="C75" s="106"/>
      <c r="D75" s="98"/>
      <c r="E75" s="98"/>
      <c r="F75" s="99"/>
      <c r="G75" s="98"/>
    </row>
    <row r="76" spans="2:11" ht="15" customHeight="1">
      <c r="B76" s="96"/>
      <c r="C76" s="102"/>
      <c r="D76" s="107"/>
      <c r="E76" s="107"/>
      <c r="F76" s="99"/>
    </row>
    <row r="77" spans="2:11" ht="15" customHeight="1">
      <c r="B77" s="96"/>
      <c r="C77" s="108"/>
      <c r="D77" s="98"/>
      <c r="E77" s="98"/>
      <c r="F77" s="99"/>
      <c r="G77" s="98"/>
    </row>
    <row r="78" spans="2:11" ht="15" customHeight="1">
      <c r="B78" s="109"/>
      <c r="C78" s="108"/>
      <c r="D78" s="110"/>
      <c r="E78" s="110"/>
      <c r="F78" s="99"/>
      <c r="G78" s="111"/>
    </row>
    <row r="79" spans="2:11" ht="15" customHeight="1">
      <c r="B79" s="109"/>
      <c r="C79" s="108"/>
      <c r="D79" s="98"/>
      <c r="E79" s="98"/>
      <c r="F79" s="99"/>
      <c r="G79" s="98"/>
    </row>
    <row r="80" spans="2:11" ht="12" customHeight="1">
      <c r="B80" s="109"/>
      <c r="C80" s="108"/>
      <c r="D80" s="655"/>
      <c r="E80" s="655"/>
      <c r="F80" s="655"/>
      <c r="G80" s="655"/>
    </row>
    <row r="81" spans="2:8" ht="15" customHeight="1">
      <c r="B81" s="108"/>
      <c r="C81" s="112"/>
      <c r="D81" s="112"/>
      <c r="E81" s="112"/>
      <c r="F81" s="112"/>
      <c r="G81" s="112"/>
    </row>
    <row r="82" spans="2:8" ht="13.5" customHeight="1">
      <c r="B82" s="113"/>
      <c r="C82" s="112"/>
      <c r="D82" s="112"/>
      <c r="E82" s="112"/>
      <c r="F82" s="112"/>
      <c r="G82" s="112"/>
      <c r="H82" s="103"/>
    </row>
    <row r="83" spans="2:8">
      <c r="B83" s="113"/>
      <c r="C83" s="93"/>
      <c r="D83" s="93"/>
      <c r="E83" s="93"/>
      <c r="F83" s="93"/>
      <c r="G83" s="93"/>
    </row>
    <row r="84" spans="2:8" ht="11.25" customHeight="1">
      <c r="B84" s="114"/>
    </row>
    <row r="85" spans="2:8">
      <c r="B85" s="66"/>
      <c r="C85" s="66"/>
      <c r="D85" s="66"/>
    </row>
    <row r="87" spans="2:8">
      <c r="E87" s="115"/>
    </row>
  </sheetData>
  <mergeCells count="7">
    <mergeCell ref="D80:G80"/>
    <mergeCell ref="B2:F2"/>
    <mergeCell ref="B4:G4"/>
    <mergeCell ref="B6:G6"/>
    <mergeCell ref="F7:F8"/>
    <mergeCell ref="G7:G8"/>
    <mergeCell ref="B55:G55"/>
  </mergeCells>
  <conditionalFormatting sqref="G63:G68 G79 G70:G71 G33 G24:G26 G35 G75 G77">
    <cfRule type="cellIs" dxfId="59" priority="31" stopIfTrue="1" operator="lessThan">
      <formula>0</formula>
    </cfRule>
    <cfRule type="cellIs" dxfId="58" priority="32" stopIfTrue="1" operator="greaterThanOrEqual">
      <formula>0</formula>
    </cfRule>
  </conditionalFormatting>
  <conditionalFormatting sqref="G38">
    <cfRule type="cellIs" dxfId="57" priority="29" stopIfTrue="1" operator="lessThan">
      <formula>0</formula>
    </cfRule>
    <cfRule type="cellIs" dxfId="56" priority="30" stopIfTrue="1" operator="greaterThanOrEqual">
      <formula>0</formula>
    </cfRule>
  </conditionalFormatting>
  <conditionalFormatting sqref="G11:G15 G20:G22">
    <cfRule type="cellIs" dxfId="55" priority="27" stopIfTrue="1" operator="lessThan">
      <formula>0</formula>
    </cfRule>
    <cfRule type="cellIs" dxfId="54" priority="28" stopIfTrue="1" operator="greaterThanOrEqual">
      <formula>0</formula>
    </cfRule>
  </conditionalFormatting>
  <conditionalFormatting sqref="G19">
    <cfRule type="cellIs" dxfId="53" priority="25" stopIfTrue="1" operator="lessThan">
      <formula>0</formula>
    </cfRule>
    <cfRule type="cellIs" dxfId="52" priority="26" stopIfTrue="1" operator="greaterThanOrEqual">
      <formula>0</formula>
    </cfRule>
  </conditionalFormatting>
  <conditionalFormatting sqref="G18">
    <cfRule type="cellIs" dxfId="51" priority="23" stopIfTrue="1" operator="lessThan">
      <formula>0</formula>
    </cfRule>
    <cfRule type="cellIs" dxfId="50" priority="24" stopIfTrue="1" operator="greaterThanOrEqual">
      <formula>0</formula>
    </cfRule>
  </conditionalFormatting>
  <conditionalFormatting sqref="G17">
    <cfRule type="cellIs" dxfId="49" priority="21" stopIfTrue="1" operator="lessThan">
      <formula>0</formula>
    </cfRule>
    <cfRule type="cellIs" dxfId="48" priority="22" stopIfTrue="1" operator="greaterThanOrEqual">
      <formula>0</formula>
    </cfRule>
  </conditionalFormatting>
  <conditionalFormatting sqref="G36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G37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G39:G44 G47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46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45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28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31:G32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34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29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4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152400</xdr:colOff>
                <xdr:row>56</xdr:row>
                <xdr:rowOff>0</xdr:rowOff>
              </from>
              <to>
                <xdr:col>6</xdr:col>
                <xdr:colOff>1209675</xdr:colOff>
                <xdr:row>82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showGridLines="0" topLeftCell="A13" zoomScale="80" zoomScaleNormal="80" zoomScaleSheetLayoutView="100" workbookViewId="0"/>
  </sheetViews>
  <sheetFormatPr baseColWidth="10" defaultColWidth="11.5703125" defaultRowHeight="12.75"/>
  <cols>
    <col min="1" max="1" width="3.140625" style="85" customWidth="1"/>
    <col min="2" max="2" width="9.28515625" style="85" customWidth="1"/>
    <col min="3" max="3" width="63.5703125" style="85" customWidth="1"/>
    <col min="4" max="7" width="23.7109375" style="85" customWidth="1"/>
    <col min="8" max="8" width="3.140625" style="85" customWidth="1"/>
    <col min="9" max="9" width="10.5703125" style="85" customWidth="1"/>
    <col min="10" max="16384" width="11.5703125" style="85"/>
  </cols>
  <sheetData>
    <row r="1" spans="2:10" ht="14.25" customHeight="1"/>
    <row r="2" spans="2:10" ht="7.5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658" t="s">
        <v>84</v>
      </c>
      <c r="C3" s="659"/>
      <c r="D3" s="659"/>
      <c r="E3" s="659"/>
      <c r="F3" s="659"/>
      <c r="G3" s="660"/>
    </row>
    <row r="4" spans="2:10" ht="14.25">
      <c r="B4" s="5"/>
      <c r="C4" s="117" t="s">
        <v>3</v>
      </c>
      <c r="D4" s="7" t="s">
        <v>4</v>
      </c>
      <c r="E4" s="7" t="s">
        <v>5</v>
      </c>
      <c r="F4" s="118" t="s">
        <v>85</v>
      </c>
      <c r="G4" s="119" t="s">
        <v>85</v>
      </c>
    </row>
    <row r="5" spans="2:10" ht="14.25">
      <c r="B5" s="8"/>
      <c r="C5" s="120" t="s">
        <v>8</v>
      </c>
      <c r="D5" s="10" t="s">
        <v>86</v>
      </c>
      <c r="E5" s="10" t="s">
        <v>87</v>
      </c>
      <c r="F5" s="121" t="s">
        <v>88</v>
      </c>
      <c r="G5" s="122" t="s">
        <v>88</v>
      </c>
    </row>
    <row r="6" spans="2:10" ht="15" thickBot="1">
      <c r="B6" s="123"/>
      <c r="C6" s="124"/>
      <c r="D6" s="12">
        <v>2021</v>
      </c>
      <c r="E6" s="12">
        <v>2021</v>
      </c>
      <c r="F6" s="125" t="s">
        <v>11</v>
      </c>
      <c r="G6" s="126" t="s">
        <v>12</v>
      </c>
    </row>
    <row r="7" spans="2:10" ht="20.100000000000001" customHeight="1" thickBot="1">
      <c r="B7" s="50"/>
      <c r="C7" s="71" t="s">
        <v>89</v>
      </c>
      <c r="D7" s="127"/>
      <c r="E7" s="127"/>
      <c r="F7" s="128"/>
      <c r="G7" s="129"/>
    </row>
    <row r="8" spans="2:10" ht="20.100000000000001" customHeight="1">
      <c r="B8" s="130" t="s">
        <v>35</v>
      </c>
      <c r="C8" s="131" t="s">
        <v>90</v>
      </c>
      <c r="D8" s="132">
        <v>16.499999999999996</v>
      </c>
      <c r="E8" s="132">
        <v>16.499999999999996</v>
      </c>
      <c r="F8" s="36">
        <f t="shared" ref="F8:F26" si="0">(E8-D8)</f>
        <v>0</v>
      </c>
      <c r="G8" s="133">
        <f t="shared" ref="G8:G26" si="1">(E8-D8)/D8</f>
        <v>0</v>
      </c>
      <c r="J8" s="134"/>
    </row>
    <row r="9" spans="2:10" ht="20.100000000000001" customHeight="1">
      <c r="B9" s="130" t="s">
        <v>35</v>
      </c>
      <c r="C9" s="131" t="s">
        <v>91</v>
      </c>
      <c r="D9" s="132">
        <v>70.001906697167684</v>
      </c>
      <c r="E9" s="132">
        <v>71.094903404596224</v>
      </c>
      <c r="F9" s="36">
        <f t="shared" si="0"/>
        <v>1.09299670742854</v>
      </c>
      <c r="G9" s="133">
        <f t="shared" si="1"/>
        <v>1.5613813380211304E-2</v>
      </c>
      <c r="J9" s="134"/>
    </row>
    <row r="10" spans="2:10" ht="20.100000000000001" customHeight="1">
      <c r="B10" s="130" t="s">
        <v>35</v>
      </c>
      <c r="C10" s="131" t="s">
        <v>92</v>
      </c>
      <c r="D10" s="132">
        <v>30.762081813084073</v>
      </c>
      <c r="E10" s="132">
        <v>35.312804977722678</v>
      </c>
      <c r="F10" s="36">
        <f t="shared" si="0"/>
        <v>4.5507231646386046</v>
      </c>
      <c r="G10" s="133">
        <f t="shared" si="1"/>
        <v>0.1479328737336314</v>
      </c>
      <c r="J10" s="134"/>
    </row>
    <row r="11" spans="2:10" ht="20.100000000000001" customHeight="1">
      <c r="B11" s="130" t="s">
        <v>35</v>
      </c>
      <c r="C11" s="135" t="s">
        <v>93</v>
      </c>
      <c r="D11" s="132">
        <v>22.190213679544424</v>
      </c>
      <c r="E11" s="132">
        <v>22.391537443288669</v>
      </c>
      <c r="F11" s="36">
        <f t="shared" si="0"/>
        <v>0.2013237637442451</v>
      </c>
      <c r="G11" s="133">
        <f t="shared" si="1"/>
        <v>9.0726374541328161E-3</v>
      </c>
      <c r="J11" s="134"/>
    </row>
    <row r="12" spans="2:10" ht="20.100000000000001" customHeight="1">
      <c r="B12" s="130" t="s">
        <v>35</v>
      </c>
      <c r="C12" s="135" t="s">
        <v>94</v>
      </c>
      <c r="D12" s="132">
        <v>37.601753173979183</v>
      </c>
      <c r="E12" s="132">
        <v>38.16670751588385</v>
      </c>
      <c r="F12" s="36">
        <f t="shared" si="0"/>
        <v>0.56495434190466653</v>
      </c>
      <c r="G12" s="133">
        <f t="shared" si="1"/>
        <v>1.5024680878327264E-2</v>
      </c>
      <c r="J12" s="134"/>
    </row>
    <row r="13" spans="2:10" ht="20.100000000000001" customHeight="1">
      <c r="B13" s="130" t="s">
        <v>35</v>
      </c>
      <c r="C13" s="131" t="s">
        <v>95</v>
      </c>
      <c r="D13" s="132">
        <v>32.741338468490397</v>
      </c>
      <c r="E13" s="132">
        <v>33.537116742523025</v>
      </c>
      <c r="F13" s="36">
        <f t="shared" si="0"/>
        <v>0.79577827403262802</v>
      </c>
      <c r="G13" s="133">
        <f t="shared" si="1"/>
        <v>2.4305001299762652E-2</v>
      </c>
      <c r="J13" s="134"/>
    </row>
    <row r="14" spans="2:10" ht="20.100000000000001" customHeight="1">
      <c r="B14" s="130" t="s">
        <v>35</v>
      </c>
      <c r="C14" s="135" t="s">
        <v>96</v>
      </c>
      <c r="D14" s="132">
        <v>31.334340034825178</v>
      </c>
      <c r="E14" s="132">
        <v>32.097904583982242</v>
      </c>
      <c r="F14" s="36">
        <f t="shared" si="0"/>
        <v>0.76356454915706351</v>
      </c>
      <c r="G14" s="133">
        <f t="shared" si="1"/>
        <v>2.4368298432596098E-2</v>
      </c>
      <c r="J14" s="134"/>
    </row>
    <row r="15" spans="2:10" ht="20.100000000000001" customHeight="1">
      <c r="B15" s="130" t="s">
        <v>35</v>
      </c>
      <c r="C15" s="135" t="s">
        <v>97</v>
      </c>
      <c r="D15" s="132">
        <v>44.253688629079925</v>
      </c>
      <c r="E15" s="132">
        <v>39.142133556972951</v>
      </c>
      <c r="F15" s="36">
        <f t="shared" si="0"/>
        <v>-5.1115550721069738</v>
      </c>
      <c r="G15" s="133">
        <f t="shared" si="1"/>
        <v>-0.11550574043556848</v>
      </c>
      <c r="J15" s="134"/>
    </row>
    <row r="16" spans="2:10" ht="20.100000000000001" customHeight="1">
      <c r="B16" s="130" t="s">
        <v>35</v>
      </c>
      <c r="C16" s="135" t="s">
        <v>98</v>
      </c>
      <c r="D16" s="132">
        <v>24.469245476829695</v>
      </c>
      <c r="E16" s="132">
        <v>25.023907914441523</v>
      </c>
      <c r="F16" s="36">
        <f t="shared" si="0"/>
        <v>0.5546624376118281</v>
      </c>
      <c r="G16" s="133">
        <f t="shared" si="1"/>
        <v>2.2667737676547752E-2</v>
      </c>
      <c r="J16" s="134"/>
    </row>
    <row r="17" spans="2:10" ht="20.100000000000001" customHeight="1">
      <c r="B17" s="130" t="s">
        <v>35</v>
      </c>
      <c r="C17" s="131" t="s">
        <v>99</v>
      </c>
      <c r="D17" s="132">
        <v>78.376062237736278</v>
      </c>
      <c r="E17" s="132">
        <v>78.398372015299501</v>
      </c>
      <c r="F17" s="36">
        <f t="shared" si="0"/>
        <v>2.230977756322261E-2</v>
      </c>
      <c r="G17" s="133">
        <f t="shared" si="1"/>
        <v>2.846504012354038E-4</v>
      </c>
      <c r="J17" s="134"/>
    </row>
    <row r="18" spans="2:10" ht="20.100000000000001" customHeight="1">
      <c r="B18" s="130" t="s">
        <v>35</v>
      </c>
      <c r="C18" s="131" t="s">
        <v>100</v>
      </c>
      <c r="D18" s="132">
        <v>64.160586378906658</v>
      </c>
      <c r="E18" s="132">
        <v>61.239602972615302</v>
      </c>
      <c r="F18" s="36">
        <f t="shared" si="0"/>
        <v>-2.9209834062913558</v>
      </c>
      <c r="G18" s="133">
        <f t="shared" si="1"/>
        <v>-4.5526133271931161E-2</v>
      </c>
      <c r="J18" s="134"/>
    </row>
    <row r="19" spans="2:10" ht="20.100000000000001" customHeight="1">
      <c r="B19" s="130" t="s">
        <v>35</v>
      </c>
      <c r="C19" s="131" t="s">
        <v>101</v>
      </c>
      <c r="D19" s="132">
        <v>65.639223265306725</v>
      </c>
      <c r="E19" s="132">
        <v>65.5363674700654</v>
      </c>
      <c r="F19" s="36">
        <f t="shared" si="0"/>
        <v>-0.10285579524132515</v>
      </c>
      <c r="G19" s="133">
        <f t="shared" si="1"/>
        <v>-1.5669867820585419E-3</v>
      </c>
      <c r="J19" s="134"/>
    </row>
    <row r="20" spans="2:10" ht="20.100000000000001" customHeight="1">
      <c r="B20" s="130" t="s">
        <v>35</v>
      </c>
      <c r="C20" s="131" t="s">
        <v>102</v>
      </c>
      <c r="D20" s="132">
        <v>52.129064</v>
      </c>
      <c r="E20" s="132">
        <v>51.480608000000004</v>
      </c>
      <c r="F20" s="36">
        <f t="shared" si="0"/>
        <v>-0.64845599999999592</v>
      </c>
      <c r="G20" s="133">
        <f t="shared" si="1"/>
        <v>-1.2439433019553083E-2</v>
      </c>
      <c r="J20" s="134"/>
    </row>
    <row r="21" spans="2:10" ht="20.100000000000001" customHeight="1">
      <c r="B21" s="130" t="s">
        <v>35</v>
      </c>
      <c r="C21" s="131" t="s">
        <v>103</v>
      </c>
      <c r="D21" s="132">
        <v>55.757801000000008</v>
      </c>
      <c r="E21" s="132">
        <v>53.193770439339545</v>
      </c>
      <c r="F21" s="36">
        <f t="shared" si="0"/>
        <v>-2.5640305606604628</v>
      </c>
      <c r="G21" s="133">
        <f t="shared" si="1"/>
        <v>-4.5985144942507009E-2</v>
      </c>
      <c r="J21" s="134"/>
    </row>
    <row r="22" spans="2:10" ht="20.100000000000001" customHeight="1">
      <c r="B22" s="130" t="s">
        <v>35</v>
      </c>
      <c r="C22" s="131" t="s">
        <v>104</v>
      </c>
      <c r="D22" s="132">
        <v>54.428057768627099</v>
      </c>
      <c r="E22" s="132">
        <v>54.428057768627099</v>
      </c>
      <c r="F22" s="36">
        <f t="shared" si="0"/>
        <v>0</v>
      </c>
      <c r="G22" s="133">
        <f t="shared" si="1"/>
        <v>0</v>
      </c>
      <c r="J22" s="134"/>
    </row>
    <row r="23" spans="2:10" ht="20.100000000000001" customHeight="1">
      <c r="B23" s="130" t="s">
        <v>35</v>
      </c>
      <c r="C23" s="131" t="s">
        <v>105</v>
      </c>
      <c r="D23" s="132">
        <v>81.815115273345469</v>
      </c>
      <c r="E23" s="132">
        <v>81.815115273345469</v>
      </c>
      <c r="F23" s="36">
        <f t="shared" si="0"/>
        <v>0</v>
      </c>
      <c r="G23" s="133">
        <f t="shared" si="1"/>
        <v>0</v>
      </c>
      <c r="J23" s="134"/>
    </row>
    <row r="24" spans="2:10" ht="20.100000000000001" customHeight="1">
      <c r="B24" s="130" t="s">
        <v>35</v>
      </c>
      <c r="C24" s="131" t="s">
        <v>106</v>
      </c>
      <c r="D24" s="132">
        <v>253.19958118936594</v>
      </c>
      <c r="E24" s="132">
        <v>257.56930046363294</v>
      </c>
      <c r="F24" s="36">
        <f t="shared" si="0"/>
        <v>4.3697192742669984</v>
      </c>
      <c r="G24" s="133">
        <f t="shared" si="1"/>
        <v>1.725800356280574E-2</v>
      </c>
      <c r="J24" s="134"/>
    </row>
    <row r="25" spans="2:10" ht="20.100000000000001" customHeight="1">
      <c r="B25" s="130" t="s">
        <v>35</v>
      </c>
      <c r="C25" s="131" t="s">
        <v>107</v>
      </c>
      <c r="D25" s="132" t="s">
        <v>108</v>
      </c>
      <c r="E25" s="132">
        <v>205</v>
      </c>
      <c r="F25" s="36" t="s">
        <v>108</v>
      </c>
      <c r="G25" s="133" t="s">
        <v>108</v>
      </c>
      <c r="J25" s="134"/>
    </row>
    <row r="26" spans="2:10" ht="20.100000000000001" customHeight="1" thickBot="1">
      <c r="B26" s="130" t="s">
        <v>35</v>
      </c>
      <c r="C26" s="131" t="s">
        <v>109</v>
      </c>
      <c r="D26" s="132">
        <v>30.300000000000004</v>
      </c>
      <c r="E26" s="132">
        <v>29.85</v>
      </c>
      <c r="F26" s="36">
        <f t="shared" si="0"/>
        <v>-0.45000000000000284</v>
      </c>
      <c r="G26" s="133">
        <f t="shared" si="1"/>
        <v>-1.4851485148514943E-2</v>
      </c>
      <c r="J26" s="134"/>
    </row>
    <row r="27" spans="2:10" ht="20.100000000000001" customHeight="1" thickBot="1">
      <c r="B27" s="50"/>
      <c r="C27" s="71" t="s">
        <v>110</v>
      </c>
      <c r="D27" s="136"/>
      <c r="E27" s="136"/>
      <c r="F27" s="137"/>
      <c r="G27" s="138"/>
    </row>
    <row r="28" spans="2:10" ht="20.100000000000001" customHeight="1">
      <c r="B28" s="139" t="s">
        <v>35</v>
      </c>
      <c r="C28" s="140" t="s">
        <v>111</v>
      </c>
      <c r="D28" s="141">
        <v>43.74908915943066</v>
      </c>
      <c r="E28" s="141">
        <v>43.878428893265287</v>
      </c>
      <c r="F28" s="36">
        <f t="shared" ref="F28:F51" si="2">(E28-D28)</f>
        <v>0.12933973383462671</v>
      </c>
      <c r="G28" s="133">
        <f t="shared" ref="G28:G51" si="3">(E28-D28)/D28</f>
        <v>2.9563983232493408E-3</v>
      </c>
    </row>
    <row r="29" spans="2:10" ht="20.100000000000001" customHeight="1">
      <c r="B29" s="142" t="s">
        <v>35</v>
      </c>
      <c r="C29" s="143" t="s">
        <v>112</v>
      </c>
      <c r="D29" s="132">
        <v>91.866649326863993</v>
      </c>
      <c r="E29" s="132">
        <v>79.426042313424475</v>
      </c>
      <c r="F29" s="36">
        <f t="shared" si="2"/>
        <v>-12.440607013439518</v>
      </c>
      <c r="G29" s="133">
        <f t="shared" si="3"/>
        <v>-0.13542027606967036</v>
      </c>
    </row>
    <row r="30" spans="2:10" ht="20.100000000000001" customHeight="1">
      <c r="B30" s="142" t="s">
        <v>35</v>
      </c>
      <c r="C30" s="143" t="s">
        <v>113</v>
      </c>
      <c r="D30" s="132">
        <v>32.945895953170066</v>
      </c>
      <c r="E30" s="132">
        <v>33.692665056779326</v>
      </c>
      <c r="F30" s="36">
        <f t="shared" si="2"/>
        <v>0.7467691036092603</v>
      </c>
      <c r="G30" s="133">
        <f t="shared" si="3"/>
        <v>2.2666528925810132E-2</v>
      </c>
    </row>
    <row r="31" spans="2:10" ht="20.100000000000001" customHeight="1">
      <c r="B31" s="142" t="s">
        <v>35</v>
      </c>
      <c r="C31" s="143" t="s">
        <v>114</v>
      </c>
      <c r="D31" s="132">
        <v>56.115366773706512</v>
      </c>
      <c r="E31" s="132">
        <v>97.963858561235469</v>
      </c>
      <c r="F31" s="36">
        <f t="shared" si="2"/>
        <v>41.848491787528957</v>
      </c>
      <c r="G31" s="133">
        <f t="shared" si="3"/>
        <v>0.74575814422258291</v>
      </c>
    </row>
    <row r="32" spans="2:10" ht="20.100000000000001" customHeight="1">
      <c r="B32" s="142" t="s">
        <v>35</v>
      </c>
      <c r="C32" s="143" t="s">
        <v>115</v>
      </c>
      <c r="D32" s="132">
        <v>34.634177209124978</v>
      </c>
      <c r="E32" s="132">
        <v>27.153014567458097</v>
      </c>
      <c r="F32" s="36">
        <f t="shared" si="2"/>
        <v>-7.4811626416668808</v>
      </c>
      <c r="G32" s="133">
        <f t="shared" si="3"/>
        <v>-0.21600520770263421</v>
      </c>
    </row>
    <row r="33" spans="2:7" ht="20.100000000000001" customHeight="1">
      <c r="B33" s="142" t="s">
        <v>35</v>
      </c>
      <c r="C33" s="143" t="s">
        <v>116</v>
      </c>
      <c r="D33" s="132">
        <v>21.522937210044596</v>
      </c>
      <c r="E33" s="132">
        <v>21.785611880698415</v>
      </c>
      <c r="F33" s="36">
        <f t="shared" si="2"/>
        <v>0.26267467065381922</v>
      </c>
      <c r="G33" s="133">
        <f t="shared" si="3"/>
        <v>1.2204406308040098E-2</v>
      </c>
    </row>
    <row r="34" spans="2:7" ht="20.100000000000001" customHeight="1">
      <c r="B34" s="142" t="s">
        <v>35</v>
      </c>
      <c r="C34" s="143" t="s">
        <v>117</v>
      </c>
      <c r="D34" s="132">
        <v>177.78115852253441</v>
      </c>
      <c r="E34" s="132">
        <v>178.30534665669566</v>
      </c>
      <c r="F34" s="36">
        <f t="shared" si="2"/>
        <v>0.52418813416124976</v>
      </c>
      <c r="G34" s="133">
        <f t="shared" si="3"/>
        <v>2.9485021839072275E-3</v>
      </c>
    </row>
    <row r="35" spans="2:7" ht="20.100000000000001" customHeight="1">
      <c r="B35" s="142" t="s">
        <v>35</v>
      </c>
      <c r="C35" s="143" t="s">
        <v>118</v>
      </c>
      <c r="D35" s="132">
        <v>57.910778054583943</v>
      </c>
      <c r="E35" s="132">
        <v>80.192215597727795</v>
      </c>
      <c r="F35" s="36">
        <f t="shared" si="2"/>
        <v>22.281437543143852</v>
      </c>
      <c r="G35" s="133">
        <f t="shared" si="3"/>
        <v>0.384754587861735</v>
      </c>
    </row>
    <row r="36" spans="2:7" ht="20.100000000000001" customHeight="1">
      <c r="B36" s="142" t="s">
        <v>35</v>
      </c>
      <c r="C36" s="143" t="s">
        <v>119</v>
      </c>
      <c r="D36" s="132">
        <v>30.376896615022595</v>
      </c>
      <c r="E36" s="132">
        <v>34.659728908814692</v>
      </c>
      <c r="F36" s="36">
        <f t="shared" si="2"/>
        <v>4.2828322937920973</v>
      </c>
      <c r="G36" s="133">
        <f t="shared" si="3"/>
        <v>0.1409897906316758</v>
      </c>
    </row>
    <row r="37" spans="2:7" ht="20.100000000000001" customHeight="1">
      <c r="B37" s="142" t="s">
        <v>35</v>
      </c>
      <c r="C37" s="143" t="s">
        <v>120</v>
      </c>
      <c r="D37" s="132">
        <v>33.893271340594367</v>
      </c>
      <c r="E37" s="132">
        <v>34.634257147781597</v>
      </c>
      <c r="F37" s="36">
        <f t="shared" si="2"/>
        <v>0.74098580718722928</v>
      </c>
      <c r="G37" s="133">
        <f t="shared" si="3"/>
        <v>2.1862327768277179E-2</v>
      </c>
    </row>
    <row r="38" spans="2:7" ht="20.100000000000001" customHeight="1">
      <c r="B38" s="142" t="s">
        <v>35</v>
      </c>
      <c r="C38" s="143" t="s">
        <v>121</v>
      </c>
      <c r="D38" s="132">
        <v>299.19928940707746</v>
      </c>
      <c r="E38" s="132">
        <v>233.62610334238673</v>
      </c>
      <c r="F38" s="36">
        <f t="shared" si="2"/>
        <v>-65.573186064690731</v>
      </c>
      <c r="G38" s="133">
        <f t="shared" si="3"/>
        <v>-0.21916223863578341</v>
      </c>
    </row>
    <row r="39" spans="2:7" ht="20.100000000000001" customHeight="1">
      <c r="B39" s="142" t="s">
        <v>35</v>
      </c>
      <c r="C39" s="143" t="s">
        <v>122</v>
      </c>
      <c r="D39" s="132">
        <v>92.38172864278981</v>
      </c>
      <c r="E39" s="132">
        <v>91.483586523496783</v>
      </c>
      <c r="F39" s="36">
        <f t="shared" si="2"/>
        <v>-0.89814211929302701</v>
      </c>
      <c r="G39" s="133">
        <f t="shared" si="3"/>
        <v>-9.7220752684316104E-3</v>
      </c>
    </row>
    <row r="40" spans="2:7" ht="20.100000000000001" customHeight="1">
      <c r="B40" s="142" t="s">
        <v>35</v>
      </c>
      <c r="C40" s="143" t="s">
        <v>123</v>
      </c>
      <c r="D40" s="132">
        <v>119.40898727905338</v>
      </c>
      <c r="E40" s="132">
        <v>87.300692348346942</v>
      </c>
      <c r="F40" s="36">
        <f t="shared" si="2"/>
        <v>-32.108294930706435</v>
      </c>
      <c r="G40" s="133">
        <f t="shared" si="3"/>
        <v>-0.26889345318431357</v>
      </c>
    </row>
    <row r="41" spans="2:7" ht="20.100000000000001" customHeight="1">
      <c r="B41" s="142" t="s">
        <v>35</v>
      </c>
      <c r="C41" s="143" t="s">
        <v>124</v>
      </c>
      <c r="D41" s="132">
        <v>111.84804219425209</v>
      </c>
      <c r="E41" s="132">
        <v>102.79650331175814</v>
      </c>
      <c r="F41" s="36">
        <f t="shared" si="2"/>
        <v>-9.0515388824939436</v>
      </c>
      <c r="G41" s="133">
        <f t="shared" si="3"/>
        <v>-8.0927110612930384E-2</v>
      </c>
    </row>
    <row r="42" spans="2:7" ht="20.100000000000001" customHeight="1">
      <c r="B42" s="142" t="s">
        <v>35</v>
      </c>
      <c r="C42" s="143" t="s">
        <v>125</v>
      </c>
      <c r="D42" s="132">
        <v>144.37291090724489</v>
      </c>
      <c r="E42" s="132">
        <v>145.97079904271519</v>
      </c>
      <c r="F42" s="36">
        <f t="shared" si="2"/>
        <v>1.5978881354702992</v>
      </c>
      <c r="G42" s="133">
        <f t="shared" si="3"/>
        <v>1.1067783598939089E-2</v>
      </c>
    </row>
    <row r="43" spans="2:7" ht="20.100000000000001" customHeight="1">
      <c r="B43" s="142" t="s">
        <v>35</v>
      </c>
      <c r="C43" s="143" t="s">
        <v>126</v>
      </c>
      <c r="D43" s="132">
        <v>19.897269037557994</v>
      </c>
      <c r="E43" s="132">
        <v>20.113502673188211</v>
      </c>
      <c r="F43" s="36">
        <f t="shared" si="2"/>
        <v>0.21623363563021769</v>
      </c>
      <c r="G43" s="133">
        <f t="shared" si="3"/>
        <v>1.0867503234843741E-2</v>
      </c>
    </row>
    <row r="44" spans="2:7" ht="20.100000000000001" customHeight="1">
      <c r="B44" s="142" t="s">
        <v>35</v>
      </c>
      <c r="C44" s="143" t="s">
        <v>127</v>
      </c>
      <c r="D44" s="132">
        <v>40.184138817928542</v>
      </c>
      <c r="E44" s="132">
        <v>33.993556572124291</v>
      </c>
      <c r="F44" s="36">
        <f t="shared" si="2"/>
        <v>-6.1905822458042508</v>
      </c>
      <c r="G44" s="133">
        <f t="shared" si="3"/>
        <v>-0.15405536681657744</v>
      </c>
    </row>
    <row r="45" spans="2:7" ht="20.100000000000001" customHeight="1">
      <c r="B45" s="142" t="s">
        <v>35</v>
      </c>
      <c r="C45" s="143" t="s">
        <v>128</v>
      </c>
      <c r="D45" s="132">
        <v>81.542155418605816</v>
      </c>
      <c r="E45" s="132">
        <v>110.36298047852078</v>
      </c>
      <c r="F45" s="36">
        <f t="shared" si="2"/>
        <v>28.820825059914966</v>
      </c>
      <c r="G45" s="133">
        <f t="shared" si="3"/>
        <v>0.35344693688755252</v>
      </c>
    </row>
    <row r="46" spans="2:7" ht="20.100000000000001" customHeight="1">
      <c r="B46" s="142" t="s">
        <v>35</v>
      </c>
      <c r="C46" s="143" t="s">
        <v>129</v>
      </c>
      <c r="D46" s="132">
        <v>70.714007164430711</v>
      </c>
      <c r="E46" s="132">
        <v>70.832571468708309</v>
      </c>
      <c r="F46" s="36">
        <f t="shared" si="2"/>
        <v>0.1185643042775979</v>
      </c>
      <c r="G46" s="133">
        <f t="shared" si="3"/>
        <v>1.6766735337441884E-3</v>
      </c>
    </row>
    <row r="47" spans="2:7" ht="20.100000000000001" customHeight="1">
      <c r="B47" s="142" t="s">
        <v>35</v>
      </c>
      <c r="C47" s="143" t="s">
        <v>130</v>
      </c>
      <c r="D47" s="132">
        <v>206.39266656542537</v>
      </c>
      <c r="E47" s="132">
        <v>228.46058257352297</v>
      </c>
      <c r="F47" s="36">
        <f t="shared" si="2"/>
        <v>22.067916008097598</v>
      </c>
      <c r="G47" s="133">
        <f t="shared" si="3"/>
        <v>0.10692199667424805</v>
      </c>
    </row>
    <row r="48" spans="2:7" ht="20.100000000000001" customHeight="1">
      <c r="B48" s="142" t="s">
        <v>35</v>
      </c>
      <c r="C48" s="143" t="s">
        <v>131</v>
      </c>
      <c r="D48" s="132">
        <v>81.882675273545459</v>
      </c>
      <c r="E48" s="132">
        <v>102.45354135743578</v>
      </c>
      <c r="F48" s="36">
        <f t="shared" si="2"/>
        <v>20.570866083890323</v>
      </c>
      <c r="G48" s="133">
        <f t="shared" si="3"/>
        <v>0.251223668684117</v>
      </c>
    </row>
    <row r="49" spans="2:10" ht="20.100000000000001" customHeight="1">
      <c r="B49" s="142" t="s">
        <v>35</v>
      </c>
      <c r="C49" s="143" t="s">
        <v>132</v>
      </c>
      <c r="D49" s="132">
        <v>85.0468301895595</v>
      </c>
      <c r="E49" s="132">
        <v>83.929708465674594</v>
      </c>
      <c r="F49" s="36">
        <f t="shared" si="2"/>
        <v>-1.1171217238849067</v>
      </c>
      <c r="G49" s="133">
        <f t="shared" si="3"/>
        <v>-1.3135371669878491E-2</v>
      </c>
    </row>
    <row r="50" spans="2:10" ht="20.100000000000001" customHeight="1">
      <c r="B50" s="142" t="s">
        <v>35</v>
      </c>
      <c r="C50" s="143" t="s">
        <v>133</v>
      </c>
      <c r="D50" s="132">
        <v>29.357683498361467</v>
      </c>
      <c r="E50" s="132">
        <v>28.966971175869485</v>
      </c>
      <c r="F50" s="36">
        <f t="shared" si="2"/>
        <v>-0.39071232249198218</v>
      </c>
      <c r="G50" s="133">
        <f t="shared" si="3"/>
        <v>-1.3308690466459621E-2</v>
      </c>
    </row>
    <row r="51" spans="2:10" ht="20.100000000000001" customHeight="1" thickBot="1">
      <c r="B51" s="144" t="s">
        <v>35</v>
      </c>
      <c r="C51" s="145" t="s">
        <v>134</v>
      </c>
      <c r="D51" s="146">
        <v>29.829535946798991</v>
      </c>
      <c r="E51" s="146">
        <v>33.939636907109659</v>
      </c>
      <c r="F51" s="147">
        <f t="shared" si="2"/>
        <v>4.1101009603106675</v>
      </c>
      <c r="G51" s="148">
        <f t="shared" si="3"/>
        <v>0.13778628563451462</v>
      </c>
    </row>
    <row r="52" spans="2:10" ht="15" customHeight="1">
      <c r="B52" s="149" t="s">
        <v>135</v>
      </c>
      <c r="C52" s="88"/>
      <c r="F52" s="88"/>
      <c r="G52" s="88"/>
      <c r="J52" s="150"/>
    </row>
    <row r="53" spans="2:10" ht="48.75" customHeight="1">
      <c r="B53" s="666" t="s">
        <v>136</v>
      </c>
      <c r="C53" s="666"/>
      <c r="D53" s="666"/>
      <c r="E53" s="666"/>
      <c r="F53" s="666"/>
      <c r="G53" s="666"/>
    </row>
    <row r="54" spans="2:10" ht="14.25">
      <c r="B54" s="114" t="s">
        <v>137</v>
      </c>
      <c r="D54" s="88"/>
      <c r="E54" s="151"/>
      <c r="F54" s="88"/>
      <c r="G54" s="88"/>
    </row>
    <row r="55" spans="2:10" s="88" customFormat="1" ht="45" customHeight="1">
      <c r="B55" s="667"/>
      <c r="C55" s="667"/>
      <c r="D55" s="667"/>
      <c r="E55" s="667"/>
      <c r="F55" s="667"/>
      <c r="G55" s="667"/>
    </row>
    <row r="56" spans="2:10" ht="47.25" customHeight="1">
      <c r="B56" s="667" t="s">
        <v>83</v>
      </c>
      <c r="C56" s="667"/>
      <c r="D56" s="667"/>
      <c r="E56" s="667"/>
      <c r="F56" s="667"/>
      <c r="G56" s="667"/>
    </row>
    <row r="57" spans="2:10" ht="51" customHeight="1">
      <c r="I57" s="152"/>
    </row>
    <row r="58" spans="2:10" ht="18.75" customHeight="1">
      <c r="I58" s="152"/>
    </row>
    <row r="59" spans="2:10" ht="18.75" customHeight="1">
      <c r="I59" s="152"/>
    </row>
    <row r="60" spans="2:10" ht="13.5" customHeight="1">
      <c r="I60" s="152"/>
    </row>
    <row r="61" spans="2:10" ht="15" customHeight="1">
      <c r="B61" s="153"/>
      <c r="C61" s="154"/>
      <c r="D61" s="155"/>
      <c r="E61" s="155"/>
      <c r="F61" s="153"/>
      <c r="G61" s="153"/>
    </row>
    <row r="62" spans="2:10" ht="11.25" customHeight="1">
      <c r="B62" s="153"/>
      <c r="C62" s="154"/>
      <c r="D62" s="153"/>
      <c r="E62" s="153"/>
      <c r="F62" s="153"/>
      <c r="G62" s="153"/>
    </row>
    <row r="63" spans="2:10" ht="13.5" customHeight="1">
      <c r="B63" s="153"/>
      <c r="C63" s="153"/>
      <c r="D63" s="156"/>
      <c r="E63" s="156"/>
      <c r="F63" s="157"/>
      <c r="G63" s="157"/>
    </row>
    <row r="64" spans="2:10" ht="6" customHeight="1">
      <c r="B64" s="158"/>
      <c r="C64" s="159"/>
      <c r="D64" s="160"/>
      <c r="E64" s="160"/>
      <c r="F64" s="161"/>
      <c r="G64" s="160"/>
    </row>
    <row r="65" spans="2:11" ht="15" customHeight="1">
      <c r="B65" s="158"/>
      <c r="C65" s="159"/>
      <c r="D65" s="160"/>
      <c r="E65" s="160"/>
      <c r="F65" s="161"/>
      <c r="G65" s="160"/>
    </row>
    <row r="66" spans="2:11" ht="15" customHeight="1">
      <c r="B66" s="158"/>
      <c r="C66" s="159"/>
      <c r="D66" s="160"/>
      <c r="E66" s="160"/>
      <c r="F66" s="161"/>
      <c r="G66" s="160"/>
    </row>
    <row r="67" spans="2:11" ht="15" customHeight="1">
      <c r="B67" s="158"/>
      <c r="C67" s="159"/>
      <c r="D67" s="160"/>
      <c r="E67" s="160"/>
      <c r="F67" s="161"/>
      <c r="G67" s="162"/>
    </row>
    <row r="68" spans="2:11" ht="15" customHeight="1">
      <c r="B68" s="158"/>
      <c r="C68" s="163"/>
      <c r="D68" s="160"/>
      <c r="E68" s="160"/>
      <c r="F68" s="161"/>
      <c r="G68" s="162"/>
      <c r="I68" s="164"/>
    </row>
    <row r="69" spans="2:11" ht="15" customHeight="1">
      <c r="B69" s="158"/>
      <c r="C69" s="163"/>
      <c r="D69" s="160"/>
      <c r="E69" s="160"/>
      <c r="F69" s="161"/>
      <c r="G69" s="162"/>
      <c r="H69" s="164"/>
      <c r="I69" s="165"/>
    </row>
    <row r="70" spans="2:11" ht="15" customHeight="1">
      <c r="B70" s="166"/>
      <c r="C70" s="163"/>
      <c r="D70" s="160"/>
      <c r="E70" s="160"/>
      <c r="F70" s="161"/>
      <c r="G70" s="162"/>
      <c r="H70" s="164"/>
      <c r="I70" s="165"/>
      <c r="J70" s="134"/>
    </row>
    <row r="71" spans="2:11" ht="15" customHeight="1">
      <c r="B71" s="158"/>
      <c r="C71" s="163"/>
      <c r="D71" s="160"/>
      <c r="E71" s="160"/>
      <c r="F71" s="161"/>
      <c r="G71" s="160"/>
      <c r="H71" s="165"/>
      <c r="K71" s="167"/>
    </row>
    <row r="72" spans="2:11" ht="15" customHeight="1">
      <c r="B72" s="158"/>
      <c r="C72" s="163"/>
      <c r="D72" s="160"/>
      <c r="E72" s="160"/>
      <c r="F72" s="161"/>
      <c r="G72" s="160"/>
      <c r="H72" s="164"/>
    </row>
    <row r="73" spans="2:11" ht="15" customHeight="1">
      <c r="B73" s="158"/>
      <c r="C73" s="163"/>
      <c r="D73" s="160"/>
      <c r="E73" s="160"/>
      <c r="F73" s="161"/>
      <c r="H73" s="103"/>
      <c r="I73" s="165"/>
    </row>
    <row r="74" spans="2:11" ht="15" customHeight="1">
      <c r="B74" s="158"/>
      <c r="C74" s="168"/>
      <c r="D74" s="160"/>
      <c r="E74" s="160"/>
      <c r="F74" s="161"/>
      <c r="G74" s="167" t="s">
        <v>138</v>
      </c>
      <c r="I74" s="165"/>
    </row>
    <row r="75" spans="2:11" ht="15" customHeight="1">
      <c r="B75" s="158"/>
      <c r="C75" s="169"/>
      <c r="D75" s="160"/>
      <c r="E75" s="160"/>
      <c r="F75" s="161"/>
    </row>
    <row r="76" spans="2:11" ht="15" customHeight="1">
      <c r="B76" s="158"/>
      <c r="C76" s="163"/>
      <c r="D76" s="170"/>
      <c r="E76" s="170"/>
      <c r="F76" s="161"/>
    </row>
    <row r="77" spans="2:11" ht="15" customHeight="1">
      <c r="B77" s="158"/>
      <c r="C77" s="171"/>
      <c r="D77" s="160"/>
      <c r="E77" s="160"/>
      <c r="F77" s="161"/>
      <c r="H77" s="165"/>
    </row>
    <row r="78" spans="2:11" ht="15" customHeight="1">
      <c r="B78" s="172"/>
      <c r="C78" s="171"/>
      <c r="D78" s="173"/>
      <c r="E78" s="173"/>
      <c r="F78" s="161"/>
    </row>
    <row r="79" spans="2:11" ht="15" customHeight="1">
      <c r="B79" s="172"/>
      <c r="C79" s="171"/>
      <c r="D79" s="160"/>
      <c r="E79" s="160"/>
      <c r="F79" s="161"/>
    </row>
    <row r="80" spans="2:11" ht="15" customHeight="1">
      <c r="B80" s="172"/>
      <c r="C80" s="171"/>
      <c r="D80" s="668"/>
      <c r="E80" s="668"/>
      <c r="F80" s="668"/>
      <c r="G80" s="668"/>
    </row>
    <row r="81" spans="2:8" ht="12" customHeight="1">
      <c r="B81" s="171"/>
      <c r="C81" s="174"/>
      <c r="D81" s="174"/>
      <c r="E81" s="174"/>
      <c r="F81" s="174"/>
      <c r="G81" s="174"/>
    </row>
    <row r="82" spans="2:8" ht="15" customHeight="1">
      <c r="B82" s="175"/>
      <c r="C82" s="174"/>
      <c r="D82" s="174"/>
      <c r="E82" s="174"/>
      <c r="F82" s="174"/>
      <c r="G82" s="174"/>
    </row>
    <row r="83" spans="2:8" ht="13.5" customHeight="1">
      <c r="B83" s="175"/>
      <c r="C83" s="176"/>
      <c r="D83" s="176"/>
      <c r="E83" s="176"/>
      <c r="F83" s="176"/>
      <c r="G83" s="176"/>
      <c r="H83" s="103"/>
    </row>
    <row r="84" spans="2:8">
      <c r="B84" s="177"/>
    </row>
    <row r="85" spans="2:8" ht="11.25" customHeight="1">
      <c r="B85" s="178"/>
      <c r="C85" s="178"/>
      <c r="D85" s="178"/>
    </row>
  </sheetData>
  <mergeCells count="5">
    <mergeCell ref="B3:G3"/>
    <mergeCell ref="B53:G53"/>
    <mergeCell ref="B55:G55"/>
    <mergeCell ref="B56:G56"/>
    <mergeCell ref="D80:G80"/>
  </mergeCells>
  <conditionalFormatting sqref="G64:G72 G30 G32:G36 G50:G51 G27:G28 G7:G18 G42:G48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K71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29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31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7:G38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9 G41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4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49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9:G24 G2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opLeftCell="A22" zoomScale="85" zoomScaleNormal="85" zoomScaleSheetLayoutView="90" zoomScalePageLayoutView="75" workbookViewId="0">
      <selection activeCell="K27" sqref="K27"/>
    </sheetView>
  </sheetViews>
  <sheetFormatPr baseColWidth="10" defaultColWidth="11.5703125" defaultRowHeight="10.5"/>
  <cols>
    <col min="1" max="1" width="1.85546875" style="115" customWidth="1"/>
    <col min="2" max="2" width="5.28515625" style="115" customWidth="1"/>
    <col min="3" max="3" width="69.7109375" style="115" customWidth="1"/>
    <col min="4" max="4" width="17.42578125" style="115" customWidth="1"/>
    <col min="5" max="5" width="18.140625" style="115" customWidth="1"/>
    <col min="6" max="6" width="18" style="115" customWidth="1"/>
    <col min="7" max="7" width="20.28515625" style="115" customWidth="1"/>
    <col min="8" max="8" width="10.5703125" style="115" customWidth="1"/>
    <col min="9" max="16384" width="11.5703125" style="115"/>
  </cols>
  <sheetData>
    <row r="1" spans="1:8" ht="10.5" customHeight="1">
      <c r="G1" s="2"/>
    </row>
    <row r="2" spans="1:8" ht="15.6" customHeight="1">
      <c r="B2" s="657" t="s">
        <v>139</v>
      </c>
      <c r="C2" s="657"/>
      <c r="D2" s="657"/>
      <c r="E2" s="657"/>
      <c r="F2" s="657"/>
      <c r="G2" s="657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79"/>
      <c r="B4" s="658" t="s">
        <v>140</v>
      </c>
      <c r="C4" s="659"/>
      <c r="D4" s="659"/>
      <c r="E4" s="659"/>
      <c r="F4" s="659"/>
      <c r="G4" s="660"/>
    </row>
    <row r="5" spans="1:8" ht="15.75" customHeight="1">
      <c r="B5" s="180"/>
      <c r="C5" s="117" t="s">
        <v>141</v>
      </c>
      <c r="D5" s="181" t="s">
        <v>4</v>
      </c>
      <c r="E5" s="181" t="s">
        <v>5</v>
      </c>
      <c r="F5" s="118" t="s">
        <v>85</v>
      </c>
      <c r="G5" s="119" t="s">
        <v>85</v>
      </c>
    </row>
    <row r="6" spans="1:8" ht="14.25">
      <c r="B6" s="182"/>
      <c r="C6" s="120" t="s">
        <v>8</v>
      </c>
      <c r="D6" s="10" t="s">
        <v>9</v>
      </c>
      <c r="E6" s="10" t="s">
        <v>10</v>
      </c>
      <c r="F6" s="121" t="s">
        <v>88</v>
      </c>
      <c r="G6" s="122" t="s">
        <v>88</v>
      </c>
    </row>
    <row r="7" spans="1:8" ht="15" thickBot="1">
      <c r="B7" s="183"/>
      <c r="C7" s="124"/>
      <c r="D7" s="184" t="s">
        <v>142</v>
      </c>
      <c r="E7" s="184" t="s">
        <v>142</v>
      </c>
      <c r="F7" s="125" t="s">
        <v>11</v>
      </c>
      <c r="G7" s="126" t="s">
        <v>12</v>
      </c>
    </row>
    <row r="8" spans="1:8" ht="20.100000000000001" customHeight="1" thickBot="1">
      <c r="B8" s="185"/>
      <c r="C8" s="186" t="s">
        <v>143</v>
      </c>
      <c r="D8" s="187"/>
      <c r="E8" s="187"/>
      <c r="F8" s="188"/>
      <c r="G8" s="189"/>
    </row>
    <row r="9" spans="1:8" ht="20.100000000000001" customHeight="1">
      <c r="B9" s="190" t="s">
        <v>14</v>
      </c>
      <c r="C9" s="191" t="s">
        <v>144</v>
      </c>
      <c r="D9" s="192">
        <v>361.63</v>
      </c>
      <c r="E9" s="192">
        <v>361.89</v>
      </c>
      <c r="F9" s="193">
        <f>E9-D9</f>
        <v>0.25999999999999091</v>
      </c>
      <c r="G9" s="194">
        <f>(E9*100/D9)-100</f>
        <v>7.1896689986999718E-2</v>
      </c>
    </row>
    <row r="10" spans="1:8" ht="20.100000000000001" customHeight="1">
      <c r="B10" s="195" t="s">
        <v>14</v>
      </c>
      <c r="C10" s="21" t="s">
        <v>145</v>
      </c>
      <c r="D10" s="49">
        <v>362.77</v>
      </c>
      <c r="E10" s="49">
        <v>362.07</v>
      </c>
      <c r="F10" s="47">
        <f t="shared" ref="F10:F12" si="0">E10-D10</f>
        <v>-0.69999999999998863</v>
      </c>
      <c r="G10" s="70">
        <f t="shared" ref="G10:G11" si="1">(E10*100/D10)-100</f>
        <v>-0.19295972654849436</v>
      </c>
      <c r="H10" s="196"/>
    </row>
    <row r="11" spans="1:8" ht="20.100000000000001" customHeight="1">
      <c r="B11" s="195" t="s">
        <v>14</v>
      </c>
      <c r="C11" s="21" t="s">
        <v>146</v>
      </c>
      <c r="D11" s="49">
        <v>377.41</v>
      </c>
      <c r="E11" s="49">
        <v>371.92</v>
      </c>
      <c r="F11" s="47">
        <f t="shared" si="0"/>
        <v>-5.4900000000000091</v>
      </c>
      <c r="G11" s="70">
        <f t="shared" si="1"/>
        <v>-1.4546514400784361</v>
      </c>
      <c r="H11" s="196"/>
    </row>
    <row r="12" spans="1:8" ht="20.100000000000001" customHeight="1" thickBot="1">
      <c r="B12" s="195" t="s">
        <v>14</v>
      </c>
      <c r="C12" s="21" t="s">
        <v>147</v>
      </c>
      <c r="D12" s="49">
        <v>188.8</v>
      </c>
      <c r="E12" s="49">
        <v>187.99</v>
      </c>
      <c r="F12" s="47">
        <f t="shared" si="0"/>
        <v>-0.81000000000000227</v>
      </c>
      <c r="G12" s="37">
        <f>(E12*100/D12)-100</f>
        <v>-0.42902542372881669</v>
      </c>
    </row>
    <row r="13" spans="1:8" ht="20.100000000000001" customHeight="1" thickBot="1">
      <c r="B13" s="197"/>
      <c r="C13" s="198" t="s">
        <v>148</v>
      </c>
      <c r="D13" s="199"/>
      <c r="E13" s="199"/>
      <c r="F13" s="200"/>
      <c r="G13" s="201"/>
    </row>
    <row r="14" spans="1:8" ht="20.100000000000001" customHeight="1">
      <c r="B14" s="195" t="s">
        <v>14</v>
      </c>
      <c r="C14" s="69" t="s">
        <v>149</v>
      </c>
      <c r="D14" s="49">
        <v>649.91999999999996</v>
      </c>
      <c r="E14" s="49">
        <v>661.89</v>
      </c>
      <c r="F14" s="47">
        <f t="shared" ref="F14:F17" si="2">E14-D14</f>
        <v>11.970000000000027</v>
      </c>
      <c r="G14" s="37">
        <f>(E14*100/D14)-100</f>
        <v>1.8417651403249664</v>
      </c>
    </row>
    <row r="15" spans="1:8" ht="20.100000000000001" customHeight="1">
      <c r="B15" s="195" t="s">
        <v>14</v>
      </c>
      <c r="C15" s="69" t="s">
        <v>150</v>
      </c>
      <c r="D15" s="49">
        <v>621.98</v>
      </c>
      <c r="E15" s="49">
        <v>632.98</v>
      </c>
      <c r="F15" s="47">
        <f t="shared" si="2"/>
        <v>11</v>
      </c>
      <c r="G15" s="37">
        <f>(E15*100/D15)-100</f>
        <v>1.7685456123991088</v>
      </c>
    </row>
    <row r="16" spans="1:8" ht="20.100000000000001" customHeight="1">
      <c r="B16" s="195" t="s">
        <v>14</v>
      </c>
      <c r="C16" s="69" t="s">
        <v>151</v>
      </c>
      <c r="D16" s="49">
        <v>631.01</v>
      </c>
      <c r="E16" s="49">
        <v>642.35</v>
      </c>
      <c r="F16" s="47">
        <f t="shared" si="2"/>
        <v>11.340000000000032</v>
      </c>
      <c r="G16" s="37">
        <f>(E16*100/D16)-100</f>
        <v>1.7971189046132423</v>
      </c>
    </row>
    <row r="17" spans="2:12" ht="20.100000000000001" customHeight="1" thickBot="1">
      <c r="B17" s="195" t="s">
        <v>14</v>
      </c>
      <c r="C17" s="69" t="s">
        <v>152</v>
      </c>
      <c r="D17" s="49">
        <v>612.95000000000005</v>
      </c>
      <c r="E17" s="49">
        <v>623.61</v>
      </c>
      <c r="F17" s="47">
        <f t="shared" si="2"/>
        <v>10.659999999999968</v>
      </c>
      <c r="G17" s="37">
        <f>(E17*100/D17)-100</f>
        <v>1.7391304347825951</v>
      </c>
      <c r="H17" s="202"/>
    </row>
    <row r="18" spans="2:12" ht="20.100000000000001" customHeight="1" thickBot="1">
      <c r="B18" s="197"/>
      <c r="C18" s="203" t="s">
        <v>153</v>
      </c>
      <c r="D18" s="199"/>
      <c r="E18" s="199"/>
      <c r="F18" s="200"/>
      <c r="G18" s="201"/>
    </row>
    <row r="19" spans="2:12" ht="20.100000000000001" customHeight="1">
      <c r="B19" s="204" t="s">
        <v>14</v>
      </c>
      <c r="C19" s="69" t="s">
        <v>154</v>
      </c>
      <c r="D19" s="49">
        <v>172.15</v>
      </c>
      <c r="E19" s="49">
        <v>179.63</v>
      </c>
      <c r="F19" s="47">
        <f t="shared" ref="F19:F23" si="3">E19-D19</f>
        <v>7.4799999999999898</v>
      </c>
      <c r="G19" s="37">
        <f>(E19*100/D19)-100</f>
        <v>4.3450479233226815</v>
      </c>
    </row>
    <row r="20" spans="2:12" ht="20.100000000000001" customHeight="1">
      <c r="B20" s="195" t="s">
        <v>14</v>
      </c>
      <c r="C20" s="69" t="s">
        <v>155</v>
      </c>
      <c r="D20" s="49">
        <v>164.97</v>
      </c>
      <c r="E20" s="49">
        <v>171.31</v>
      </c>
      <c r="F20" s="205">
        <f t="shared" si="3"/>
        <v>6.3400000000000034</v>
      </c>
      <c r="G20" s="70">
        <f>(E20*100/D20)-100</f>
        <v>3.8431229920591647</v>
      </c>
    </row>
    <row r="21" spans="2:12" ht="20.100000000000001" customHeight="1">
      <c r="B21" s="195" t="s">
        <v>14</v>
      </c>
      <c r="C21" s="69" t="s">
        <v>156</v>
      </c>
      <c r="D21" s="49">
        <v>164.38</v>
      </c>
      <c r="E21" s="49">
        <v>169.85</v>
      </c>
      <c r="F21" s="47">
        <f t="shared" si="3"/>
        <v>5.4699999999999989</v>
      </c>
      <c r="G21" s="70">
        <f>(E21*100/D21)-100</f>
        <v>3.327655432534371</v>
      </c>
      <c r="L21" s="206"/>
    </row>
    <row r="22" spans="2:12" ht="20.100000000000001" customHeight="1">
      <c r="B22" s="195" t="s">
        <v>14</v>
      </c>
      <c r="C22" s="69" t="s">
        <v>157</v>
      </c>
      <c r="D22" s="49">
        <v>154.9</v>
      </c>
      <c r="E22" s="49">
        <v>159.12</v>
      </c>
      <c r="F22" s="47">
        <f t="shared" si="3"/>
        <v>4.2199999999999989</v>
      </c>
      <c r="G22" s="70">
        <f>(E22*100/D22)-100</f>
        <v>2.7243382827630711</v>
      </c>
      <c r="H22" s="202"/>
    </row>
    <row r="23" spans="2:12" ht="20.100000000000001" customHeight="1" thickBot="1">
      <c r="B23" s="195" t="s">
        <v>14</v>
      </c>
      <c r="C23" s="207" t="s">
        <v>158</v>
      </c>
      <c r="D23" s="49">
        <v>70.650000000000006</v>
      </c>
      <c r="E23" s="49">
        <v>74.319999999999993</v>
      </c>
      <c r="F23" s="205">
        <f t="shared" si="3"/>
        <v>3.6699999999999875</v>
      </c>
      <c r="G23" s="70">
        <f>(E23*100/D23)-100</f>
        <v>5.194621372965301</v>
      </c>
    </row>
    <row r="24" spans="2:12" ht="20.100000000000001" customHeight="1" thickBot="1">
      <c r="B24" s="197"/>
      <c r="C24" s="203" t="s">
        <v>159</v>
      </c>
      <c r="D24" s="199"/>
      <c r="E24" s="199"/>
      <c r="F24" s="200"/>
      <c r="G24" s="208"/>
    </row>
    <row r="25" spans="2:12" ht="20.100000000000001" customHeight="1">
      <c r="B25" s="209" t="s">
        <v>160</v>
      </c>
      <c r="C25" s="131" t="s">
        <v>161</v>
      </c>
      <c r="D25" s="132">
        <v>173.26</v>
      </c>
      <c r="E25" s="132">
        <v>173.26</v>
      </c>
      <c r="F25" s="36">
        <f t="shared" ref="F25:F27" si="4">E25-D25</f>
        <v>0</v>
      </c>
      <c r="G25" s="27">
        <f>(E25*100/D25)-100</f>
        <v>0</v>
      </c>
    </row>
    <row r="26" spans="2:12" ht="20.100000000000001" customHeight="1">
      <c r="B26" s="209" t="s">
        <v>160</v>
      </c>
      <c r="C26" s="131" t="s">
        <v>162</v>
      </c>
      <c r="D26" s="132">
        <v>155.36000000000001</v>
      </c>
      <c r="E26" s="132">
        <v>155.36000000000001</v>
      </c>
      <c r="F26" s="36">
        <f t="shared" si="4"/>
        <v>0</v>
      </c>
      <c r="G26" s="27">
        <f>(E26*100/D26)-100</f>
        <v>0</v>
      </c>
    </row>
    <row r="27" spans="2:12" ht="20.100000000000001" customHeight="1" thickBot="1">
      <c r="B27" s="209" t="s">
        <v>160</v>
      </c>
      <c r="C27" s="131" t="s">
        <v>163</v>
      </c>
      <c r="D27" s="132">
        <v>174.61</v>
      </c>
      <c r="E27" s="132">
        <v>174.61</v>
      </c>
      <c r="F27" s="36">
        <f t="shared" si="4"/>
        <v>0</v>
      </c>
      <c r="G27" s="27">
        <f>(E27*100/D27)-100</f>
        <v>0</v>
      </c>
    </row>
    <row r="28" spans="2:12" ht="20.100000000000001" customHeight="1" thickBot="1">
      <c r="B28" s="197"/>
      <c r="C28" s="210" t="s">
        <v>164</v>
      </c>
      <c r="D28" s="199"/>
      <c r="E28" s="199"/>
      <c r="F28" s="200"/>
      <c r="G28" s="208"/>
    </row>
    <row r="29" spans="2:12" ht="20.100000000000001" customHeight="1">
      <c r="B29" s="209" t="s">
        <v>29</v>
      </c>
      <c r="C29" s="131" t="s">
        <v>165</v>
      </c>
      <c r="D29" s="132">
        <v>103.05</v>
      </c>
      <c r="E29" s="132">
        <v>104.76</v>
      </c>
      <c r="F29" s="36">
        <f t="shared" ref="F29:F31" si="5">E29-D29</f>
        <v>1.710000000000008</v>
      </c>
      <c r="G29" s="27">
        <f>(E29*100/D29)-100</f>
        <v>1.6593886462882068</v>
      </c>
    </row>
    <row r="30" spans="2:12" ht="20.100000000000001" customHeight="1">
      <c r="B30" s="209" t="s">
        <v>29</v>
      </c>
      <c r="C30" s="211" t="s">
        <v>166</v>
      </c>
      <c r="D30" s="212">
        <v>0.83</v>
      </c>
      <c r="E30" s="212">
        <v>0.84</v>
      </c>
      <c r="F30" s="36">
        <f t="shared" si="5"/>
        <v>1.0000000000000009E-2</v>
      </c>
      <c r="G30" s="27">
        <f>(E30*100/D30)-100</f>
        <v>1.2048192771084416</v>
      </c>
    </row>
    <row r="31" spans="2:12" ht="20.100000000000001" customHeight="1" thickBot="1">
      <c r="B31" s="209" t="s">
        <v>29</v>
      </c>
      <c r="C31" s="213" t="s">
        <v>167</v>
      </c>
      <c r="D31" s="214">
        <v>0.73</v>
      </c>
      <c r="E31" s="214">
        <v>0.75</v>
      </c>
      <c r="F31" s="36">
        <f t="shared" si="5"/>
        <v>2.0000000000000018E-2</v>
      </c>
      <c r="G31" s="27">
        <f>(E31*100/D31)-100</f>
        <v>2.7397260273972677</v>
      </c>
    </row>
    <row r="32" spans="2:12" ht="20.100000000000001" customHeight="1" thickBot="1">
      <c r="B32" s="197"/>
      <c r="C32" s="203" t="s">
        <v>168</v>
      </c>
      <c r="D32" s="199"/>
      <c r="E32" s="199"/>
      <c r="F32" s="200"/>
      <c r="G32" s="208"/>
    </row>
    <row r="33" spans="2:7" ht="20.100000000000001" customHeight="1" thickBot="1">
      <c r="B33" s="215" t="s">
        <v>35</v>
      </c>
      <c r="C33" s="213" t="s">
        <v>169</v>
      </c>
      <c r="D33" s="132">
        <v>186.41</v>
      </c>
      <c r="E33" s="132">
        <v>186.63</v>
      </c>
      <c r="F33" s="36">
        <f>E33-D33</f>
        <v>0.21999999999999886</v>
      </c>
      <c r="G33" s="27">
        <f>(E33*100/D33)-100</f>
        <v>0.11801941955903317</v>
      </c>
    </row>
    <row r="34" spans="2:7" ht="20.100000000000001" customHeight="1" thickBot="1">
      <c r="B34" s="216"/>
      <c r="C34" s="203" t="s">
        <v>170</v>
      </c>
      <c r="D34" s="199"/>
      <c r="E34" s="199"/>
      <c r="F34" s="200"/>
      <c r="G34" s="208"/>
    </row>
    <row r="35" spans="2:7" ht="20.100000000000001" customHeight="1">
      <c r="B35" s="217" t="s">
        <v>57</v>
      </c>
      <c r="C35" s="218" t="s">
        <v>171</v>
      </c>
      <c r="D35" s="219">
        <v>91.74</v>
      </c>
      <c r="E35" s="219">
        <v>88.4</v>
      </c>
      <c r="F35" s="220">
        <f>E35-D35</f>
        <v>-3.3399999999999892</v>
      </c>
      <c r="G35" s="25">
        <f>(E35*100/D35)-100</f>
        <v>-3.6407237846086673</v>
      </c>
    </row>
    <row r="36" spans="2:7" ht="20.100000000000001" customHeight="1" thickBot="1">
      <c r="B36" s="221" t="s">
        <v>57</v>
      </c>
      <c r="C36" s="222" t="s">
        <v>172</v>
      </c>
      <c r="D36" s="223">
        <v>345.32</v>
      </c>
      <c r="E36" s="223">
        <v>358.11</v>
      </c>
      <c r="F36" s="78">
        <f>E36-D36</f>
        <v>12.79000000000002</v>
      </c>
      <c r="G36" s="30">
        <f>(E36*100/D36)-100</f>
        <v>3.7038109579520437</v>
      </c>
    </row>
    <row r="37" spans="2:7" ht="20.100000000000001" customHeight="1" thickBot="1">
      <c r="B37" s="224" t="s">
        <v>51</v>
      </c>
      <c r="C37" s="225" t="s">
        <v>173</v>
      </c>
      <c r="D37" s="669" t="s">
        <v>174</v>
      </c>
      <c r="E37" s="670"/>
      <c r="F37" s="670"/>
      <c r="G37" s="671"/>
    </row>
    <row r="38" spans="2:7" ht="20.100000000000001" customHeight="1" thickBot="1">
      <c r="B38" s="216"/>
      <c r="C38" s="203" t="s">
        <v>175</v>
      </c>
      <c r="D38" s="199"/>
      <c r="E38" s="199"/>
      <c r="F38" s="200"/>
      <c r="G38" s="208"/>
    </row>
    <row r="39" spans="2:7" ht="20.100000000000001" customHeight="1" thickBot="1">
      <c r="B39" s="224" t="s">
        <v>64</v>
      </c>
      <c r="C39" s="225" t="s">
        <v>176</v>
      </c>
      <c r="D39" s="669" t="s">
        <v>177</v>
      </c>
      <c r="E39" s="670"/>
      <c r="F39" s="670"/>
      <c r="G39" s="671"/>
    </row>
    <row r="40" spans="2:7" ht="14.25">
      <c r="B40" s="149" t="s">
        <v>135</v>
      </c>
      <c r="C40" s="226"/>
      <c r="D40" s="226"/>
      <c r="E40" s="226"/>
      <c r="F40" s="226"/>
      <c r="G40" s="179"/>
    </row>
    <row r="41" spans="2:7" ht="14.25">
      <c r="B41" s="114" t="s">
        <v>178</v>
      </c>
      <c r="C41" s="226"/>
      <c r="D41" s="226"/>
      <c r="E41" s="226"/>
      <c r="F41" s="226"/>
      <c r="G41" s="179"/>
    </row>
    <row r="42" spans="2:7" ht="12" customHeight="1">
      <c r="B42" s="114" t="s">
        <v>179</v>
      </c>
      <c r="C42" s="226"/>
      <c r="D42" s="226"/>
      <c r="E42" s="226"/>
      <c r="F42" s="226"/>
      <c r="G42" s="179"/>
    </row>
    <row r="43" spans="2:7" ht="19.899999999999999" customHeight="1">
      <c r="B43" s="114"/>
      <c r="C43" s="226"/>
      <c r="D43" s="226"/>
      <c r="E43" s="226"/>
      <c r="F43" s="226"/>
      <c r="G43" s="179"/>
    </row>
    <row r="44" spans="2:7" ht="17.45" customHeight="1">
      <c r="B44" s="665" t="s">
        <v>83</v>
      </c>
      <c r="C44" s="665"/>
      <c r="D44" s="665"/>
      <c r="E44" s="665"/>
      <c r="F44" s="665"/>
      <c r="G44" s="665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7"/>
    </row>
    <row r="50" spans="2:9" ht="39" customHeight="1">
      <c r="H50" s="227"/>
    </row>
    <row r="51" spans="2:9" ht="18.75" customHeight="1">
      <c r="H51" s="227"/>
    </row>
    <row r="52" spans="2:9" ht="18.75" customHeight="1">
      <c r="H52" s="227"/>
    </row>
    <row r="53" spans="2:9" ht="13.5" customHeight="1">
      <c r="H53" s="227"/>
    </row>
    <row r="54" spans="2:9" ht="15" customHeight="1">
      <c r="B54" s="228"/>
      <c r="C54" s="228"/>
      <c r="D54" s="229"/>
      <c r="E54" s="229"/>
      <c r="F54" s="228"/>
      <c r="G54" s="228"/>
    </row>
    <row r="55" spans="2:9" ht="11.25" customHeight="1">
      <c r="B55" s="228"/>
      <c r="C55" s="228"/>
      <c r="D55" s="228"/>
      <c r="E55" s="228"/>
      <c r="F55" s="228"/>
    </row>
    <row r="56" spans="2:9" ht="13.5" customHeight="1">
      <c r="B56" s="228"/>
      <c r="C56" s="228"/>
      <c r="D56" s="230"/>
      <c r="E56" s="230"/>
      <c r="F56" s="231"/>
      <c r="G56" s="231"/>
      <c r="I56" s="232"/>
    </row>
    <row r="57" spans="2:9" ht="15" customHeight="1">
      <c r="B57" s="233"/>
      <c r="C57" s="234"/>
      <c r="D57" s="235"/>
      <c r="E57" s="235"/>
      <c r="F57" s="236"/>
      <c r="G57" s="235"/>
      <c r="I57" s="232"/>
    </row>
    <row r="58" spans="2:9" ht="15" customHeight="1">
      <c r="B58" s="233"/>
      <c r="C58" s="234"/>
      <c r="D58" s="235"/>
      <c r="E58" s="235"/>
      <c r="F58" s="236"/>
      <c r="G58" s="235"/>
      <c r="I58" s="232"/>
    </row>
    <row r="59" spans="2:9" ht="15" customHeight="1">
      <c r="B59" s="233"/>
      <c r="C59" s="234"/>
      <c r="D59" s="235"/>
      <c r="E59" s="235"/>
      <c r="F59" s="236"/>
      <c r="G59" s="235"/>
      <c r="I59" s="232"/>
    </row>
    <row r="60" spans="2:9" ht="15" customHeight="1">
      <c r="B60" s="233"/>
      <c r="C60" s="234"/>
      <c r="D60" s="235"/>
      <c r="E60" s="235"/>
      <c r="F60" s="236"/>
    </row>
    <row r="69" spans="7:7">
      <c r="G69" s="167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1</xdr:col>
                <xdr:colOff>57150</xdr:colOff>
                <xdr:row>44</xdr:row>
                <xdr:rowOff>104775</xdr:rowOff>
              </from>
              <to>
                <xdr:col>7</xdr:col>
                <xdr:colOff>9525</xdr:colOff>
                <xdr:row>68</xdr:row>
                <xdr:rowOff>66675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"/>
  <sheetViews>
    <sheetView showGridLines="0" topLeftCell="A10" zoomScaleNormal="100" zoomScaleSheetLayoutView="90" workbookViewId="0">
      <selection activeCell="I44" sqref="I44"/>
    </sheetView>
  </sheetViews>
  <sheetFormatPr baseColWidth="10" defaultColWidth="8.85546875" defaultRowHeight="11.25"/>
  <cols>
    <col min="1" max="1" width="2.7109375" style="237" customWidth="1"/>
    <col min="2" max="2" width="26.140625" style="237" customWidth="1"/>
    <col min="3" max="3" width="27.140625" style="237" customWidth="1"/>
    <col min="4" max="4" width="16.5703125" style="237" customWidth="1"/>
    <col min="5" max="5" width="15" style="237" customWidth="1"/>
    <col min="6" max="6" width="13.5703125" style="237" customWidth="1"/>
    <col min="7" max="7" width="6.140625" style="237" customWidth="1"/>
    <col min="8" max="16384" width="8.85546875" style="237"/>
  </cols>
  <sheetData>
    <row r="1" spans="2:7" ht="12" customHeight="1">
      <c r="G1" s="238"/>
    </row>
    <row r="2" spans="2:7" ht="36.75" customHeight="1">
      <c r="B2" s="673" t="s">
        <v>180</v>
      </c>
      <c r="C2" s="673"/>
      <c r="D2" s="673"/>
      <c r="E2" s="673"/>
      <c r="F2" s="673"/>
    </row>
    <row r="3" spans="2:7" ht="8.25" customHeight="1">
      <c r="B3" s="239"/>
      <c r="C3" s="239"/>
      <c r="D3" s="239"/>
      <c r="E3" s="239"/>
      <c r="F3" s="239"/>
    </row>
    <row r="4" spans="2:7" ht="30.75" customHeight="1">
      <c r="B4" s="657" t="s">
        <v>181</v>
      </c>
      <c r="C4" s="657"/>
      <c r="D4" s="657"/>
      <c r="E4" s="657"/>
      <c r="F4" s="657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58" t="s">
        <v>182</v>
      </c>
      <c r="C6" s="659"/>
      <c r="D6" s="659"/>
      <c r="E6" s="659"/>
      <c r="F6" s="660"/>
    </row>
    <row r="7" spans="2:7" ht="12" customHeight="1">
      <c r="B7" s="674" t="s">
        <v>183</v>
      </c>
      <c r="C7" s="674"/>
      <c r="D7" s="674"/>
      <c r="E7" s="674"/>
      <c r="F7" s="674"/>
      <c r="G7" s="240"/>
    </row>
    <row r="8" spans="2:7" ht="19.899999999999999" customHeight="1">
      <c r="B8" s="675" t="s">
        <v>184</v>
      </c>
      <c r="C8" s="675"/>
      <c r="D8" s="675"/>
      <c r="E8" s="675"/>
      <c r="F8" s="675"/>
      <c r="G8" s="240"/>
    </row>
    <row r="9" spans="2:7" ht="11.25" customHeight="1">
      <c r="B9" s="672" t="s">
        <v>185</v>
      </c>
      <c r="C9" s="672"/>
      <c r="D9" s="672"/>
      <c r="E9" s="672"/>
      <c r="F9" s="672"/>
    </row>
    <row r="10" spans="2:7" ht="11.25" customHeight="1">
      <c r="B10" s="672"/>
      <c r="C10" s="672"/>
      <c r="D10" s="672"/>
      <c r="E10" s="672"/>
      <c r="F10" s="672"/>
    </row>
    <row r="11" spans="2:7" ht="11.25" customHeight="1">
      <c r="B11" s="672" t="s">
        <v>186</v>
      </c>
      <c r="C11" s="672"/>
      <c r="D11" s="672"/>
      <c r="E11" s="672"/>
      <c r="F11" s="672"/>
    </row>
    <row r="12" spans="2:7" ht="11.25" customHeight="1" thickBot="1">
      <c r="B12" s="672"/>
      <c r="C12" s="672"/>
      <c r="D12" s="672"/>
      <c r="E12" s="672"/>
      <c r="F12" s="672"/>
    </row>
    <row r="13" spans="2:7" ht="39" customHeight="1" thickBot="1">
      <c r="B13" s="241" t="s">
        <v>187</v>
      </c>
      <c r="C13" s="242" t="s">
        <v>188</v>
      </c>
      <c r="D13" s="242" t="s">
        <v>189</v>
      </c>
      <c r="E13" s="242" t="s">
        <v>190</v>
      </c>
      <c r="F13" s="242" t="s">
        <v>191</v>
      </c>
    </row>
    <row r="14" spans="2:7" ht="11.25" customHeight="1">
      <c r="B14" s="243" t="s">
        <v>192</v>
      </c>
      <c r="C14" s="244" t="s">
        <v>193</v>
      </c>
      <c r="D14" s="245">
        <v>222</v>
      </c>
      <c r="E14" s="245">
        <v>226</v>
      </c>
      <c r="F14" s="246">
        <v>4</v>
      </c>
    </row>
    <row r="15" spans="2:7" ht="15" customHeight="1">
      <c r="B15" s="247"/>
      <c r="C15" s="244" t="s">
        <v>194</v>
      </c>
      <c r="D15" s="245">
        <v>220</v>
      </c>
      <c r="E15" s="245">
        <v>226</v>
      </c>
      <c r="F15" s="246">
        <v>6</v>
      </c>
    </row>
    <row r="16" spans="2:7" ht="15" customHeight="1">
      <c r="B16" s="247"/>
      <c r="C16" s="244" t="s">
        <v>195</v>
      </c>
      <c r="D16" s="245">
        <v>254</v>
      </c>
      <c r="E16" s="245">
        <v>257</v>
      </c>
      <c r="F16" s="246">
        <v>3</v>
      </c>
    </row>
    <row r="17" spans="2:6" ht="15" customHeight="1">
      <c r="B17" s="247"/>
      <c r="C17" s="244" t="s">
        <v>196</v>
      </c>
      <c r="D17" s="245">
        <v>220</v>
      </c>
      <c r="E17" s="245">
        <v>226.2</v>
      </c>
      <c r="F17" s="246">
        <v>6.2</v>
      </c>
    </row>
    <row r="18" spans="2:6" ht="15" customHeight="1">
      <c r="B18" s="247"/>
      <c r="C18" s="244" t="s">
        <v>197</v>
      </c>
      <c r="D18" s="245">
        <v>242</v>
      </c>
      <c r="E18" s="245">
        <v>242</v>
      </c>
      <c r="F18" s="246">
        <v>0</v>
      </c>
    </row>
    <row r="19" spans="2:6" ht="15" customHeight="1">
      <c r="B19" s="247"/>
      <c r="C19" s="244" t="s">
        <v>198</v>
      </c>
      <c r="D19" s="245">
        <v>216.4</v>
      </c>
      <c r="E19" s="245">
        <v>217.4</v>
      </c>
      <c r="F19" s="246">
        <v>1</v>
      </c>
    </row>
    <row r="20" spans="2:6" ht="15" customHeight="1">
      <c r="B20" s="247"/>
      <c r="C20" s="244" t="s">
        <v>199</v>
      </c>
      <c r="D20" s="245">
        <v>240</v>
      </c>
      <c r="E20" s="245">
        <v>242</v>
      </c>
      <c r="F20" s="246">
        <v>2</v>
      </c>
    </row>
    <row r="21" spans="2:6" ht="15" customHeight="1">
      <c r="B21" s="247"/>
      <c r="C21" s="244" t="s">
        <v>200</v>
      </c>
      <c r="D21" s="245">
        <v>222.6</v>
      </c>
      <c r="E21" s="245">
        <v>223.2</v>
      </c>
      <c r="F21" s="246">
        <v>0.6</v>
      </c>
    </row>
    <row r="22" spans="2:6" ht="15" customHeight="1">
      <c r="B22" s="247"/>
      <c r="C22" s="244" t="s">
        <v>201</v>
      </c>
      <c r="D22" s="245">
        <v>242</v>
      </c>
      <c r="E22" s="245">
        <v>242</v>
      </c>
      <c r="F22" s="246">
        <v>0</v>
      </c>
    </row>
    <row r="23" spans="2:6" ht="15" customHeight="1">
      <c r="B23" s="247"/>
      <c r="C23" s="244" t="s">
        <v>202</v>
      </c>
      <c r="D23" s="245">
        <v>218</v>
      </c>
      <c r="E23" s="245">
        <v>218</v>
      </c>
      <c r="F23" s="246">
        <v>0</v>
      </c>
    </row>
    <row r="24" spans="2:6" ht="15" customHeight="1">
      <c r="B24" s="247"/>
      <c r="C24" s="244" t="s">
        <v>203</v>
      </c>
      <c r="D24" s="245">
        <v>237</v>
      </c>
      <c r="E24" s="245">
        <v>244</v>
      </c>
      <c r="F24" s="246">
        <v>7</v>
      </c>
    </row>
    <row r="25" spans="2:6" ht="15" customHeight="1">
      <c r="B25" s="247"/>
      <c r="C25" s="244" t="s">
        <v>204</v>
      </c>
      <c r="D25" s="245">
        <v>230</v>
      </c>
      <c r="E25" s="245">
        <v>235</v>
      </c>
      <c r="F25" s="246">
        <v>5</v>
      </c>
    </row>
    <row r="26" spans="2:6" ht="15" customHeight="1">
      <c r="B26" s="247"/>
      <c r="C26" s="244" t="s">
        <v>205</v>
      </c>
      <c r="D26" s="245">
        <v>218.6</v>
      </c>
      <c r="E26" s="245">
        <v>220.8</v>
      </c>
      <c r="F26" s="246">
        <v>2.2000000000000002</v>
      </c>
    </row>
    <row r="27" spans="2:6" ht="15" customHeight="1">
      <c r="B27" s="247"/>
      <c r="C27" s="244" t="s">
        <v>206</v>
      </c>
      <c r="D27" s="245">
        <v>240</v>
      </c>
      <c r="E27" s="245">
        <v>240</v>
      </c>
      <c r="F27" s="246">
        <v>0</v>
      </c>
    </row>
    <row r="28" spans="2:6" ht="15" customHeight="1">
      <c r="B28" s="247"/>
      <c r="C28" s="244" t="s">
        <v>207</v>
      </c>
      <c r="D28" s="245">
        <v>222.2</v>
      </c>
      <c r="E28" s="245">
        <v>225.2</v>
      </c>
      <c r="F28" s="246">
        <v>3</v>
      </c>
    </row>
    <row r="29" spans="2:6" ht="15" customHeight="1">
      <c r="B29" s="247"/>
      <c r="C29" s="244" t="s">
        <v>208</v>
      </c>
      <c r="D29" s="245">
        <v>215.6</v>
      </c>
      <c r="E29" s="245">
        <v>221.2</v>
      </c>
      <c r="F29" s="246">
        <v>5.6</v>
      </c>
    </row>
    <row r="30" spans="2:6" ht="15" customHeight="1">
      <c r="B30" s="247"/>
      <c r="C30" s="244" t="s">
        <v>209</v>
      </c>
      <c r="D30" s="245">
        <v>246</v>
      </c>
      <c r="E30" s="245">
        <v>246</v>
      </c>
      <c r="F30" s="246">
        <v>0</v>
      </c>
    </row>
    <row r="31" spans="2:6" ht="15" customHeight="1">
      <c r="B31" s="247"/>
      <c r="C31" s="244" t="s">
        <v>210</v>
      </c>
      <c r="D31" s="245">
        <v>225.8</v>
      </c>
      <c r="E31" s="245">
        <v>230.4</v>
      </c>
      <c r="F31" s="246">
        <v>4.5999999999999996</v>
      </c>
    </row>
    <row r="32" spans="2:6" ht="15" customHeight="1">
      <c r="B32" s="247"/>
      <c r="C32" s="244" t="s">
        <v>211</v>
      </c>
      <c r="D32" s="245">
        <v>248</v>
      </c>
      <c r="E32" s="245">
        <v>250</v>
      </c>
      <c r="F32" s="246">
        <v>2</v>
      </c>
    </row>
    <row r="33" spans="2:6" ht="15" customHeight="1">
      <c r="B33" s="247"/>
      <c r="C33" s="244" t="s">
        <v>212</v>
      </c>
      <c r="D33" s="245">
        <v>217.36</v>
      </c>
      <c r="E33" s="245">
        <v>226.3</v>
      </c>
      <c r="F33" s="246">
        <v>8.94</v>
      </c>
    </row>
    <row r="34" spans="2:6" ht="15" customHeight="1">
      <c r="B34" s="247"/>
      <c r="C34" s="244" t="s">
        <v>213</v>
      </c>
      <c r="D34" s="245">
        <v>221.2</v>
      </c>
      <c r="E34" s="245">
        <v>222</v>
      </c>
      <c r="F34" s="246">
        <v>0.8</v>
      </c>
    </row>
    <row r="35" spans="2:6" ht="15" customHeight="1" thickBot="1">
      <c r="B35" s="248"/>
      <c r="C35" s="249" t="s">
        <v>214</v>
      </c>
      <c r="D35" s="250">
        <v>238</v>
      </c>
      <c r="E35" s="250">
        <v>242</v>
      </c>
      <c r="F35" s="251">
        <v>4</v>
      </c>
    </row>
    <row r="36" spans="2:6">
      <c r="B36" s="243" t="s">
        <v>215</v>
      </c>
      <c r="C36" s="252" t="s">
        <v>216</v>
      </c>
      <c r="D36" s="245">
        <v>285</v>
      </c>
      <c r="E36" s="245">
        <v>280</v>
      </c>
      <c r="F36" s="246">
        <v>-5</v>
      </c>
    </row>
    <row r="37" spans="2:6" ht="13.5" thickBot="1">
      <c r="B37" s="248"/>
      <c r="C37" s="253" t="s">
        <v>214</v>
      </c>
      <c r="D37" s="250">
        <v>290</v>
      </c>
      <c r="E37" s="250">
        <v>290</v>
      </c>
      <c r="F37" s="251">
        <v>0</v>
      </c>
    </row>
    <row r="38" spans="2:6">
      <c r="B38" s="243" t="s">
        <v>217</v>
      </c>
      <c r="C38" s="244" t="s">
        <v>193</v>
      </c>
      <c r="D38" s="245">
        <v>208</v>
      </c>
      <c r="E38" s="245">
        <v>200</v>
      </c>
      <c r="F38" s="246">
        <f>E38-D38</f>
        <v>-8</v>
      </c>
    </row>
    <row r="39" spans="2:6" ht="12.75">
      <c r="B39" s="247"/>
      <c r="C39" s="244" t="s">
        <v>199</v>
      </c>
      <c r="D39" s="245">
        <v>203</v>
      </c>
      <c r="E39" s="245">
        <v>203</v>
      </c>
      <c r="F39" s="246">
        <f t="shared" ref="F39:F51" si="0">E39-D39</f>
        <v>0</v>
      </c>
    </row>
    <row r="40" spans="2:6" ht="12.75">
      <c r="B40" s="247"/>
      <c r="C40" s="244" t="s">
        <v>201</v>
      </c>
      <c r="D40" s="245">
        <v>180.83333333333334</v>
      </c>
      <c r="E40" s="245">
        <v>180.83333333333334</v>
      </c>
      <c r="F40" s="246">
        <f t="shared" si="0"/>
        <v>0</v>
      </c>
    </row>
    <row r="41" spans="2:6" ht="12.75">
      <c r="B41" s="247"/>
      <c r="C41" s="244" t="s">
        <v>204</v>
      </c>
      <c r="D41" s="245">
        <v>200</v>
      </c>
      <c r="E41" s="245">
        <v>200</v>
      </c>
      <c r="F41" s="246">
        <f t="shared" si="0"/>
        <v>0</v>
      </c>
    </row>
    <row r="42" spans="2:6" ht="12.75">
      <c r="B42" s="247"/>
      <c r="C42" s="244" t="s">
        <v>205</v>
      </c>
      <c r="D42" s="245">
        <v>158</v>
      </c>
      <c r="E42" s="245">
        <v>158</v>
      </c>
      <c r="F42" s="246">
        <f t="shared" si="0"/>
        <v>0</v>
      </c>
    </row>
    <row r="43" spans="2:6" ht="12.75">
      <c r="B43" s="247"/>
      <c r="C43" s="244" t="s">
        <v>218</v>
      </c>
      <c r="D43" s="245">
        <v>215</v>
      </c>
      <c r="E43" s="245">
        <v>215</v>
      </c>
      <c r="F43" s="246">
        <f t="shared" si="0"/>
        <v>0</v>
      </c>
    </row>
    <row r="44" spans="2:6" ht="13.5" thickBot="1">
      <c r="B44" s="248"/>
      <c r="C44" s="249" t="s">
        <v>214</v>
      </c>
      <c r="D44" s="250">
        <v>185</v>
      </c>
      <c r="E44" s="250">
        <v>177.86666666666667</v>
      </c>
      <c r="F44" s="254">
        <f t="shared" si="0"/>
        <v>-7.1333333333333258</v>
      </c>
    </row>
    <row r="45" spans="2:6">
      <c r="B45" s="243" t="s">
        <v>219</v>
      </c>
      <c r="C45" s="244" t="s">
        <v>193</v>
      </c>
      <c r="D45" s="245">
        <v>185</v>
      </c>
      <c r="E45" s="245">
        <v>177</v>
      </c>
      <c r="F45" s="246">
        <f t="shared" si="0"/>
        <v>-8</v>
      </c>
    </row>
    <row r="46" spans="2:6" ht="12.75">
      <c r="B46" s="247"/>
      <c r="C46" s="244" t="s">
        <v>199</v>
      </c>
      <c r="D46" s="245">
        <v>182</v>
      </c>
      <c r="E46" s="245">
        <v>182</v>
      </c>
      <c r="F46" s="246">
        <f t="shared" si="0"/>
        <v>0</v>
      </c>
    </row>
    <row r="47" spans="2:6" ht="12.75">
      <c r="B47" s="247"/>
      <c r="C47" s="244" t="s">
        <v>201</v>
      </c>
      <c r="D47" s="245">
        <v>186.75</v>
      </c>
      <c r="E47" s="245">
        <v>186.75</v>
      </c>
      <c r="F47" s="246">
        <f t="shared" si="0"/>
        <v>0</v>
      </c>
    </row>
    <row r="48" spans="2:6" ht="12.75">
      <c r="B48" s="247"/>
      <c r="C48" s="244" t="s">
        <v>204</v>
      </c>
      <c r="D48" s="245">
        <v>202</v>
      </c>
      <c r="E48" s="245">
        <v>202</v>
      </c>
      <c r="F48" s="246">
        <f t="shared" si="0"/>
        <v>0</v>
      </c>
    </row>
    <row r="49" spans="2:6" ht="12.75">
      <c r="B49" s="247"/>
      <c r="C49" s="244" t="s">
        <v>205</v>
      </c>
      <c r="D49" s="245">
        <v>165</v>
      </c>
      <c r="E49" s="245">
        <v>172</v>
      </c>
      <c r="F49" s="246">
        <f t="shared" si="0"/>
        <v>7</v>
      </c>
    </row>
    <row r="50" spans="2:6" ht="12.75">
      <c r="B50" s="247"/>
      <c r="C50" s="244" t="s">
        <v>218</v>
      </c>
      <c r="D50" s="245">
        <v>199</v>
      </c>
      <c r="E50" s="245">
        <v>199</v>
      </c>
      <c r="F50" s="246">
        <f t="shared" si="0"/>
        <v>0</v>
      </c>
    </row>
    <row r="51" spans="2:6" ht="13.5" thickBot="1">
      <c r="B51" s="248"/>
      <c r="C51" s="249" t="s">
        <v>214</v>
      </c>
      <c r="D51" s="250">
        <v>161</v>
      </c>
      <c r="E51" s="250">
        <v>154</v>
      </c>
      <c r="F51" s="251">
        <f t="shared" si="0"/>
        <v>-7</v>
      </c>
    </row>
    <row r="52" spans="2:6">
      <c r="F52" s="167" t="s">
        <v>138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>
      <selection activeCell="I44" sqref="I44"/>
    </sheetView>
  </sheetViews>
  <sheetFormatPr baseColWidth="10" defaultColWidth="8.85546875" defaultRowHeight="11.25"/>
  <cols>
    <col min="1" max="1" width="2.7109375" style="237" customWidth="1"/>
    <col min="2" max="2" width="26.140625" style="237" customWidth="1"/>
    <col min="3" max="3" width="25.5703125" style="237" customWidth="1"/>
    <col min="4" max="4" width="16.85546875" style="237" customWidth="1"/>
    <col min="5" max="5" width="15.140625" style="237" customWidth="1"/>
    <col min="6" max="6" width="14.42578125" style="237" customWidth="1"/>
    <col min="7" max="7" width="2.42578125" style="237" customWidth="1"/>
    <col min="8" max="16384" width="8.85546875" style="237"/>
  </cols>
  <sheetData>
    <row r="1" spans="1:8" ht="10.5" customHeight="1">
      <c r="F1" s="238"/>
    </row>
    <row r="2" spans="1:8" ht="5.25" customHeight="1" thickBot="1"/>
    <row r="3" spans="1:8" ht="19.899999999999999" customHeight="1" thickBot="1">
      <c r="A3" s="255"/>
      <c r="B3" s="658" t="s">
        <v>220</v>
      </c>
      <c r="C3" s="659"/>
      <c r="D3" s="659"/>
      <c r="E3" s="659"/>
      <c r="F3" s="660"/>
      <c r="G3" s="255"/>
    </row>
    <row r="4" spans="1:8" ht="12" customHeight="1">
      <c r="B4" s="674" t="s">
        <v>183</v>
      </c>
      <c r="C4" s="674"/>
      <c r="D4" s="674"/>
      <c r="E4" s="674"/>
      <c r="F4" s="674"/>
      <c r="G4" s="240"/>
    </row>
    <row r="5" spans="1:8" ht="19.899999999999999" customHeight="1">
      <c r="B5" s="676" t="s">
        <v>221</v>
      </c>
      <c r="C5" s="676"/>
      <c r="D5" s="676"/>
      <c r="E5" s="676"/>
      <c r="F5" s="676"/>
      <c r="G5" s="240"/>
    </row>
    <row r="6" spans="1:8" ht="15.75" customHeight="1">
      <c r="B6" s="677" t="s">
        <v>222</v>
      </c>
      <c r="C6" s="677"/>
      <c r="D6" s="677"/>
      <c r="E6" s="677"/>
      <c r="F6" s="677"/>
    </row>
    <row r="7" spans="1:8" ht="9.75" customHeight="1" thickBot="1">
      <c r="B7" s="678"/>
      <c r="C7" s="678"/>
      <c r="D7" s="678"/>
      <c r="E7" s="678"/>
      <c r="F7" s="678"/>
    </row>
    <row r="8" spans="1:8" ht="39" customHeight="1" thickBot="1">
      <c r="B8" s="241" t="s">
        <v>187</v>
      </c>
      <c r="C8" s="256" t="s">
        <v>188</v>
      </c>
      <c r="D8" s="242" t="s">
        <v>223</v>
      </c>
      <c r="E8" s="242" t="s">
        <v>224</v>
      </c>
      <c r="F8" s="242" t="s">
        <v>191</v>
      </c>
    </row>
    <row r="9" spans="1:8" ht="15" customHeight="1">
      <c r="B9" s="243" t="s">
        <v>225</v>
      </c>
      <c r="C9" s="252" t="s">
        <v>193</v>
      </c>
      <c r="D9" s="257" t="s">
        <v>226</v>
      </c>
      <c r="E9" s="257" t="s">
        <v>227</v>
      </c>
      <c r="F9" s="258" t="s">
        <v>228</v>
      </c>
      <c r="G9" s="259"/>
      <c r="H9" s="259"/>
    </row>
    <row r="10" spans="1:8" ht="15" customHeight="1">
      <c r="B10" s="247"/>
      <c r="C10" s="252" t="s">
        <v>194</v>
      </c>
      <c r="D10" s="257" t="s">
        <v>229</v>
      </c>
      <c r="E10" s="257" t="s">
        <v>230</v>
      </c>
      <c r="F10" s="258" t="s">
        <v>231</v>
      </c>
      <c r="G10" s="259"/>
      <c r="H10" s="259"/>
    </row>
    <row r="11" spans="1:8" ht="15" customHeight="1">
      <c r="B11" s="247"/>
      <c r="C11" s="252" t="s">
        <v>196</v>
      </c>
      <c r="D11" s="257" t="s">
        <v>232</v>
      </c>
      <c r="E11" s="257" t="s">
        <v>233</v>
      </c>
      <c r="F11" s="258" t="s">
        <v>234</v>
      </c>
      <c r="G11" s="259"/>
      <c r="H11" s="259"/>
    </row>
    <row r="12" spans="1:8" ht="15" customHeight="1">
      <c r="B12" s="247"/>
      <c r="C12" s="252" t="s">
        <v>197</v>
      </c>
      <c r="D12" s="257" t="s">
        <v>235</v>
      </c>
      <c r="E12" s="257" t="s">
        <v>235</v>
      </c>
      <c r="F12" s="258" t="s">
        <v>236</v>
      </c>
      <c r="G12" s="259"/>
      <c r="H12" s="259"/>
    </row>
    <row r="13" spans="1:8" ht="15" customHeight="1">
      <c r="B13" s="247"/>
      <c r="C13" s="252" t="s">
        <v>237</v>
      </c>
      <c r="D13" s="257" t="s">
        <v>238</v>
      </c>
      <c r="E13" s="257" t="s">
        <v>239</v>
      </c>
      <c r="F13" s="258" t="s">
        <v>240</v>
      </c>
      <c r="G13" s="259"/>
      <c r="H13" s="259"/>
    </row>
    <row r="14" spans="1:8" ht="15" customHeight="1">
      <c r="B14" s="247"/>
      <c r="C14" s="252" t="s">
        <v>216</v>
      </c>
      <c r="D14" s="257" t="s">
        <v>241</v>
      </c>
      <c r="E14" s="257" t="s">
        <v>242</v>
      </c>
      <c r="F14" s="258" t="s">
        <v>231</v>
      </c>
      <c r="G14" s="259"/>
      <c r="H14" s="259"/>
    </row>
    <row r="15" spans="1:8" ht="15" customHeight="1">
      <c r="B15" s="247"/>
      <c r="C15" s="252" t="s">
        <v>243</v>
      </c>
      <c r="D15" s="257" t="s">
        <v>244</v>
      </c>
      <c r="E15" s="257" t="s">
        <v>244</v>
      </c>
      <c r="F15" s="258" t="s">
        <v>236</v>
      </c>
      <c r="G15" s="259"/>
      <c r="H15" s="259"/>
    </row>
    <row r="16" spans="1:8" ht="15" customHeight="1">
      <c r="B16" s="247"/>
      <c r="C16" s="252" t="s">
        <v>245</v>
      </c>
      <c r="D16" s="257" t="s">
        <v>246</v>
      </c>
      <c r="E16" s="257" t="s">
        <v>247</v>
      </c>
      <c r="F16" s="258" t="s">
        <v>234</v>
      </c>
      <c r="G16" s="259"/>
      <c r="H16" s="259"/>
    </row>
    <row r="17" spans="2:8" ht="15" customHeight="1">
      <c r="B17" s="247"/>
      <c r="C17" s="252" t="s">
        <v>248</v>
      </c>
      <c r="D17" s="257" t="s">
        <v>249</v>
      </c>
      <c r="E17" s="257" t="s">
        <v>249</v>
      </c>
      <c r="F17" s="258" t="s">
        <v>236</v>
      </c>
      <c r="G17" s="259"/>
      <c r="H17" s="259"/>
    </row>
    <row r="18" spans="2:8" ht="15" customHeight="1">
      <c r="B18" s="247"/>
      <c r="C18" s="252" t="s">
        <v>198</v>
      </c>
      <c r="D18" s="257" t="s">
        <v>250</v>
      </c>
      <c r="E18" s="257" t="s">
        <v>251</v>
      </c>
      <c r="F18" s="258" t="s">
        <v>252</v>
      </c>
      <c r="G18" s="259"/>
      <c r="H18" s="259"/>
    </row>
    <row r="19" spans="2:8" ht="15" customHeight="1">
      <c r="B19" s="247"/>
      <c r="C19" s="252" t="s">
        <v>199</v>
      </c>
      <c r="D19" s="257" t="s">
        <v>235</v>
      </c>
      <c r="E19" s="257" t="s">
        <v>253</v>
      </c>
      <c r="F19" s="258" t="s">
        <v>254</v>
      </c>
      <c r="G19" s="259"/>
      <c r="H19" s="259"/>
    </row>
    <row r="20" spans="2:8" ht="15" customHeight="1">
      <c r="B20" s="247"/>
      <c r="C20" s="252" t="s">
        <v>200</v>
      </c>
      <c r="D20" s="257" t="s">
        <v>255</v>
      </c>
      <c r="E20" s="257" t="s">
        <v>230</v>
      </c>
      <c r="F20" s="258" t="s">
        <v>256</v>
      </c>
      <c r="G20" s="259"/>
      <c r="H20" s="259"/>
    </row>
    <row r="21" spans="2:8" ht="15" customHeight="1">
      <c r="B21" s="247"/>
      <c r="C21" s="252" t="s">
        <v>201</v>
      </c>
      <c r="D21" s="257" t="s">
        <v>257</v>
      </c>
      <c r="E21" s="257" t="s">
        <v>257</v>
      </c>
      <c r="F21" s="258" t="s">
        <v>236</v>
      </c>
      <c r="G21" s="259"/>
      <c r="H21" s="259"/>
    </row>
    <row r="22" spans="2:8" ht="15" customHeight="1">
      <c r="B22" s="247"/>
      <c r="C22" s="252" t="s">
        <v>203</v>
      </c>
      <c r="D22" s="257" t="s">
        <v>242</v>
      </c>
      <c r="E22" s="257" t="s">
        <v>233</v>
      </c>
      <c r="F22" s="258" t="s">
        <v>258</v>
      </c>
      <c r="G22" s="259"/>
      <c r="H22" s="259"/>
    </row>
    <row r="23" spans="2:8" ht="15" customHeight="1">
      <c r="B23" s="247"/>
      <c r="C23" s="252" t="s">
        <v>205</v>
      </c>
      <c r="D23" s="257" t="s">
        <v>259</v>
      </c>
      <c r="E23" s="257" t="s">
        <v>255</v>
      </c>
      <c r="F23" s="258" t="s">
        <v>258</v>
      </c>
      <c r="G23" s="259"/>
      <c r="H23" s="259"/>
    </row>
    <row r="24" spans="2:8" ht="15" customHeight="1">
      <c r="B24" s="247"/>
      <c r="C24" s="252" t="s">
        <v>207</v>
      </c>
      <c r="D24" s="257" t="s">
        <v>255</v>
      </c>
      <c r="E24" s="257" t="s">
        <v>260</v>
      </c>
      <c r="F24" s="258" t="s">
        <v>261</v>
      </c>
      <c r="G24" s="259"/>
      <c r="H24" s="259"/>
    </row>
    <row r="25" spans="2:8" ht="15" customHeight="1">
      <c r="B25" s="247"/>
      <c r="C25" s="252" t="s">
        <v>208</v>
      </c>
      <c r="D25" s="257" t="s">
        <v>229</v>
      </c>
      <c r="E25" s="257" t="s">
        <v>255</v>
      </c>
      <c r="F25" s="258" t="s">
        <v>234</v>
      </c>
      <c r="G25" s="259"/>
      <c r="H25" s="259"/>
    </row>
    <row r="26" spans="2:8" ht="15" customHeight="1">
      <c r="B26" s="247"/>
      <c r="C26" s="252" t="s">
        <v>210</v>
      </c>
      <c r="D26" s="257" t="s">
        <v>230</v>
      </c>
      <c r="E26" s="257" t="s">
        <v>233</v>
      </c>
      <c r="F26" s="258" t="s">
        <v>254</v>
      </c>
      <c r="G26" s="259"/>
      <c r="H26" s="259"/>
    </row>
    <row r="27" spans="2:8" ht="15" customHeight="1">
      <c r="B27" s="247"/>
      <c r="C27" s="252" t="s">
        <v>262</v>
      </c>
      <c r="D27" s="257" t="s">
        <v>235</v>
      </c>
      <c r="E27" s="257" t="s">
        <v>263</v>
      </c>
      <c r="F27" s="258" t="s">
        <v>258</v>
      </c>
      <c r="G27" s="259"/>
      <c r="H27" s="259"/>
    </row>
    <row r="28" spans="2:8" ht="15" customHeight="1">
      <c r="B28" s="247"/>
      <c r="C28" s="252" t="s">
        <v>218</v>
      </c>
      <c r="D28" s="257" t="s">
        <v>264</v>
      </c>
      <c r="E28" s="257" t="s">
        <v>265</v>
      </c>
      <c r="F28" s="258" t="s">
        <v>266</v>
      </c>
      <c r="G28" s="259"/>
      <c r="H28" s="259"/>
    </row>
    <row r="29" spans="2:8" ht="15" customHeight="1">
      <c r="B29" s="247"/>
      <c r="C29" s="252" t="s">
        <v>212</v>
      </c>
      <c r="D29" s="257" t="s">
        <v>247</v>
      </c>
      <c r="E29" s="257" t="s">
        <v>242</v>
      </c>
      <c r="F29" s="258" t="s">
        <v>261</v>
      </c>
      <c r="G29" s="259"/>
      <c r="H29" s="259"/>
    </row>
    <row r="30" spans="2:8" ht="15" customHeight="1">
      <c r="B30" s="247"/>
      <c r="C30" s="252" t="s">
        <v>213</v>
      </c>
      <c r="D30" s="257" t="s">
        <v>255</v>
      </c>
      <c r="E30" s="257" t="s">
        <v>230</v>
      </c>
      <c r="F30" s="258" t="s">
        <v>256</v>
      </c>
      <c r="G30" s="259"/>
      <c r="H30" s="259"/>
    </row>
    <row r="31" spans="2:8" ht="15" customHeight="1" thickBot="1">
      <c r="B31" s="248"/>
      <c r="C31" s="253" t="s">
        <v>214</v>
      </c>
      <c r="D31" s="260" t="s">
        <v>235</v>
      </c>
      <c r="E31" s="260" t="s">
        <v>263</v>
      </c>
      <c r="F31" s="261" t="s">
        <v>258</v>
      </c>
      <c r="G31" s="259"/>
      <c r="H31" s="259"/>
    </row>
    <row r="32" spans="2:8" ht="15" customHeight="1">
      <c r="B32" s="243" t="s">
        <v>267</v>
      </c>
      <c r="C32" s="252" t="s">
        <v>196</v>
      </c>
      <c r="D32" s="257" t="s">
        <v>268</v>
      </c>
      <c r="E32" s="257" t="s">
        <v>269</v>
      </c>
      <c r="F32" s="258" t="s">
        <v>270</v>
      </c>
      <c r="G32" s="259"/>
      <c r="H32" s="259"/>
    </row>
    <row r="33" spans="2:8" ht="15" customHeight="1">
      <c r="B33" s="247"/>
      <c r="C33" s="252" t="s">
        <v>237</v>
      </c>
      <c r="D33" s="257" t="s">
        <v>271</v>
      </c>
      <c r="E33" s="257" t="s">
        <v>272</v>
      </c>
      <c r="F33" s="258" t="s">
        <v>273</v>
      </c>
      <c r="G33" s="259"/>
      <c r="H33" s="259"/>
    </row>
    <row r="34" spans="2:8" ht="15" customHeight="1">
      <c r="B34" s="247"/>
      <c r="C34" s="252" t="s">
        <v>198</v>
      </c>
      <c r="D34" s="257" t="s">
        <v>274</v>
      </c>
      <c r="E34" s="257" t="s">
        <v>275</v>
      </c>
      <c r="F34" s="258" t="s">
        <v>252</v>
      </c>
      <c r="G34" s="259"/>
      <c r="H34" s="259"/>
    </row>
    <row r="35" spans="2:8" ht="15" customHeight="1">
      <c r="B35" s="247"/>
      <c r="C35" s="252" t="s">
        <v>205</v>
      </c>
      <c r="D35" s="257" t="s">
        <v>275</v>
      </c>
      <c r="E35" s="257" t="s">
        <v>276</v>
      </c>
      <c r="F35" s="258" t="s">
        <v>277</v>
      </c>
      <c r="G35" s="259"/>
      <c r="H35" s="259"/>
    </row>
    <row r="36" spans="2:8" ht="15" customHeight="1">
      <c r="B36" s="247"/>
      <c r="C36" s="252" t="s">
        <v>207</v>
      </c>
      <c r="D36" s="257" t="s">
        <v>278</v>
      </c>
      <c r="E36" s="257" t="s">
        <v>279</v>
      </c>
      <c r="F36" s="258" t="s">
        <v>280</v>
      </c>
      <c r="G36" s="259"/>
      <c r="H36" s="259"/>
    </row>
    <row r="37" spans="2:8" ht="15" customHeight="1">
      <c r="B37" s="247"/>
      <c r="C37" s="252" t="s">
        <v>208</v>
      </c>
      <c r="D37" s="257" t="s">
        <v>281</v>
      </c>
      <c r="E37" s="257" t="s">
        <v>271</v>
      </c>
      <c r="F37" s="258" t="s">
        <v>240</v>
      </c>
      <c r="G37" s="259"/>
      <c r="H37" s="259"/>
    </row>
    <row r="38" spans="2:8" ht="15" customHeight="1">
      <c r="B38" s="247"/>
      <c r="C38" s="252" t="s">
        <v>210</v>
      </c>
      <c r="D38" s="257" t="s">
        <v>282</v>
      </c>
      <c r="E38" s="257" t="s">
        <v>283</v>
      </c>
      <c r="F38" s="258" t="s">
        <v>284</v>
      </c>
      <c r="G38" s="259"/>
      <c r="H38" s="259"/>
    </row>
    <row r="39" spans="2:8" ht="15" customHeight="1">
      <c r="B39" s="247"/>
      <c r="C39" s="252" t="s">
        <v>262</v>
      </c>
      <c r="D39" s="257" t="s">
        <v>253</v>
      </c>
      <c r="E39" s="257" t="s">
        <v>285</v>
      </c>
      <c r="F39" s="258" t="s">
        <v>286</v>
      </c>
      <c r="G39" s="259"/>
      <c r="H39" s="259"/>
    </row>
    <row r="40" spans="2:8" ht="15" customHeight="1">
      <c r="B40" s="247"/>
      <c r="C40" s="252" t="s">
        <v>218</v>
      </c>
      <c r="D40" s="257" t="s">
        <v>287</v>
      </c>
      <c r="E40" s="257" t="s">
        <v>230</v>
      </c>
      <c r="F40" s="258" t="s">
        <v>286</v>
      </c>
      <c r="G40" s="259"/>
      <c r="H40" s="259"/>
    </row>
    <row r="41" spans="2:8" ht="15" customHeight="1">
      <c r="B41" s="247"/>
      <c r="C41" s="252" t="s">
        <v>212</v>
      </c>
      <c r="D41" s="257" t="s">
        <v>288</v>
      </c>
      <c r="E41" s="257" t="s">
        <v>289</v>
      </c>
      <c r="F41" s="258" t="s">
        <v>290</v>
      </c>
      <c r="G41" s="259"/>
      <c r="H41" s="259"/>
    </row>
    <row r="42" spans="2:8" ht="15" customHeight="1">
      <c r="B42" s="247"/>
      <c r="C42" s="252" t="s">
        <v>213</v>
      </c>
      <c r="D42" s="257" t="s">
        <v>291</v>
      </c>
      <c r="E42" s="257" t="s">
        <v>292</v>
      </c>
      <c r="F42" s="258" t="s">
        <v>293</v>
      </c>
      <c r="G42" s="259"/>
      <c r="H42" s="259"/>
    </row>
    <row r="43" spans="2:8" ht="13.5" thickBot="1">
      <c r="B43" s="248"/>
      <c r="C43" s="253" t="s">
        <v>214</v>
      </c>
      <c r="D43" s="260" t="s">
        <v>253</v>
      </c>
      <c r="E43" s="260" t="s">
        <v>285</v>
      </c>
      <c r="F43" s="261" t="s">
        <v>286</v>
      </c>
    </row>
    <row r="44" spans="2:8">
      <c r="F44" s="167" t="s">
        <v>138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>
      <selection activeCell="I44" sqref="I44"/>
    </sheetView>
  </sheetViews>
  <sheetFormatPr baseColWidth="10" defaultColWidth="8.85546875" defaultRowHeight="11.25"/>
  <cols>
    <col min="1" max="1" width="2.7109375" style="237" customWidth="1"/>
    <col min="2" max="2" width="35" style="237" customWidth="1"/>
    <col min="3" max="3" width="25.5703125" style="237" customWidth="1"/>
    <col min="4" max="4" width="16.42578125" style="237" customWidth="1"/>
    <col min="5" max="5" width="15.7109375" style="237" customWidth="1"/>
    <col min="6" max="6" width="13.140625" style="237" customWidth="1"/>
    <col min="7" max="7" width="4.85546875" style="237" customWidth="1"/>
    <col min="8" max="16384" width="8.85546875" style="237"/>
  </cols>
  <sheetData>
    <row r="1" spans="2:7" ht="13.5" customHeight="1"/>
    <row r="2" spans="2:7" ht="10.5" customHeight="1" thickBot="1"/>
    <row r="3" spans="2:7" ht="19.899999999999999" customHeight="1" thickBot="1">
      <c r="B3" s="658" t="s">
        <v>294</v>
      </c>
      <c r="C3" s="659"/>
      <c r="D3" s="659"/>
      <c r="E3" s="659"/>
      <c r="F3" s="660"/>
    </row>
    <row r="4" spans="2:7" ht="12" customHeight="1">
      <c r="B4" s="674" t="s">
        <v>183</v>
      </c>
      <c r="C4" s="674"/>
      <c r="D4" s="674"/>
      <c r="E4" s="674"/>
      <c r="F4" s="674"/>
      <c r="G4" s="240"/>
    </row>
    <row r="5" spans="2:7" ht="30" customHeight="1">
      <c r="B5" s="679" t="s">
        <v>295</v>
      </c>
      <c r="C5" s="679"/>
      <c r="D5" s="679"/>
      <c r="E5" s="679"/>
      <c r="F5" s="679"/>
      <c r="G5" s="240"/>
    </row>
    <row r="6" spans="2:7" ht="25.5" customHeight="1">
      <c r="B6" s="680" t="s">
        <v>296</v>
      </c>
      <c r="C6" s="680"/>
      <c r="D6" s="680"/>
      <c r="E6" s="680"/>
      <c r="F6" s="680"/>
    </row>
    <row r="7" spans="2:7" ht="19.899999999999999" customHeight="1">
      <c r="B7" s="681" t="s">
        <v>297</v>
      </c>
      <c r="C7" s="681"/>
      <c r="D7" s="681"/>
      <c r="E7" s="681"/>
      <c r="F7" s="681"/>
    </row>
    <row r="8" spans="2:7" ht="10.5" customHeight="1" thickBot="1">
      <c r="B8" s="682"/>
      <c r="C8" s="682"/>
      <c r="D8" s="682"/>
      <c r="E8" s="682"/>
      <c r="F8" s="682"/>
    </row>
    <row r="9" spans="2:7" ht="39" customHeight="1" thickBot="1">
      <c r="B9" s="241" t="s">
        <v>298</v>
      </c>
      <c r="C9" s="242" t="s">
        <v>188</v>
      </c>
      <c r="D9" s="242" t="s">
        <v>223</v>
      </c>
      <c r="E9" s="242" t="s">
        <v>224</v>
      </c>
      <c r="F9" s="242" t="s">
        <v>191</v>
      </c>
    </row>
    <row r="10" spans="2:7" ht="15" customHeight="1">
      <c r="B10" s="262" t="s">
        <v>299</v>
      </c>
      <c r="C10" s="263" t="s">
        <v>193</v>
      </c>
      <c r="D10" s="264" t="s">
        <v>300</v>
      </c>
      <c r="E10" s="264" t="s">
        <v>301</v>
      </c>
      <c r="F10" s="265" t="s">
        <v>302</v>
      </c>
    </row>
    <row r="11" spans="2:7" ht="15" customHeight="1">
      <c r="B11" s="262"/>
      <c r="C11" s="263" t="s">
        <v>303</v>
      </c>
      <c r="D11" s="264" t="s">
        <v>301</v>
      </c>
      <c r="E11" s="264" t="s">
        <v>304</v>
      </c>
      <c r="F11" s="265" t="s">
        <v>305</v>
      </c>
    </row>
    <row r="12" spans="2:7" ht="15" customHeight="1">
      <c r="B12" s="262"/>
      <c r="C12" s="263" t="s">
        <v>306</v>
      </c>
      <c r="D12" s="264" t="s">
        <v>301</v>
      </c>
      <c r="E12" s="264" t="s">
        <v>304</v>
      </c>
      <c r="F12" s="265" t="s">
        <v>305</v>
      </c>
    </row>
    <row r="13" spans="2:7" ht="15" customHeight="1">
      <c r="B13" s="247"/>
      <c r="C13" s="263" t="s">
        <v>237</v>
      </c>
      <c r="D13" s="264" t="s">
        <v>307</v>
      </c>
      <c r="E13" s="264" t="s">
        <v>308</v>
      </c>
      <c r="F13" s="265" t="s">
        <v>240</v>
      </c>
    </row>
    <row r="14" spans="2:7" ht="15" customHeight="1">
      <c r="B14" s="247"/>
      <c r="C14" s="263" t="s">
        <v>216</v>
      </c>
      <c r="D14" s="264" t="s">
        <v>309</v>
      </c>
      <c r="E14" s="264" t="s">
        <v>310</v>
      </c>
      <c r="F14" s="265" t="s">
        <v>261</v>
      </c>
    </row>
    <row r="15" spans="2:7" ht="15" customHeight="1">
      <c r="B15" s="247"/>
      <c r="C15" s="263" t="s">
        <v>243</v>
      </c>
      <c r="D15" s="264" t="s">
        <v>311</v>
      </c>
      <c r="E15" s="264" t="s">
        <v>311</v>
      </c>
      <c r="F15" s="265" t="s">
        <v>236</v>
      </c>
    </row>
    <row r="16" spans="2:7" ht="15" customHeight="1">
      <c r="B16" s="247"/>
      <c r="C16" s="263" t="s">
        <v>312</v>
      </c>
      <c r="D16" s="264" t="s">
        <v>313</v>
      </c>
      <c r="E16" s="264" t="s">
        <v>314</v>
      </c>
      <c r="F16" s="265" t="s">
        <v>258</v>
      </c>
    </row>
    <row r="17" spans="2:6" ht="15" customHeight="1">
      <c r="B17" s="247"/>
      <c r="C17" s="263" t="s">
        <v>199</v>
      </c>
      <c r="D17" s="264" t="s">
        <v>315</v>
      </c>
      <c r="E17" s="264" t="s">
        <v>310</v>
      </c>
      <c r="F17" s="265" t="s">
        <v>256</v>
      </c>
    </row>
    <row r="18" spans="2:6" ht="15" customHeight="1">
      <c r="B18" s="247"/>
      <c r="C18" s="263" t="s">
        <v>200</v>
      </c>
      <c r="D18" s="264" t="s">
        <v>308</v>
      </c>
      <c r="E18" s="264" t="s">
        <v>316</v>
      </c>
      <c r="F18" s="265" t="s">
        <v>317</v>
      </c>
    </row>
    <row r="19" spans="2:6" ht="15" customHeight="1">
      <c r="B19" s="247"/>
      <c r="C19" s="263" t="s">
        <v>201</v>
      </c>
      <c r="D19" s="264" t="s">
        <v>310</v>
      </c>
      <c r="E19" s="264" t="s">
        <v>310</v>
      </c>
      <c r="F19" s="265" t="s">
        <v>236</v>
      </c>
    </row>
    <row r="20" spans="2:6" ht="15" customHeight="1">
      <c r="B20" s="247"/>
      <c r="C20" s="263" t="s">
        <v>202</v>
      </c>
      <c r="D20" s="264" t="s">
        <v>318</v>
      </c>
      <c r="E20" s="264" t="s">
        <v>318</v>
      </c>
      <c r="F20" s="265" t="s">
        <v>236</v>
      </c>
    </row>
    <row r="21" spans="2:6" ht="15" customHeight="1">
      <c r="B21" s="247"/>
      <c r="C21" s="263" t="s">
        <v>204</v>
      </c>
      <c r="D21" s="264" t="s">
        <v>315</v>
      </c>
      <c r="E21" s="264" t="s">
        <v>310</v>
      </c>
      <c r="F21" s="265" t="s">
        <v>256</v>
      </c>
    </row>
    <row r="22" spans="2:6" ht="15" customHeight="1">
      <c r="B22" s="247"/>
      <c r="C22" s="263" t="s">
        <v>206</v>
      </c>
      <c r="D22" s="264" t="s">
        <v>311</v>
      </c>
      <c r="E22" s="264" t="s">
        <v>311</v>
      </c>
      <c r="F22" s="265" t="s">
        <v>236</v>
      </c>
    </row>
    <row r="23" spans="2:6" ht="15" customHeight="1">
      <c r="B23" s="247"/>
      <c r="C23" s="263" t="s">
        <v>207</v>
      </c>
      <c r="D23" s="264" t="s">
        <v>319</v>
      </c>
      <c r="E23" s="264" t="s">
        <v>320</v>
      </c>
      <c r="F23" s="265" t="s">
        <v>277</v>
      </c>
    </row>
    <row r="24" spans="2:6" ht="15" customHeight="1">
      <c r="B24" s="247"/>
      <c r="C24" s="263" t="s">
        <v>218</v>
      </c>
      <c r="D24" s="264" t="s">
        <v>321</v>
      </c>
      <c r="E24" s="264" t="s">
        <v>322</v>
      </c>
      <c r="F24" s="265" t="s">
        <v>323</v>
      </c>
    </row>
    <row r="25" spans="2:6" ht="15" customHeight="1">
      <c r="B25" s="247"/>
      <c r="C25" s="263" t="s">
        <v>212</v>
      </c>
      <c r="D25" s="264" t="s">
        <v>308</v>
      </c>
      <c r="E25" s="264" t="s">
        <v>324</v>
      </c>
      <c r="F25" s="265" t="s">
        <v>325</v>
      </c>
    </row>
    <row r="26" spans="2:6" ht="15" customHeight="1">
      <c r="B26" s="247"/>
      <c r="C26" s="263" t="s">
        <v>213</v>
      </c>
      <c r="D26" s="264" t="s">
        <v>326</v>
      </c>
      <c r="E26" s="264" t="s">
        <v>327</v>
      </c>
      <c r="F26" s="265" t="s">
        <v>280</v>
      </c>
    </row>
    <row r="27" spans="2:6" ht="15" customHeight="1" thickBot="1">
      <c r="B27" s="248"/>
      <c r="C27" s="266" t="s">
        <v>214</v>
      </c>
      <c r="D27" s="267" t="s">
        <v>301</v>
      </c>
      <c r="E27" s="267" t="s">
        <v>310</v>
      </c>
      <c r="F27" s="268" t="s">
        <v>328</v>
      </c>
    </row>
    <row r="28" spans="2:6" ht="15" customHeight="1">
      <c r="B28" s="262" t="s">
        <v>329</v>
      </c>
      <c r="C28" s="263" t="s">
        <v>303</v>
      </c>
      <c r="D28" s="264" t="s">
        <v>330</v>
      </c>
      <c r="E28" s="264" t="s">
        <v>331</v>
      </c>
      <c r="F28" s="265" t="s">
        <v>332</v>
      </c>
    </row>
    <row r="29" spans="2:6" ht="15" customHeight="1">
      <c r="B29" s="262"/>
      <c r="C29" s="263" t="s">
        <v>209</v>
      </c>
      <c r="D29" s="264" t="s">
        <v>333</v>
      </c>
      <c r="E29" s="264" t="s">
        <v>334</v>
      </c>
      <c r="F29" s="265" t="s">
        <v>335</v>
      </c>
    </row>
    <row r="30" spans="2:6" ht="15" customHeight="1">
      <c r="B30" s="262"/>
      <c r="C30" s="263" t="s">
        <v>211</v>
      </c>
      <c r="D30" s="264" t="s">
        <v>336</v>
      </c>
      <c r="E30" s="264" t="s">
        <v>336</v>
      </c>
      <c r="F30" s="265" t="s">
        <v>236</v>
      </c>
    </row>
    <row r="31" spans="2:6" ht="15" customHeight="1" thickBot="1">
      <c r="B31" s="248"/>
      <c r="C31" s="266" t="s">
        <v>337</v>
      </c>
      <c r="D31" s="267" t="s">
        <v>338</v>
      </c>
      <c r="E31" s="267" t="s">
        <v>339</v>
      </c>
      <c r="F31" s="268" t="s">
        <v>340</v>
      </c>
    </row>
    <row r="32" spans="2:6" ht="15" customHeight="1">
      <c r="B32" s="262" t="s">
        <v>341</v>
      </c>
      <c r="C32" s="263" t="s">
        <v>303</v>
      </c>
      <c r="D32" s="264" t="s">
        <v>342</v>
      </c>
      <c r="E32" s="264" t="s">
        <v>343</v>
      </c>
      <c r="F32" s="265" t="s">
        <v>252</v>
      </c>
    </row>
    <row r="33" spans="2:6" ht="15" customHeight="1">
      <c r="B33" s="247"/>
      <c r="C33" s="263" t="s">
        <v>199</v>
      </c>
      <c r="D33" s="264" t="s">
        <v>344</v>
      </c>
      <c r="E33" s="264" t="s">
        <v>344</v>
      </c>
      <c r="F33" s="265" t="s">
        <v>236</v>
      </c>
    </row>
    <row r="34" spans="2:6" ht="15" customHeight="1">
      <c r="B34" s="247"/>
      <c r="C34" s="263" t="s">
        <v>209</v>
      </c>
      <c r="D34" s="264" t="s">
        <v>345</v>
      </c>
      <c r="E34" s="264" t="s">
        <v>346</v>
      </c>
      <c r="F34" s="265" t="s">
        <v>332</v>
      </c>
    </row>
    <row r="35" spans="2:6" ht="15" customHeight="1">
      <c r="B35" s="247"/>
      <c r="C35" s="263" t="s">
        <v>211</v>
      </c>
      <c r="D35" s="264" t="s">
        <v>343</v>
      </c>
      <c r="E35" s="264" t="s">
        <v>343</v>
      </c>
      <c r="F35" s="265" t="s">
        <v>236</v>
      </c>
    </row>
    <row r="36" spans="2:6" ht="15" customHeight="1" thickBot="1">
      <c r="B36" s="248"/>
      <c r="C36" s="266" t="s">
        <v>337</v>
      </c>
      <c r="D36" s="267">
        <v>369.5</v>
      </c>
      <c r="E36" s="267" t="s">
        <v>347</v>
      </c>
      <c r="F36" s="268" t="s">
        <v>236</v>
      </c>
    </row>
    <row r="37" spans="2:6" ht="15" customHeight="1">
      <c r="B37" s="269" t="s">
        <v>348</v>
      </c>
      <c r="C37" s="263" t="s">
        <v>209</v>
      </c>
      <c r="D37" s="270" t="s">
        <v>349</v>
      </c>
      <c r="E37" s="270" t="s">
        <v>350</v>
      </c>
      <c r="F37" s="271" t="s">
        <v>351</v>
      </c>
    </row>
    <row r="38" spans="2:6" ht="15" customHeight="1" thickBot="1">
      <c r="B38" s="272"/>
      <c r="C38" s="266" t="s">
        <v>337</v>
      </c>
      <c r="D38" s="273" t="s">
        <v>352</v>
      </c>
      <c r="E38" s="273" t="s">
        <v>352</v>
      </c>
      <c r="F38" s="274" t="s">
        <v>236</v>
      </c>
    </row>
    <row r="39" spans="2:6" ht="15" customHeight="1">
      <c r="B39" s="262" t="s">
        <v>353</v>
      </c>
      <c r="C39" s="263" t="s">
        <v>209</v>
      </c>
      <c r="D39" s="264" t="s">
        <v>354</v>
      </c>
      <c r="E39" s="264" t="s">
        <v>355</v>
      </c>
      <c r="F39" s="265" t="s">
        <v>356</v>
      </c>
    </row>
    <row r="40" spans="2:6" ht="15" customHeight="1">
      <c r="B40" s="247"/>
      <c r="C40" s="263" t="s">
        <v>211</v>
      </c>
      <c r="D40" s="264" t="s">
        <v>357</v>
      </c>
      <c r="E40" s="264" t="s">
        <v>358</v>
      </c>
      <c r="F40" s="265" t="s">
        <v>231</v>
      </c>
    </row>
    <row r="41" spans="2:6" ht="15" customHeight="1" thickBot="1">
      <c r="B41" s="248"/>
      <c r="C41" s="266" t="s">
        <v>337</v>
      </c>
      <c r="D41" s="267" t="s">
        <v>359</v>
      </c>
      <c r="E41" s="267" t="s">
        <v>360</v>
      </c>
      <c r="F41" s="268" t="s">
        <v>361</v>
      </c>
    </row>
    <row r="42" spans="2:6" ht="15" customHeight="1" thickBot="1">
      <c r="B42" s="275" t="s">
        <v>362</v>
      </c>
      <c r="C42" s="276" t="s">
        <v>337</v>
      </c>
      <c r="D42" s="267" t="s">
        <v>363</v>
      </c>
      <c r="E42" s="267" t="s">
        <v>364</v>
      </c>
      <c r="F42" s="268" t="s">
        <v>332</v>
      </c>
    </row>
    <row r="43" spans="2:6" ht="15" customHeight="1">
      <c r="B43" s="262" t="s">
        <v>365</v>
      </c>
      <c r="C43" s="263" t="s">
        <v>303</v>
      </c>
      <c r="D43" s="264" t="s">
        <v>366</v>
      </c>
      <c r="E43" s="264" t="s">
        <v>366</v>
      </c>
      <c r="F43" s="265" t="s">
        <v>236</v>
      </c>
    </row>
    <row r="44" spans="2:6" ht="15" customHeight="1">
      <c r="B44" s="247"/>
      <c r="C44" s="277" t="s">
        <v>209</v>
      </c>
      <c r="D44" s="278" t="s">
        <v>367</v>
      </c>
      <c r="E44" s="278" t="s">
        <v>367</v>
      </c>
      <c r="F44" s="279" t="s">
        <v>236</v>
      </c>
    </row>
    <row r="45" spans="2:6" ht="15" customHeight="1">
      <c r="B45" s="247"/>
      <c r="C45" s="277" t="s">
        <v>211</v>
      </c>
      <c r="D45" s="278" t="s">
        <v>368</v>
      </c>
      <c r="E45" s="278" t="s">
        <v>369</v>
      </c>
      <c r="F45" s="279" t="s">
        <v>254</v>
      </c>
    </row>
    <row r="46" spans="2:6" ht="15" customHeight="1" thickBot="1">
      <c r="B46" s="248"/>
      <c r="C46" s="266" t="s">
        <v>337</v>
      </c>
      <c r="D46" s="267" t="s">
        <v>370</v>
      </c>
      <c r="E46" s="267" t="s">
        <v>368</v>
      </c>
      <c r="F46" s="268" t="s">
        <v>371</v>
      </c>
    </row>
    <row r="47" spans="2:6" ht="15" customHeight="1">
      <c r="F47" s="167" t="s">
        <v>138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>
      <selection activeCell="I44" sqref="I44"/>
    </sheetView>
  </sheetViews>
  <sheetFormatPr baseColWidth="10" defaultColWidth="8.85546875" defaultRowHeight="11.25"/>
  <cols>
    <col min="1" max="1" width="2.7109375" style="237" customWidth="1"/>
    <col min="2" max="2" width="31.28515625" style="237" customWidth="1"/>
    <col min="3" max="3" width="25.5703125" style="237" customWidth="1"/>
    <col min="4" max="4" width="17.85546875" style="237" customWidth="1"/>
    <col min="5" max="5" width="15.85546875" style="237" customWidth="1"/>
    <col min="6" max="6" width="13.5703125" style="237" customWidth="1"/>
    <col min="7" max="7" width="3.28515625" style="237" customWidth="1"/>
    <col min="8" max="16384" width="8.85546875" style="237"/>
  </cols>
  <sheetData>
    <row r="1" spans="1:7" ht="14.25" customHeight="1">
      <c r="A1" s="280"/>
      <c r="B1" s="280"/>
      <c r="C1" s="280"/>
      <c r="D1" s="280"/>
      <c r="E1" s="280"/>
      <c r="F1" s="280"/>
    </row>
    <row r="2" spans="1:7" ht="10.5" customHeight="1" thickBot="1">
      <c r="A2" s="280"/>
      <c r="B2" s="280"/>
      <c r="C2" s="280"/>
      <c r="D2" s="280"/>
      <c r="E2" s="280"/>
      <c r="F2" s="280"/>
    </row>
    <row r="3" spans="1:7" ht="19.899999999999999" customHeight="1" thickBot="1">
      <c r="A3" s="280"/>
      <c r="B3" s="683" t="s">
        <v>372</v>
      </c>
      <c r="C3" s="684"/>
      <c r="D3" s="684"/>
      <c r="E3" s="684"/>
      <c r="F3" s="685"/>
    </row>
    <row r="4" spans="1:7" ht="15.75" customHeight="1">
      <c r="A4" s="280"/>
      <c r="B4" s="4"/>
      <c r="C4" s="4"/>
      <c r="D4" s="4"/>
      <c r="E4" s="4"/>
      <c r="F4" s="4"/>
    </row>
    <row r="5" spans="1:7" ht="20.45" customHeight="1">
      <c r="A5" s="280"/>
      <c r="B5" s="686" t="s">
        <v>373</v>
      </c>
      <c r="C5" s="686"/>
      <c r="D5" s="686"/>
      <c r="E5" s="686"/>
      <c r="F5" s="686"/>
      <c r="G5" s="240"/>
    </row>
    <row r="6" spans="1:7" ht="19.899999999999999" customHeight="1">
      <c r="A6" s="280"/>
      <c r="B6" s="687" t="s">
        <v>374</v>
      </c>
      <c r="C6" s="687"/>
      <c r="D6" s="687"/>
      <c r="E6" s="687"/>
      <c r="F6" s="687"/>
      <c r="G6" s="240"/>
    </row>
    <row r="7" spans="1:7" ht="19.899999999999999" customHeight="1" thickBot="1">
      <c r="A7" s="280"/>
      <c r="B7" s="280"/>
      <c r="C7" s="280"/>
      <c r="D7" s="280"/>
      <c r="E7" s="280"/>
      <c r="F7" s="280"/>
    </row>
    <row r="8" spans="1:7" ht="39" customHeight="1" thickBot="1">
      <c r="A8" s="280"/>
      <c r="B8" s="281" t="s">
        <v>298</v>
      </c>
      <c r="C8" s="282" t="s">
        <v>188</v>
      </c>
      <c r="D8" s="242" t="s">
        <v>223</v>
      </c>
      <c r="E8" s="242" t="s">
        <v>224</v>
      </c>
      <c r="F8" s="282" t="s">
        <v>191</v>
      </c>
    </row>
    <row r="9" spans="1:7" ht="15" customHeight="1">
      <c r="A9" s="280"/>
      <c r="B9" s="283" t="s">
        <v>375</v>
      </c>
      <c r="C9" s="284" t="s">
        <v>193</v>
      </c>
      <c r="D9" s="285">
        <v>35.94</v>
      </c>
      <c r="E9" s="285">
        <v>37.35</v>
      </c>
      <c r="F9" s="286">
        <v>1.42</v>
      </c>
    </row>
    <row r="10" spans="1:7" ht="15" customHeight="1">
      <c r="A10" s="280"/>
      <c r="B10" s="287"/>
      <c r="C10" s="288" t="s">
        <v>303</v>
      </c>
      <c r="D10" s="289">
        <v>25.53</v>
      </c>
      <c r="E10" s="289">
        <v>24.6</v>
      </c>
      <c r="F10" s="290">
        <v>-0.93</v>
      </c>
    </row>
    <row r="11" spans="1:7" ht="15" customHeight="1">
      <c r="A11" s="280"/>
      <c r="B11" s="291"/>
      <c r="C11" s="288" t="s">
        <v>237</v>
      </c>
      <c r="D11" s="289">
        <v>24.02</v>
      </c>
      <c r="E11" s="289">
        <v>22.89</v>
      </c>
      <c r="F11" s="290">
        <v>-1.1200000000000001</v>
      </c>
    </row>
    <row r="12" spans="1:7" ht="15" customHeight="1">
      <c r="A12" s="280"/>
      <c r="B12" s="291"/>
      <c r="C12" s="288" t="s">
        <v>245</v>
      </c>
      <c r="D12" s="292">
        <v>24.89</v>
      </c>
      <c r="E12" s="292">
        <v>24.89</v>
      </c>
      <c r="F12" s="293">
        <v>0</v>
      </c>
    </row>
    <row r="13" spans="1:7" ht="15" customHeight="1" thickBot="1">
      <c r="A13" s="280"/>
      <c r="B13" s="294"/>
      <c r="C13" s="295" t="s">
        <v>218</v>
      </c>
      <c r="D13" s="296">
        <v>24.84</v>
      </c>
      <c r="E13" s="296">
        <v>25.89</v>
      </c>
      <c r="F13" s="297">
        <v>1.05</v>
      </c>
    </row>
    <row r="14" spans="1:7" ht="15" customHeight="1" thickBot="1">
      <c r="A14" s="280"/>
      <c r="B14" s="298" t="s">
        <v>376</v>
      </c>
      <c r="C14" s="688" t="s">
        <v>377</v>
      </c>
      <c r="D14" s="689"/>
      <c r="E14" s="689"/>
      <c r="F14" s="690"/>
    </row>
    <row r="15" spans="1:7" ht="15" customHeight="1">
      <c r="A15" s="280"/>
      <c r="B15" s="291"/>
      <c r="C15" s="299" t="s">
        <v>193</v>
      </c>
      <c r="D15" s="300">
        <v>34.729999999999997</v>
      </c>
      <c r="E15" s="300">
        <v>36.700000000000003</v>
      </c>
      <c r="F15" s="265">
        <v>1.97</v>
      </c>
    </row>
    <row r="16" spans="1:7" ht="15" customHeight="1">
      <c r="A16" s="280"/>
      <c r="B16" s="291"/>
      <c r="C16" s="299" t="s">
        <v>303</v>
      </c>
      <c r="D16" s="301">
        <v>34.75</v>
      </c>
      <c r="E16" s="301">
        <v>33.159999999999997</v>
      </c>
      <c r="F16" s="265">
        <v>-1.59</v>
      </c>
    </row>
    <row r="17" spans="1:6" ht="15" customHeight="1">
      <c r="A17" s="280"/>
      <c r="B17" s="291"/>
      <c r="C17" s="299" t="s">
        <v>237</v>
      </c>
      <c r="D17" s="301">
        <v>30.75</v>
      </c>
      <c r="E17" s="301">
        <v>29.43</v>
      </c>
      <c r="F17" s="265">
        <v>-1.32</v>
      </c>
    </row>
    <row r="18" spans="1:6" ht="15" customHeight="1">
      <c r="A18" s="280"/>
      <c r="B18" s="291"/>
      <c r="C18" s="299" t="s">
        <v>245</v>
      </c>
      <c r="D18" s="301">
        <v>35.08</v>
      </c>
      <c r="E18" s="301">
        <v>36.159999999999997</v>
      </c>
      <c r="F18" s="265">
        <v>1.08</v>
      </c>
    </row>
    <row r="19" spans="1:6" ht="15" customHeight="1">
      <c r="A19" s="280"/>
      <c r="B19" s="291"/>
      <c r="C19" s="299" t="s">
        <v>203</v>
      </c>
      <c r="D19" s="301">
        <v>42.6</v>
      </c>
      <c r="E19" s="301">
        <v>40.520000000000003</v>
      </c>
      <c r="F19" s="265">
        <v>-2.09</v>
      </c>
    </row>
    <row r="20" spans="1:6" ht="15" customHeight="1">
      <c r="A20" s="280"/>
      <c r="B20" s="291"/>
      <c r="C20" s="299" t="s">
        <v>218</v>
      </c>
      <c r="D20" s="301">
        <v>37.17</v>
      </c>
      <c r="E20" s="301">
        <v>36.619999999999997</v>
      </c>
      <c r="F20" s="265">
        <v>-0.55000000000000004</v>
      </c>
    </row>
    <row r="21" spans="1:6" ht="15" customHeight="1" thickBot="1">
      <c r="A21" s="280"/>
      <c r="B21" s="294"/>
      <c r="C21" s="302" t="s">
        <v>337</v>
      </c>
      <c r="D21" s="303">
        <v>30.42</v>
      </c>
      <c r="E21" s="303">
        <v>31.88</v>
      </c>
      <c r="F21" s="268">
        <v>1.46</v>
      </c>
    </row>
    <row r="22" spans="1:6">
      <c r="A22" s="280"/>
      <c r="B22" s="280"/>
      <c r="C22" s="280"/>
      <c r="D22" s="280"/>
      <c r="E22" s="280"/>
      <c r="F22" s="167" t="s">
        <v>138</v>
      </c>
    </row>
    <row r="24" spans="1:6">
      <c r="F24" s="304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tabSelected="1" topLeftCell="B1" zoomScaleNormal="100" zoomScaleSheetLayoutView="100" workbookViewId="0">
      <selection activeCell="I44" sqref="I44"/>
    </sheetView>
  </sheetViews>
  <sheetFormatPr baseColWidth="10" defaultColWidth="11.42578125" defaultRowHeight="15"/>
  <cols>
    <col min="1" max="1" width="4" style="307" customWidth="1"/>
    <col min="2" max="2" width="48.28515625" style="307" customWidth="1"/>
    <col min="3" max="3" width="22.28515625" style="307" customWidth="1"/>
    <col min="4" max="4" width="18.28515625" style="307" customWidth="1"/>
    <col min="5" max="5" width="16" style="307" customWidth="1"/>
    <col min="6" max="6" width="13.5703125" style="307" customWidth="1"/>
    <col min="7" max="7" width="2.42578125" style="307" customWidth="1"/>
    <col min="8" max="9" width="10.7109375" style="308" customWidth="1"/>
    <col min="10" max="16384" width="11.42578125" style="308"/>
  </cols>
  <sheetData>
    <row r="1" spans="1:12" ht="10.5" customHeight="1">
      <c r="A1" s="305"/>
      <c r="B1" s="305"/>
      <c r="C1" s="305"/>
      <c r="D1" s="305"/>
      <c r="E1" s="305"/>
      <c r="F1" s="306"/>
    </row>
    <row r="2" spans="1:12" ht="19.5" customHeight="1">
      <c r="A2" s="305"/>
      <c r="B2" s="309"/>
      <c r="C2" s="309"/>
      <c r="D2" s="309"/>
      <c r="E2" s="309"/>
      <c r="F2" s="310"/>
    </row>
    <row r="3" spans="1:12" ht="14.25" customHeight="1" thickBot="1"/>
    <row r="4" spans="1:12" ht="17.25" customHeight="1" thickBot="1">
      <c r="A4" s="305"/>
      <c r="B4" s="683" t="s">
        <v>378</v>
      </c>
      <c r="C4" s="684"/>
      <c r="D4" s="684"/>
      <c r="E4" s="684"/>
      <c r="F4" s="685"/>
    </row>
    <row r="5" spans="1:12" ht="17.25" customHeight="1">
      <c r="A5" s="305"/>
      <c r="B5" s="691" t="s">
        <v>379</v>
      </c>
      <c r="C5" s="691"/>
      <c r="D5" s="691"/>
      <c r="E5" s="691"/>
      <c r="F5" s="691"/>
      <c r="G5" s="311"/>
    </row>
    <row r="6" spans="1:12">
      <c r="A6" s="305"/>
      <c r="B6" s="691" t="s">
        <v>380</v>
      </c>
      <c r="C6" s="691"/>
      <c r="D6" s="691"/>
      <c r="E6" s="691"/>
      <c r="F6" s="691"/>
      <c r="G6" s="311"/>
    </row>
    <row r="7" spans="1:12" ht="15.75" thickBot="1">
      <c r="A7" s="305"/>
      <c r="B7" s="312"/>
      <c r="C7" s="312"/>
      <c r="D7" s="312"/>
      <c r="E7" s="312"/>
      <c r="F7" s="305"/>
    </row>
    <row r="8" spans="1:12" ht="44.45" customHeight="1" thickBot="1">
      <c r="A8" s="305"/>
      <c r="B8" s="241" t="s">
        <v>381</v>
      </c>
      <c r="C8" s="313" t="s">
        <v>188</v>
      </c>
      <c r="D8" s="242" t="s">
        <v>223</v>
      </c>
      <c r="E8" s="242" t="s">
        <v>224</v>
      </c>
      <c r="F8" s="313" t="s">
        <v>191</v>
      </c>
    </row>
    <row r="9" spans="1:12">
      <c r="A9" s="305"/>
      <c r="B9" s="314" t="s">
        <v>382</v>
      </c>
      <c r="C9" s="315" t="s">
        <v>193</v>
      </c>
      <c r="D9" s="316" t="s">
        <v>383</v>
      </c>
      <c r="E9" s="316" t="s">
        <v>383</v>
      </c>
      <c r="F9" s="317" t="s">
        <v>236</v>
      </c>
    </row>
    <row r="10" spans="1:12">
      <c r="A10" s="305"/>
      <c r="B10" s="318" t="s">
        <v>384</v>
      </c>
      <c r="C10" s="319" t="s">
        <v>385</v>
      </c>
      <c r="D10" s="320" t="s">
        <v>386</v>
      </c>
      <c r="E10" s="320" t="s">
        <v>387</v>
      </c>
      <c r="F10" s="321" t="s">
        <v>388</v>
      </c>
    </row>
    <row r="11" spans="1:12">
      <c r="A11" s="305"/>
      <c r="B11" s="318"/>
      <c r="C11" s="319" t="s">
        <v>303</v>
      </c>
      <c r="D11" s="320" t="s">
        <v>389</v>
      </c>
      <c r="E11" s="320" t="s">
        <v>390</v>
      </c>
      <c r="F11" s="321" t="s">
        <v>388</v>
      </c>
    </row>
    <row r="12" spans="1:12">
      <c r="A12" s="305"/>
      <c r="B12" s="318"/>
      <c r="C12" s="319" t="s">
        <v>197</v>
      </c>
      <c r="D12" s="320" t="s">
        <v>391</v>
      </c>
      <c r="E12" s="320" t="s">
        <v>392</v>
      </c>
      <c r="F12" s="321" t="s">
        <v>258</v>
      </c>
      <c r="L12" s="322"/>
    </row>
    <row r="13" spans="1:12">
      <c r="A13" s="305"/>
      <c r="B13" s="318"/>
      <c r="C13" s="319" t="s">
        <v>237</v>
      </c>
      <c r="D13" s="320" t="s">
        <v>393</v>
      </c>
      <c r="E13" s="320" t="s">
        <v>394</v>
      </c>
      <c r="F13" s="321" t="s">
        <v>258</v>
      </c>
    </row>
    <row r="14" spans="1:12">
      <c r="A14" s="305"/>
      <c r="B14" s="318"/>
      <c r="C14" s="319" t="s">
        <v>216</v>
      </c>
      <c r="D14" s="320" t="s">
        <v>395</v>
      </c>
      <c r="E14" s="320" t="s">
        <v>394</v>
      </c>
      <c r="F14" s="321" t="s">
        <v>252</v>
      </c>
    </row>
    <row r="15" spans="1:12">
      <c r="A15" s="305"/>
      <c r="B15" s="318"/>
      <c r="C15" s="319" t="s">
        <v>245</v>
      </c>
      <c r="D15" s="320" t="s">
        <v>396</v>
      </c>
      <c r="E15" s="320" t="s">
        <v>397</v>
      </c>
      <c r="F15" s="321" t="s">
        <v>286</v>
      </c>
    </row>
    <row r="16" spans="1:12">
      <c r="A16" s="305"/>
      <c r="B16" s="318"/>
      <c r="C16" s="319" t="s">
        <v>248</v>
      </c>
      <c r="D16" s="320" t="s">
        <v>398</v>
      </c>
      <c r="E16" s="320" t="s">
        <v>399</v>
      </c>
      <c r="F16" s="321" t="s">
        <v>400</v>
      </c>
      <c r="L16" s="322"/>
    </row>
    <row r="17" spans="1:6">
      <c r="A17" s="305"/>
      <c r="B17" s="318"/>
      <c r="C17" s="319" t="s">
        <v>401</v>
      </c>
      <c r="D17" s="320" t="s">
        <v>402</v>
      </c>
      <c r="E17" s="320" t="s">
        <v>402</v>
      </c>
      <c r="F17" s="321" t="s">
        <v>236</v>
      </c>
    </row>
    <row r="18" spans="1:6">
      <c r="A18" s="305"/>
      <c r="B18" s="318"/>
      <c r="C18" s="319" t="s">
        <v>403</v>
      </c>
      <c r="D18" s="320" t="s">
        <v>404</v>
      </c>
      <c r="E18" s="320" t="s">
        <v>405</v>
      </c>
      <c r="F18" s="321" t="s">
        <v>406</v>
      </c>
    </row>
    <row r="19" spans="1:6">
      <c r="A19" s="305"/>
      <c r="B19" s="318"/>
      <c r="C19" s="319" t="s">
        <v>407</v>
      </c>
      <c r="D19" s="320" t="s">
        <v>399</v>
      </c>
      <c r="E19" s="320" t="s">
        <v>408</v>
      </c>
      <c r="F19" s="321" t="s">
        <v>409</v>
      </c>
    </row>
    <row r="20" spans="1:6">
      <c r="A20" s="305"/>
      <c r="B20" s="318"/>
      <c r="C20" s="319" t="s">
        <v>209</v>
      </c>
      <c r="D20" s="320" t="s">
        <v>393</v>
      </c>
      <c r="E20" s="320" t="s">
        <v>410</v>
      </c>
      <c r="F20" s="321" t="s">
        <v>409</v>
      </c>
    </row>
    <row r="21" spans="1:6">
      <c r="A21" s="305"/>
      <c r="B21" s="318"/>
      <c r="C21" s="319" t="s">
        <v>211</v>
      </c>
      <c r="D21" s="320" t="s">
        <v>411</v>
      </c>
      <c r="E21" s="320" t="s">
        <v>411</v>
      </c>
      <c r="F21" s="321" t="s">
        <v>236</v>
      </c>
    </row>
    <row r="22" spans="1:6" ht="15.75" thickBot="1">
      <c r="A22" s="305"/>
      <c r="B22" s="323"/>
      <c r="C22" s="324" t="s">
        <v>218</v>
      </c>
      <c r="D22" s="325" t="s">
        <v>412</v>
      </c>
      <c r="E22" s="325" t="s">
        <v>413</v>
      </c>
      <c r="F22" s="326" t="s">
        <v>414</v>
      </c>
    </row>
    <row r="23" spans="1:6">
      <c r="A23" s="305"/>
      <c r="B23" s="318" t="s">
        <v>415</v>
      </c>
      <c r="C23" s="319" t="s">
        <v>193</v>
      </c>
      <c r="D23" s="320" t="s">
        <v>416</v>
      </c>
      <c r="E23" s="320" t="s">
        <v>416</v>
      </c>
      <c r="F23" s="321" t="s">
        <v>236</v>
      </c>
    </row>
    <row r="24" spans="1:6">
      <c r="A24" s="305"/>
      <c r="B24" s="318" t="s">
        <v>417</v>
      </c>
      <c r="C24" s="319" t="s">
        <v>303</v>
      </c>
      <c r="D24" s="320" t="s">
        <v>418</v>
      </c>
      <c r="E24" s="320" t="s">
        <v>419</v>
      </c>
      <c r="F24" s="321" t="s">
        <v>420</v>
      </c>
    </row>
    <row r="25" spans="1:6">
      <c r="A25" s="305"/>
      <c r="B25" s="318"/>
      <c r="C25" s="319" t="s">
        <v>197</v>
      </c>
      <c r="D25" s="320" t="s">
        <v>308</v>
      </c>
      <c r="E25" s="320" t="s">
        <v>421</v>
      </c>
      <c r="F25" s="321" t="s">
        <v>286</v>
      </c>
    </row>
    <row r="26" spans="1:6">
      <c r="A26" s="305"/>
      <c r="B26" s="318"/>
      <c r="C26" s="319" t="s">
        <v>237</v>
      </c>
      <c r="D26" s="320" t="s">
        <v>301</v>
      </c>
      <c r="E26" s="320" t="s">
        <v>422</v>
      </c>
      <c r="F26" s="321" t="s">
        <v>423</v>
      </c>
    </row>
    <row r="27" spans="1:6">
      <c r="A27" s="305"/>
      <c r="B27" s="318"/>
      <c r="C27" s="319" t="s">
        <v>216</v>
      </c>
      <c r="D27" s="320" t="s">
        <v>424</v>
      </c>
      <c r="E27" s="320" t="s">
        <v>425</v>
      </c>
      <c r="F27" s="321" t="s">
        <v>252</v>
      </c>
    </row>
    <row r="28" spans="1:6">
      <c r="A28" s="305"/>
      <c r="B28" s="318"/>
      <c r="C28" s="319" t="s">
        <v>245</v>
      </c>
      <c r="D28" s="320" t="s">
        <v>426</v>
      </c>
      <c r="E28" s="320" t="s">
        <v>313</v>
      </c>
      <c r="F28" s="321" t="s">
        <v>427</v>
      </c>
    </row>
    <row r="29" spans="1:6">
      <c r="A29" s="305"/>
      <c r="B29" s="318"/>
      <c r="C29" s="319" t="s">
        <v>248</v>
      </c>
      <c r="D29" s="320" t="s">
        <v>313</v>
      </c>
      <c r="E29" s="320" t="s">
        <v>428</v>
      </c>
      <c r="F29" s="321" t="s">
        <v>371</v>
      </c>
    </row>
    <row r="30" spans="1:6">
      <c r="A30" s="305"/>
      <c r="B30" s="318"/>
      <c r="C30" s="319" t="s">
        <v>401</v>
      </c>
      <c r="D30" s="320" t="s">
        <v>429</v>
      </c>
      <c r="E30" s="320" t="s">
        <v>301</v>
      </c>
      <c r="F30" s="321" t="s">
        <v>430</v>
      </c>
    </row>
    <row r="31" spans="1:6">
      <c r="A31" s="305"/>
      <c r="B31" s="318"/>
      <c r="C31" s="319" t="s">
        <v>403</v>
      </c>
      <c r="D31" s="320" t="s">
        <v>431</v>
      </c>
      <c r="E31" s="320" t="s">
        <v>422</v>
      </c>
      <c r="F31" s="321" t="s">
        <v>432</v>
      </c>
    </row>
    <row r="32" spans="1:6">
      <c r="A32" s="305"/>
      <c r="B32" s="318"/>
      <c r="C32" s="319" t="s">
        <v>407</v>
      </c>
      <c r="D32" s="320" t="s">
        <v>421</v>
      </c>
      <c r="E32" s="320" t="s">
        <v>418</v>
      </c>
      <c r="F32" s="321" t="s">
        <v>388</v>
      </c>
    </row>
    <row r="33" spans="1:6">
      <c r="A33" s="305"/>
      <c r="B33" s="318"/>
      <c r="C33" s="319" t="s">
        <v>209</v>
      </c>
      <c r="D33" s="320" t="s">
        <v>313</v>
      </c>
      <c r="E33" s="320" t="s">
        <v>433</v>
      </c>
      <c r="F33" s="321" t="s">
        <v>434</v>
      </c>
    </row>
    <row r="34" spans="1:6">
      <c r="A34" s="305"/>
      <c r="B34" s="318"/>
      <c r="C34" s="319" t="s">
        <v>211</v>
      </c>
      <c r="D34" s="320" t="s">
        <v>435</v>
      </c>
      <c r="E34" s="320" t="s">
        <v>435</v>
      </c>
      <c r="F34" s="321" t="s">
        <v>236</v>
      </c>
    </row>
    <row r="35" spans="1:6" ht="15.75" thickBot="1">
      <c r="A35" s="305"/>
      <c r="B35" s="323"/>
      <c r="C35" s="319" t="s">
        <v>218</v>
      </c>
      <c r="D35" s="320" t="s">
        <v>436</v>
      </c>
      <c r="E35" s="320" t="s">
        <v>437</v>
      </c>
      <c r="F35" s="321" t="s">
        <v>261</v>
      </c>
    </row>
    <row r="36" spans="1:6">
      <c r="A36" s="305"/>
      <c r="B36" s="318" t="s">
        <v>438</v>
      </c>
      <c r="C36" s="315" t="s">
        <v>193</v>
      </c>
      <c r="D36" s="316" t="s">
        <v>253</v>
      </c>
      <c r="E36" s="316" t="s">
        <v>253</v>
      </c>
      <c r="F36" s="317" t="s">
        <v>236</v>
      </c>
    </row>
    <row r="37" spans="1:6">
      <c r="A37" s="305"/>
      <c r="B37" s="318"/>
      <c r="C37" s="319" t="s">
        <v>303</v>
      </c>
      <c r="D37" s="320" t="s">
        <v>439</v>
      </c>
      <c r="E37" s="320" t="s">
        <v>440</v>
      </c>
      <c r="F37" s="321" t="s">
        <v>231</v>
      </c>
    </row>
    <row r="38" spans="1:6">
      <c r="A38" s="305"/>
      <c r="B38" s="318" t="s">
        <v>441</v>
      </c>
      <c r="C38" s="319" t="s">
        <v>197</v>
      </c>
      <c r="D38" s="320" t="s">
        <v>442</v>
      </c>
      <c r="E38" s="320" t="s">
        <v>443</v>
      </c>
      <c r="F38" s="321" t="s">
        <v>286</v>
      </c>
    </row>
    <row r="39" spans="1:6">
      <c r="A39" s="305"/>
      <c r="B39" s="318"/>
      <c r="C39" s="319" t="s">
        <v>237</v>
      </c>
      <c r="D39" s="320" t="s">
        <v>444</v>
      </c>
      <c r="E39" s="320" t="s">
        <v>445</v>
      </c>
      <c r="F39" s="321" t="s">
        <v>446</v>
      </c>
    </row>
    <row r="40" spans="1:6">
      <c r="A40" s="305"/>
      <c r="B40" s="318"/>
      <c r="C40" s="319" t="s">
        <v>216</v>
      </c>
      <c r="D40" s="320" t="s">
        <v>447</v>
      </c>
      <c r="E40" s="320" t="s">
        <v>448</v>
      </c>
      <c r="F40" s="321" t="s">
        <v>449</v>
      </c>
    </row>
    <row r="41" spans="1:6">
      <c r="A41" s="305"/>
      <c r="B41" s="318"/>
      <c r="C41" s="319" t="s">
        <v>245</v>
      </c>
      <c r="D41" s="320" t="s">
        <v>450</v>
      </c>
      <c r="E41" s="320" t="s">
        <v>451</v>
      </c>
      <c r="F41" s="321" t="s">
        <v>286</v>
      </c>
    </row>
    <row r="42" spans="1:6">
      <c r="A42" s="305"/>
      <c r="B42" s="318"/>
      <c r="C42" s="319" t="s">
        <v>248</v>
      </c>
      <c r="D42" s="320" t="s">
        <v>452</v>
      </c>
      <c r="E42" s="320" t="s">
        <v>453</v>
      </c>
      <c r="F42" s="321" t="s">
        <v>454</v>
      </c>
    </row>
    <row r="43" spans="1:6">
      <c r="A43" s="305"/>
      <c r="B43" s="318"/>
      <c r="C43" s="319" t="s">
        <v>401</v>
      </c>
      <c r="D43" s="320" t="s">
        <v>455</v>
      </c>
      <c r="E43" s="320" t="s">
        <v>456</v>
      </c>
      <c r="F43" s="321" t="s">
        <v>457</v>
      </c>
    </row>
    <row r="44" spans="1:6">
      <c r="A44" s="305"/>
      <c r="B44" s="318"/>
      <c r="C44" s="319" t="s">
        <v>403</v>
      </c>
      <c r="D44" s="320" t="s">
        <v>458</v>
      </c>
      <c r="E44" s="320" t="s">
        <v>304</v>
      </c>
      <c r="F44" s="321" t="s">
        <v>459</v>
      </c>
    </row>
    <row r="45" spans="1:6">
      <c r="A45" s="305"/>
      <c r="B45" s="318"/>
      <c r="C45" s="319" t="s">
        <v>407</v>
      </c>
      <c r="D45" s="320" t="s">
        <v>442</v>
      </c>
      <c r="E45" s="320" t="s">
        <v>460</v>
      </c>
      <c r="F45" s="321" t="s">
        <v>461</v>
      </c>
    </row>
    <row r="46" spans="1:6">
      <c r="A46" s="305"/>
      <c r="B46" s="318"/>
      <c r="C46" s="319" t="s">
        <v>209</v>
      </c>
      <c r="D46" s="320" t="s">
        <v>462</v>
      </c>
      <c r="E46" s="320" t="s">
        <v>463</v>
      </c>
      <c r="F46" s="321" t="s">
        <v>388</v>
      </c>
    </row>
    <row r="47" spans="1:6">
      <c r="A47" s="305"/>
      <c r="B47" s="318"/>
      <c r="C47" s="319" t="s">
        <v>211</v>
      </c>
      <c r="D47" s="320" t="s">
        <v>464</v>
      </c>
      <c r="E47" s="320" t="s">
        <v>464</v>
      </c>
      <c r="F47" s="321" t="s">
        <v>236</v>
      </c>
    </row>
    <row r="48" spans="1:6" ht="15.75" thickBot="1">
      <c r="A48" s="305"/>
      <c r="B48" s="323"/>
      <c r="C48" s="324" t="s">
        <v>218</v>
      </c>
      <c r="D48" s="325" t="s">
        <v>445</v>
      </c>
      <c r="E48" s="325" t="s">
        <v>416</v>
      </c>
      <c r="F48" s="326" t="s">
        <v>254</v>
      </c>
    </row>
    <row r="49" spans="1:6">
      <c r="A49" s="305"/>
      <c r="B49" s="318" t="s">
        <v>465</v>
      </c>
      <c r="C49" s="319" t="s">
        <v>216</v>
      </c>
      <c r="D49" s="320" t="s">
        <v>315</v>
      </c>
      <c r="E49" s="320" t="s">
        <v>466</v>
      </c>
      <c r="F49" s="321" t="s">
        <v>461</v>
      </c>
    </row>
    <row r="50" spans="1:6">
      <c r="A50" s="305"/>
      <c r="B50" s="318"/>
      <c r="C50" s="319" t="s">
        <v>403</v>
      </c>
      <c r="D50" s="320" t="s">
        <v>315</v>
      </c>
      <c r="E50" s="320" t="s">
        <v>310</v>
      </c>
      <c r="F50" s="321" t="s">
        <v>256</v>
      </c>
    </row>
    <row r="51" spans="1:6">
      <c r="A51" s="305"/>
      <c r="B51" s="318"/>
      <c r="C51" s="319" t="s">
        <v>209</v>
      </c>
      <c r="D51" s="320" t="s">
        <v>467</v>
      </c>
      <c r="E51" s="320" t="s">
        <v>310</v>
      </c>
      <c r="F51" s="321" t="s">
        <v>468</v>
      </c>
    </row>
    <row r="52" spans="1:6" ht="15.75" thickBot="1">
      <c r="A52" s="305"/>
      <c r="B52" s="323"/>
      <c r="C52" s="319" t="s">
        <v>211</v>
      </c>
      <c r="D52" s="320" t="s">
        <v>418</v>
      </c>
      <c r="E52" s="320" t="s">
        <v>469</v>
      </c>
      <c r="F52" s="321" t="s">
        <v>470</v>
      </c>
    </row>
    <row r="53" spans="1:6">
      <c r="A53" s="305"/>
      <c r="B53" s="318" t="s">
        <v>471</v>
      </c>
      <c r="C53" s="327" t="s">
        <v>216</v>
      </c>
      <c r="D53" s="328" t="s">
        <v>472</v>
      </c>
      <c r="E53" s="328" t="s">
        <v>473</v>
      </c>
      <c r="F53" s="329" t="s">
        <v>286</v>
      </c>
    </row>
    <row r="54" spans="1:6">
      <c r="A54" s="305"/>
      <c r="B54" s="318"/>
      <c r="C54" s="330" t="s">
        <v>403</v>
      </c>
      <c r="D54" s="331" t="s">
        <v>474</v>
      </c>
      <c r="E54" s="331" t="s">
        <v>475</v>
      </c>
      <c r="F54" s="332" t="s">
        <v>476</v>
      </c>
    </row>
    <row r="55" spans="1:6">
      <c r="A55" s="305"/>
      <c r="B55" s="318"/>
      <c r="C55" s="330" t="s">
        <v>407</v>
      </c>
      <c r="D55" s="331" t="s">
        <v>477</v>
      </c>
      <c r="E55" s="331" t="s">
        <v>478</v>
      </c>
      <c r="F55" s="332" t="s">
        <v>479</v>
      </c>
    </row>
    <row r="56" spans="1:6">
      <c r="A56" s="305"/>
      <c r="B56" s="318"/>
      <c r="C56" s="330" t="s">
        <v>209</v>
      </c>
      <c r="D56" s="331" t="s">
        <v>480</v>
      </c>
      <c r="E56" s="331" t="s">
        <v>481</v>
      </c>
      <c r="F56" s="332" t="s">
        <v>482</v>
      </c>
    </row>
    <row r="57" spans="1:6">
      <c r="A57" s="305"/>
      <c r="B57" s="318"/>
      <c r="C57" s="330" t="s">
        <v>211</v>
      </c>
      <c r="D57" s="331" t="s">
        <v>483</v>
      </c>
      <c r="E57" s="331" t="s">
        <v>483</v>
      </c>
      <c r="F57" s="332" t="s">
        <v>236</v>
      </c>
    </row>
    <row r="58" spans="1:6" ht="15.75" thickBot="1">
      <c r="A58" s="305"/>
      <c r="B58" s="323"/>
      <c r="C58" s="333" t="s">
        <v>218</v>
      </c>
      <c r="D58" s="334" t="s">
        <v>484</v>
      </c>
      <c r="E58" s="334" t="s">
        <v>485</v>
      </c>
      <c r="F58" s="335" t="s">
        <v>256</v>
      </c>
    </row>
    <row r="59" spans="1:6" ht="15.75" thickBot="1">
      <c r="A59" s="305"/>
      <c r="B59" s="336" t="s">
        <v>486</v>
      </c>
      <c r="C59" s="319" t="s">
        <v>209</v>
      </c>
      <c r="D59" s="337" t="s">
        <v>487</v>
      </c>
      <c r="E59" s="337" t="s">
        <v>488</v>
      </c>
      <c r="F59" s="338" t="s">
        <v>489</v>
      </c>
    </row>
    <row r="60" spans="1:6">
      <c r="A60" s="305"/>
      <c r="B60" s="339" t="s">
        <v>490</v>
      </c>
      <c r="C60" s="340" t="s">
        <v>491</v>
      </c>
      <c r="D60" s="320" t="s">
        <v>492</v>
      </c>
      <c r="E60" s="320" t="s">
        <v>493</v>
      </c>
      <c r="F60" s="321" t="s">
        <v>335</v>
      </c>
    </row>
    <row r="61" spans="1:6">
      <c r="A61" s="305"/>
      <c r="B61" s="339" t="s">
        <v>494</v>
      </c>
      <c r="C61" s="341" t="s">
        <v>495</v>
      </c>
      <c r="D61" s="320" t="s">
        <v>496</v>
      </c>
      <c r="E61" s="320" t="s">
        <v>496</v>
      </c>
      <c r="F61" s="321" t="s">
        <v>236</v>
      </c>
    </row>
    <row r="62" spans="1:6" ht="15.75" thickBot="1">
      <c r="B62" s="342"/>
      <c r="C62" s="343" t="s">
        <v>497</v>
      </c>
      <c r="D62" s="325" t="s">
        <v>498</v>
      </c>
      <c r="E62" s="325" t="s">
        <v>499</v>
      </c>
      <c r="F62" s="326" t="s">
        <v>500</v>
      </c>
    </row>
    <row r="63" spans="1:6">
      <c r="A63" s="305"/>
      <c r="B63" s="344" t="s">
        <v>490</v>
      </c>
      <c r="C63" s="340" t="s">
        <v>491</v>
      </c>
      <c r="D63" s="320" t="s">
        <v>501</v>
      </c>
      <c r="E63" s="320" t="s">
        <v>502</v>
      </c>
      <c r="F63" s="321" t="s">
        <v>503</v>
      </c>
    </row>
    <row r="64" spans="1:6">
      <c r="A64" s="305"/>
      <c r="B64" s="339" t="s">
        <v>504</v>
      </c>
      <c r="C64" s="341" t="s">
        <v>495</v>
      </c>
      <c r="D64" s="320" t="s">
        <v>505</v>
      </c>
      <c r="E64" s="320" t="s">
        <v>505</v>
      </c>
      <c r="F64" s="321" t="s">
        <v>236</v>
      </c>
    </row>
    <row r="65" spans="2:6" ht="15.75" thickBot="1">
      <c r="B65" s="342"/>
      <c r="C65" s="343" t="s">
        <v>497</v>
      </c>
      <c r="D65" s="325" t="s">
        <v>506</v>
      </c>
      <c r="E65" s="325" t="s">
        <v>507</v>
      </c>
      <c r="F65" s="326" t="s">
        <v>508</v>
      </c>
    </row>
    <row r="66" spans="2:6">
      <c r="F66" s="167" t="s">
        <v>138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Merino de la Fuente, Olivia</cp:lastModifiedBy>
  <dcterms:created xsi:type="dcterms:W3CDTF">2021-03-31T10:39:44Z</dcterms:created>
  <dcterms:modified xsi:type="dcterms:W3CDTF">2021-03-31T11:39:08Z</dcterms:modified>
</cp:coreProperties>
</file>