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29\"/>
    </mc:Choice>
  </mc:AlternateContent>
  <xr:revisionPtr revIDLastSave="0" documentId="13_ncr:1_{D84FBB8A-0D4E-45FF-BA47-DC351851D56F}" xr6:coauthVersionLast="47" xr6:coauthVersionMax="47" xr10:uidLastSave="{00000000-0000-0000-0000-000000000000}"/>
  <bookViews>
    <workbookView xWindow="-28920" yWindow="-120" windowWidth="29040" windowHeight="15840" xr2:uid="{482ACE99-F10D-4E96-A470-BC3BA0E00D30}"/>
  </bookViews>
  <sheets>
    <sheet name="Indice ISC" sheetId="20" r:id="rId1"/>
    <sheet name="Pág. 4" sheetId="2" r:id="rId2"/>
    <sheet name="Pág. 5" sheetId="3" r:id="rId3"/>
    <sheet name="Pág. 7" sheetId="5" r:id="rId4"/>
    <sheet name="Pág. 9" sheetId="11" r:id="rId5"/>
    <sheet name="Pág. 10" sheetId="12" r:id="rId6"/>
    <sheet name="Pág. 11" sheetId="13" r:id="rId7"/>
    <sheet name="Pág. 12" sheetId="14" r:id="rId8"/>
    <sheet name="Pág. 13" sheetId="15" r:id="rId9"/>
    <sheet name="Pág. 14" sheetId="6" r:id="rId10"/>
    <sheet name="Pág. 15" sheetId="7" r:id="rId11"/>
    <sheet name="Pág. 16" sheetId="8" r:id="rId12"/>
    <sheet name="Pág. 17" sheetId="10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ISC'!$A$1:$M$35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13'!$B$1:$F$74</definedName>
    <definedName name="_xlnm.Print_Area" localSheetId="9">'Pág. 14'!$A$1:$N$84</definedName>
    <definedName name="_xlnm.Print_Area" localSheetId="10">'Pág. 15'!$A$1:$G$41</definedName>
    <definedName name="_xlnm.Print_Area" localSheetId="11">'Pág. 16'!$A$1:$N$110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5'!$A$1:$G$72</definedName>
    <definedName name="_xlnm.Print_Area" localSheetId="3">'Pág. 7'!$A$1:$G$77</definedName>
    <definedName name="_xlnm.Print_Area" localSheetId="4">'Pág. 9'!$A$1:$F$69</definedName>
    <definedName name="_xlnm.Print_Area">'[5]Email CCAA'!$B$3:$K$124</definedName>
    <definedName name="OLE_LINK1" localSheetId="1">'Pág. 4'!$E$64</definedName>
    <definedName name="OLE_LINK1" localSheetId="2">'Pág. 5'!$E$63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0" l="1"/>
  <c r="G13" i="10"/>
  <c r="N12" i="8"/>
  <c r="M12" i="8"/>
  <c r="L12" i="8"/>
  <c r="K12" i="8"/>
  <c r="J12" i="8"/>
  <c r="I12" i="8"/>
  <c r="H12" i="8"/>
  <c r="G12" i="8"/>
  <c r="G40" i="7"/>
  <c r="G28" i="7"/>
  <c r="G19" i="7"/>
  <c r="N83" i="6"/>
  <c r="G83" i="6"/>
  <c r="N42" i="6"/>
  <c r="G42" i="6"/>
  <c r="N26" i="6"/>
  <c r="G26" i="6"/>
  <c r="H13" i="6"/>
  <c r="I13" i="6" s="1"/>
  <c r="I26" i="6" l="1"/>
  <c r="I42" i="6"/>
  <c r="I83" i="6"/>
  <c r="J13" i="6"/>
  <c r="H83" i="6"/>
  <c r="H42" i="6"/>
  <c r="H26" i="6"/>
  <c r="J26" i="6" l="1"/>
  <c r="K13" i="6"/>
  <c r="J83" i="6"/>
  <c r="J42" i="6"/>
  <c r="K83" i="6" l="1"/>
  <c r="K26" i="6"/>
  <c r="L13" i="6"/>
  <c r="K42" i="6"/>
  <c r="L42" i="6" l="1"/>
  <c r="L83" i="6"/>
  <c r="L26" i="6"/>
  <c r="M13" i="6"/>
  <c r="M83" i="6" l="1"/>
  <c r="M26" i="6"/>
  <c r="M42" i="6"/>
  <c r="G47" i="5"/>
  <c r="F47" i="5"/>
  <c r="G46" i="5"/>
  <c r="F46" i="5"/>
  <c r="G45" i="5"/>
  <c r="F45" i="5"/>
  <c r="G43" i="5"/>
  <c r="F43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29" i="5"/>
  <c r="F29" i="5"/>
  <c r="G28" i="5"/>
  <c r="F28" i="5"/>
  <c r="G27" i="5"/>
  <c r="F27" i="5"/>
  <c r="G26" i="5"/>
  <c r="F26" i="5"/>
  <c r="G25" i="5"/>
  <c r="F25" i="5"/>
  <c r="G23" i="5"/>
  <c r="F23" i="5"/>
  <c r="G22" i="5"/>
  <c r="F22" i="5"/>
  <c r="G21" i="5"/>
  <c r="F21" i="5"/>
  <c r="G20" i="5"/>
  <c r="F20" i="5"/>
  <c r="G19" i="5"/>
  <c r="F19" i="5"/>
  <c r="G17" i="5"/>
  <c r="F17" i="5"/>
  <c r="G16" i="5"/>
  <c r="F16" i="5"/>
  <c r="G15" i="5"/>
  <c r="F15" i="5"/>
  <c r="G14" i="5"/>
  <c r="F14" i="5"/>
  <c r="G12" i="5"/>
  <c r="F12" i="5"/>
  <c r="G11" i="5"/>
  <c r="F11" i="5"/>
  <c r="G10" i="5"/>
  <c r="F10" i="5"/>
  <c r="G9" i="5"/>
  <c r="F9" i="5"/>
  <c r="G48" i="3" l="1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5" i="3"/>
  <c r="F25" i="3"/>
  <c r="G24" i="3"/>
  <c r="F24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<sst xmlns="http://schemas.openxmlformats.org/spreadsheetml/2006/main" count="2075" uniqueCount="593">
  <si>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</si>
  <si>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</si>
  <si>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</si>
  <si>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</si>
  <si>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28</t>
  </si>
  <si>
    <t>Semana 29</t>
  </si>
  <si>
    <t>Variación</t>
  </si>
  <si>
    <t>(especificaciones)</t>
  </si>
  <si>
    <t>08/07 - 14/07</t>
  </si>
  <si>
    <t>15/07 - 21/07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</si>
  <si>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</si>
  <si>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</si>
  <si>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</si>
  <si>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</si>
  <si>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</si>
  <si>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</si>
  <si>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</si>
  <si>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</si>
  <si>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</si>
  <si>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</si>
  <si>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</si>
  <si>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</si>
  <si>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</si>
  <si>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</si>
  <si>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</si>
  <si>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</si>
  <si>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</si>
  <si>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</si>
  <si>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</si>
  <si>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</si>
  <si>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</si>
  <si>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</si>
  <si>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</si>
  <si>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</si>
  <si>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</si>
  <si>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</si>
  <si>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</si>
  <si>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</si>
  <si>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</si>
  <si>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</si>
  <si>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</si>
  <si>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</si>
  <si>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</si>
  <si>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</si>
  <si>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</si>
  <si>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</si>
  <si>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</si>
  <si>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</si>
  <si>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</si>
  <si>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</si>
  <si>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</si>
  <si>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</si>
  <si>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</si>
  <si>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</si>
  <si>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</si>
  <si>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</si>
  <si>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</si>
  <si>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</si>
  <si>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</si>
  <si>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</si>
  <si>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</si>
  <si>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</si>
  <si>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</si>
  <si>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</si>
  <si>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</si>
  <si>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</si>
  <si>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</si>
  <si>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</si>
  <si>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</si>
  <si>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</si>
  <si>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</si>
  <si>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</si>
  <si>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08/07-14/07</t>
  </si>
  <si>
    <t>15/07-21/07</t>
  </si>
  <si>
    <t>FRUTAS</t>
  </si>
  <si>
    <t>Limón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</si>
  <si>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</si>
  <si>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</si>
  <si>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</si>
  <si>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</si>
  <si>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</si>
  <si>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</si>
  <si>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</si>
  <si>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</si>
  <si>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</si>
  <si>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</si>
  <si>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</si>
  <si>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</si>
  <si>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</si>
  <si>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</si>
  <si>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</si>
  <si>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-</t>
  </si>
  <si>
    <t>Plátano (€/100 kg)*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</si>
  <si>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</si>
  <si>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</si>
  <si>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</si>
  <si>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</si>
  <si>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</si>
  <si>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</si>
  <si>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</si>
  <si>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</si>
  <si>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</si>
  <si>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</si>
  <si>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</si>
  <si>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Espárrago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</si>
  <si>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</si>
  <si>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</si>
  <si>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</si>
  <si>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</si>
  <si>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</si>
  <si>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</si>
  <si>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</si>
  <si>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</si>
  <si>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</si>
  <si>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</si>
  <si>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</si>
  <si>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</si>
  <si>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</si>
  <si>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</si>
  <si>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</si>
  <si>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</si>
  <si>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</si>
  <si>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</si>
  <si>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08-14/07</t>
  </si>
  <si>
    <t>15-21/07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</si>
  <si>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</si>
  <si>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</si>
  <si>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</si>
  <si>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</si>
  <si>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</si>
  <si>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</si>
  <si>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</si>
  <si>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</si>
  <si>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</si>
  <si>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</si>
  <si>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</si>
  <si>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</si>
  <si>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</si>
  <si>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</si>
  <si>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</si>
  <si>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</si>
  <si>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</si>
  <si>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</si>
  <si>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</si>
  <si>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</si>
  <si>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</si>
  <si>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</si>
  <si>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</si>
  <si>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</si>
  <si>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</si>
  <si>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</si>
  <si>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</si>
  <si>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</si>
  <si>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</si>
  <si>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</si>
  <si>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</si>
  <si>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</si>
  <si>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</si>
  <si>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</si>
  <si>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</si>
  <si>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</si>
  <si>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</si>
  <si>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</si>
  <si>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</si>
  <si>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</si>
  <si>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</si>
  <si>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</si>
  <si>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mayo 2024: 46,99 €/100 kg</t>
  </si>
  <si>
    <t>MIEL Y PRODUCTOS APÍCOLAS</t>
  </si>
  <si>
    <t>Miel multifloral a granel (€/100 kg)</t>
  </si>
  <si>
    <t>Precio mayo 2024: 346,55 €/100 kg</t>
  </si>
  <si>
    <t>Miel multifloral envasada (€/100 kg)</t>
  </si>
  <si>
    <t>Precio mayo 2024: 699,67 €/100 kg</t>
  </si>
  <si>
    <t>Polen a granel (€/100 kg)</t>
  </si>
  <si>
    <t>Precio mayo 2024: 1.132,22 €/100 kg</t>
  </si>
  <si>
    <t>Polen envasado (€/100 kg)</t>
  </si>
  <si>
    <t>Precio mayo 2024: 1.805,86 €/100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</si>
  <si>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</si>
  <si>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</si>
  <si>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</si>
  <si>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</si>
  <si>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</si>
  <si>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</si>
  <si>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</si>
  <si>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</si>
  <si>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</si>
  <si>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</si>
  <si>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</si>
  <si>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</si>
  <si>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</si>
  <si>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</si>
  <si>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</si>
  <si>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</si>
  <si>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</si>
  <si>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</si>
  <si>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</si>
  <si>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</si>
  <si>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</si>
  <si>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</si>
  <si>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</si>
  <si>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Murcia</t>
  </si>
  <si>
    <t>NARANJA</t>
  </si>
  <si>
    <t>Castellón</t>
  </si>
  <si>
    <t>Barberina</t>
  </si>
  <si>
    <t>3-6</t>
  </si>
  <si>
    <t>Valencia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</si>
  <si>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</si>
  <si>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</si>
  <si>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</si>
  <si>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</si>
  <si>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</si>
  <si>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</si>
  <si>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</si>
  <si>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</si>
  <si>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</si>
  <si>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</si>
  <si>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</si>
  <si>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</si>
  <si>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</si>
  <si>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</si>
  <si>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</si>
  <si>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Badajoz</t>
  </si>
  <si>
    <t>Ercolini</t>
  </si>
  <si>
    <t>50-60</t>
  </si>
  <si>
    <t>FRUTAS DE HUESO</t>
  </si>
  <si>
    <t>ALBARICOQUE</t>
  </si>
  <si>
    <t>Huesca</t>
  </si>
  <si>
    <t>Todos los tipos y variedades</t>
  </si>
  <si>
    <t>45-50 mm</t>
  </si>
  <si>
    <t>Teruel</t>
  </si>
  <si>
    <t>CEREZA</t>
  </si>
  <si>
    <t>Burgos</t>
  </si>
  <si>
    <t>Todas las variedades dulces</t>
  </si>
  <si>
    <t>22 y más</t>
  </si>
  <si>
    <t>Cáceres</t>
  </si>
  <si>
    <t>La Rioja</t>
  </si>
  <si>
    <t>CIRUELA</t>
  </si>
  <si>
    <t>35 mm ó superior</t>
  </si>
  <si>
    <t>MELOCOTÓN</t>
  </si>
  <si>
    <t>Pulpa amarilla</t>
  </si>
  <si>
    <t>A/B</t>
  </si>
  <si>
    <t>Barcelona</t>
  </si>
  <si>
    <t>Navarra</t>
  </si>
  <si>
    <t>Pulpa blanca</t>
  </si>
  <si>
    <t>NECTARINA</t>
  </si>
  <si>
    <t>PARAGUAYA</t>
  </si>
  <si>
    <t>OTRAS FRUTAS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</si>
  <si>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</si>
  <si>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</si>
  <si>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</si>
  <si>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</si>
  <si>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</si>
  <si>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</si>
  <si>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29- 2024: 15/07 -21/07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</si>
  <si>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</si>
  <si>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</si>
  <si>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</si>
  <si>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</si>
  <si>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</si>
  <si>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</si>
  <si>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</si>
  <si>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</si>
  <si>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</si>
  <si>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Orense</t>
  </si>
  <si>
    <t>Pontevedra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</si>
  <si>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</si>
  <si>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</si>
  <si>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</si>
  <si>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</si>
  <si>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</si>
  <si>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</si>
  <si>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</si>
  <si>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</si>
  <si>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</si>
  <si>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</si>
  <si>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Córdoba</t>
  </si>
  <si>
    <t>Primavera</t>
  </si>
  <si>
    <t>ALCACHOFA</t>
  </si>
  <si>
    <t>Granada</t>
  </si>
  <si>
    <t>BERENJENA</t>
  </si>
  <si>
    <t>Almería</t>
  </si>
  <si>
    <t>Málaga</t>
  </si>
  <si>
    <t>Tarragona</t>
  </si>
  <si>
    <t>CALABACÍN</t>
  </si>
  <si>
    <t>14-21 g</t>
  </si>
  <si>
    <t>CALABAZA</t>
  </si>
  <si>
    <t>Cacahuete</t>
  </si>
  <si>
    <t>CEBOLLA</t>
  </si>
  <si>
    <t>Albacete</t>
  </si>
  <si>
    <t>COLIFLOR</t>
  </si>
  <si>
    <t>CHAMPIÑÓN</t>
  </si>
  <si>
    <t>Cerrado</t>
  </si>
  <si>
    <t>30-65 mm</t>
  </si>
  <si>
    <t>COL-REPOLLO</t>
  </si>
  <si>
    <t>Hoja lisa</t>
  </si>
  <si>
    <t>FRESA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</si>
  <si>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</si>
  <si>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</si>
  <si>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</si>
  <si>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</si>
  <si>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</si>
  <si>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</si>
  <si>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</si>
  <si>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</si>
  <si>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</si>
  <si>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</si>
  <si>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</si>
  <si>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</si>
  <si>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</si>
  <si>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</si>
  <si>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</si>
  <si>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</si>
  <si>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</si>
  <si>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</si>
  <si>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</si>
  <si>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 (rojo o amarillo)</t>
  </si>
  <si>
    <t>71 mm y +</t>
  </si>
  <si>
    <t>Cuadrado Verde</t>
  </si>
  <si>
    <t>70 mm y +</t>
  </si>
  <si>
    <t>Italiano Verde</t>
  </si>
  <si>
    <t>40 mm y +</t>
  </si>
  <si>
    <t>41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</si>
  <si>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</si>
  <si>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</si>
  <si>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</si>
  <si>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</si>
  <si>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</si>
  <si>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</si>
  <si>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</si>
  <si>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</si>
  <si>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</si>
  <si>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</si>
  <si>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</si>
  <si>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</si>
  <si>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</si>
  <si>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</si>
  <si>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</si>
  <si>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</si>
  <si>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</si>
  <si>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</si>
  <si>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</si>
  <si>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</si>
  <si>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</si>
  <si>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</si>
  <si>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</si>
  <si>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28
08/07-14/07
2024</t>
  </si>
  <si>
    <t>Semana 29
15/07-21/07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</si>
  <si>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</si>
  <si>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</si>
  <si>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</si>
  <si>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</si>
  <si>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</si>
  <si>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</si>
  <si>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</si>
  <si>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</si>
  <si>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</si>
  <si>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</si>
  <si>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</si>
  <si>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</si>
  <si>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</si>
  <si>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</si>
  <si>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</si>
  <si>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</si>
  <si>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</si>
  <si>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</si>
  <si>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</si>
  <si>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</si>
  <si>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</si>
  <si>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</si>
  <si>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</si>
  <si>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</si>
  <si>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</si>
  <si>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</si>
  <si>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</si>
  <si>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</si>
  <si>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</si>
  <si>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</si>
  <si>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</si>
  <si>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</si>
  <si>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</si>
  <si>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</si>
  <si>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</si>
  <si>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</si>
  <si>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</si>
  <si>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</si>
  <si>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</si>
  <si>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</si>
  <si>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</si>
  <si>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</si>
  <si>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</si>
  <si>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</si>
  <si>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</si>
  <si>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</si>
  <si>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</si>
  <si>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</si>
  <si>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</si>
  <si>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</si>
  <si>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</si>
  <si>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</si>
  <si>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</si>
  <si>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</si>
  <si>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</si>
  <si>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</si>
  <si>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</si>
  <si>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</si>
  <si>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</si>
  <si>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</si>
  <si>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</si>
  <si>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</si>
  <si>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</si>
  <si>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</si>
  <si>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</si>
  <si>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</si>
  <si>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</si>
  <si>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</si>
  <si>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</si>
  <si>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</si>
  <si>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</si>
  <si>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</si>
  <si>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</si>
  <si>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</si>
  <si>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</si>
  <si>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</si>
  <si>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</si>
  <si>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</si>
  <si>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</si>
  <si>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</si>
  <si>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</si>
  <si>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</si>
  <si>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</si>
  <si>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</si>
  <si>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</si>
  <si>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</si>
  <si>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</si>
  <si>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</si>
  <si>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</si>
  <si>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</si>
  <si>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28
08-14/07         2024</t>
  </si>
  <si>
    <t>Semana 29
15-21/07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</si>
  <si>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</si>
  <si>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</si>
  <si>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</si>
  <si>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</si>
  <si>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</si>
  <si>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</si>
  <si>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</si>
  <si>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</si>
  <si>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</si>
  <si>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</si>
  <si>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</si>
  <si>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</si>
  <si>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</si>
  <si>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</si>
  <si>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</si>
  <si>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</si>
  <si>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</si>
  <si>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</si>
  <si>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</si>
  <si>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</si>
  <si>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</si>
  <si>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</si>
  <si>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</si>
  <si>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</si>
  <si>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</si>
  <si>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</si>
  <si>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</si>
  <si>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</si>
  <si>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28
08-14/07           2024</t>
  </si>
  <si>
    <t>Semana 29
15-21/07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</si>
  <si>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</si>
  <si>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</si>
  <si>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</si>
  <si>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</si>
  <si>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</si>
  <si>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</si>
  <si>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</si>
  <si>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</si>
  <si>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</si>
  <si>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</si>
  <si>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</si>
  <si>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</si>
  <si>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</si>
  <si>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</si>
  <si>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,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</si>
  <si>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</si>
  <si>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</si>
  <si>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</si>
  <si>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</si>
  <si>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</si>
  <si>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</si>
  <si>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</si>
  <si>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</si>
  <si>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</si>
  <si>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</si>
  <si>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</si>
  <si>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</si>
  <si>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</si>
  <si>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</si>
  <si>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</si>
  <si>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</si>
  <si>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</si>
  <si>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</si>
  <si>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</si>
  <si>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</si>
  <si>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</si>
  <si>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</si>
  <si>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</si>
  <si>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28
08-14/07          2024</t>
  </si>
  <si>
    <t>Semana 29
15-21/07          2024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</si>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</sst>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0" fontId="4" fillId="4" borderId="22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34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41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2" xfId="2" applyNumberFormat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4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8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9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0" fontId="4" fillId="4" borderId="53" xfId="2" quotePrefix="1" applyFont="1" applyFill="1" applyBorder="1" applyAlignment="1">
      <alignment horizontal="center" vertical="center"/>
    </xf>
    <xf numFmtId="0" fontId="4" fillId="4" borderId="51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0" fontId="4" fillId="4" borderId="59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4" borderId="0" xfId="3" applyFont="1" applyFill="1" applyAlignment="1">
      <alignment horizontal="center" vertical="center"/>
    </xf>
    <xf numFmtId="0" fontId="20" fillId="4" borderId="0" xfId="3" applyFont="1" applyFill="1"/>
    <xf numFmtId="0" fontId="30" fillId="4" borderId="0" xfId="3" applyFont="1" applyFill="1"/>
    <xf numFmtId="37" fontId="21" fillId="4" borderId="0" xfId="3" quotePrefix="1" applyNumberFormat="1" applyFont="1" applyFill="1" applyAlignment="1">
      <alignment horizontal="center"/>
    </xf>
    <xf numFmtId="37" fontId="21" fillId="4" borderId="0" xfId="3" quotePrefix="1" applyNumberFormat="1" applyFont="1" applyFill="1" applyAlignment="1">
      <alignment horizontal="right"/>
    </xf>
    <xf numFmtId="37" fontId="6" fillId="4" borderId="0" xfId="3" quotePrefix="1" applyNumberFormat="1" applyFont="1" applyFill="1" applyAlignment="1">
      <alignment horizontal="right"/>
    </xf>
    <xf numFmtId="37" fontId="31" fillId="4" borderId="0" xfId="3" quotePrefix="1" applyNumberFormat="1" applyFont="1" applyFill="1" applyAlignment="1">
      <alignment horizontal="right"/>
    </xf>
    <xf numFmtId="165" fontId="30" fillId="0" borderId="0" xfId="4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1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center"/>
    </xf>
    <xf numFmtId="166" fontId="7" fillId="4" borderId="0" xfId="3" applyNumberFormat="1" applyFont="1" applyFill="1"/>
    <xf numFmtId="166" fontId="7" fillId="4" borderId="29" xfId="3" applyNumberFormat="1" applyFont="1" applyFill="1" applyBorder="1"/>
    <xf numFmtId="166" fontId="33" fillId="4" borderId="0" xfId="3" applyNumberFormat="1" applyFont="1" applyFill="1" applyAlignment="1">
      <alignment horizontal="center"/>
    </xf>
    <xf numFmtId="166" fontId="21" fillId="7" borderId="39" xfId="3" applyNumberFormat="1" applyFont="1" applyFill="1" applyBorder="1" applyAlignment="1">
      <alignment horizontal="center"/>
    </xf>
    <xf numFmtId="166" fontId="21" fillId="7" borderId="6" xfId="3" quotePrefix="1" applyNumberFormat="1" applyFont="1" applyFill="1" applyBorder="1" applyAlignment="1">
      <alignment horizontal="center"/>
    </xf>
    <xf numFmtId="166" fontId="21" fillId="7" borderId="6" xfId="3" applyNumberFormat="1" applyFont="1" applyFill="1" applyBorder="1" applyAlignment="1">
      <alignment horizontal="center"/>
    </xf>
    <xf numFmtId="166" fontId="21" fillId="7" borderId="63" xfId="3" applyNumberFormat="1" applyFont="1" applyFill="1" applyBorder="1" applyAlignment="1">
      <alignment horizontal="left"/>
    </xf>
    <xf numFmtId="166" fontId="21" fillId="7" borderId="5" xfId="3" applyNumberFormat="1" applyFont="1" applyFill="1" applyBorder="1"/>
    <xf numFmtId="166" fontId="21" fillId="7" borderId="5" xfId="3" applyNumberFormat="1" applyFont="1" applyFill="1" applyBorder="1" applyAlignment="1">
      <alignment horizontal="left"/>
    </xf>
    <xf numFmtId="166" fontId="21" fillId="7" borderId="56" xfId="3" applyNumberFormat="1" applyFont="1" applyFill="1" applyBorder="1"/>
    <xf numFmtId="166" fontId="21" fillId="7" borderId="58" xfId="3" applyNumberFormat="1" applyFont="1" applyFill="1" applyBorder="1"/>
    <xf numFmtId="166" fontId="31" fillId="8" borderId="0" xfId="3" applyNumberFormat="1" applyFont="1" applyFill="1"/>
    <xf numFmtId="166" fontId="21" fillId="7" borderId="53" xfId="3" applyNumberFormat="1" applyFont="1" applyFill="1" applyBorder="1"/>
    <xf numFmtId="166" fontId="21" fillId="7" borderId="51" xfId="3" applyNumberFormat="1" applyFont="1" applyFill="1" applyBorder="1"/>
    <xf numFmtId="166" fontId="21" fillId="7" borderId="51" xfId="3" applyNumberFormat="1" applyFont="1" applyFill="1" applyBorder="1" applyAlignment="1">
      <alignment horizontal="center"/>
    </xf>
    <xf numFmtId="167" fontId="21" fillId="9" borderId="54" xfId="3" applyNumberFormat="1" applyFont="1" applyFill="1" applyBorder="1" applyAlignment="1">
      <alignment horizontal="center"/>
    </xf>
    <xf numFmtId="167" fontId="21" fillId="9" borderId="55" xfId="3" applyNumberFormat="1" applyFont="1" applyFill="1" applyBorder="1" applyAlignment="1">
      <alignment horizontal="center"/>
    </xf>
    <xf numFmtId="167" fontId="21" fillId="9" borderId="62" xfId="3" applyNumberFormat="1" applyFont="1" applyFill="1" applyBorder="1" applyAlignment="1">
      <alignment horizontal="center"/>
    </xf>
    <xf numFmtId="167" fontId="31" fillId="4" borderId="0" xfId="3" applyNumberFormat="1" applyFont="1" applyFill="1" applyAlignment="1">
      <alignment horizontal="center"/>
    </xf>
    <xf numFmtId="166" fontId="21" fillId="4" borderId="38" xfId="3" applyNumberFormat="1" applyFont="1" applyFill="1" applyBorder="1" applyAlignment="1">
      <alignment horizontal="center" vertical="center"/>
    </xf>
    <xf numFmtId="166" fontId="21" fillId="4" borderId="54" xfId="3" applyNumberFormat="1" applyFont="1" applyFill="1" applyBorder="1" applyAlignment="1">
      <alignment horizontal="center" vertical="center"/>
    </xf>
    <xf numFmtId="166" fontId="21" fillId="4" borderId="54" xfId="3" quotePrefix="1" applyNumberFormat="1" applyFont="1" applyFill="1" applyBorder="1" applyAlignment="1">
      <alignment horizontal="center" vertical="center"/>
    </xf>
    <xf numFmtId="2" fontId="20" fillId="4" borderId="54" xfId="3" applyNumberFormat="1" applyFont="1" applyFill="1" applyBorder="1" applyAlignment="1">
      <alignment horizontal="center" vertical="center"/>
    </xf>
    <xf numFmtId="2" fontId="20" fillId="4" borderId="54" xfId="3" quotePrefix="1" applyNumberFormat="1" applyFont="1" applyFill="1" applyBorder="1" applyAlignment="1">
      <alignment horizontal="center" vertical="center"/>
    </xf>
    <xf numFmtId="2" fontId="20" fillId="4" borderId="55" xfId="3" quotePrefix="1" applyNumberFormat="1" applyFont="1" applyFill="1" applyBorder="1" applyAlignment="1">
      <alignment horizontal="center" vertical="center"/>
    </xf>
    <xf numFmtId="2" fontId="21" fillId="4" borderId="62" xfId="3" quotePrefix="1" applyNumberFormat="1" applyFont="1" applyFill="1" applyBorder="1" applyAlignment="1">
      <alignment horizontal="center" vertical="center"/>
    </xf>
    <xf numFmtId="39" fontId="31" fillId="4" borderId="0" xfId="3" applyNumberFormat="1" applyFont="1" applyFill="1" applyAlignment="1">
      <alignment horizontal="center" vertical="center"/>
    </xf>
    <xf numFmtId="2" fontId="29" fillId="4" borderId="0" xfId="4" applyNumberFormat="1" applyFont="1" applyFill="1" applyAlignment="1">
      <alignment horizontal="center" vertical="center"/>
    </xf>
    <xf numFmtId="10" fontId="29" fillId="4" borderId="0" xfId="5" applyNumberFormat="1" applyFont="1" applyFill="1" applyBorder="1" applyAlignment="1" applyProtection="1">
      <alignment horizontal="center" vertical="center"/>
    </xf>
    <xf numFmtId="0" fontId="30" fillId="4" borderId="0" xfId="3" applyFont="1" applyFill="1" applyAlignment="1">
      <alignment vertical="center"/>
    </xf>
    <xf numFmtId="166" fontId="21" fillId="4" borderId="53" xfId="3" applyNumberFormat="1" applyFont="1" applyFill="1" applyBorder="1" applyAlignment="1">
      <alignment horizontal="center" vertical="center"/>
    </xf>
    <xf numFmtId="166" fontId="21" fillId="4" borderId="64" xfId="3" applyNumberFormat="1" applyFont="1" applyFill="1" applyBorder="1" applyAlignment="1">
      <alignment horizontal="center" vertical="center"/>
    </xf>
    <xf numFmtId="166" fontId="21" fillId="8" borderId="40" xfId="3" applyNumberFormat="1" applyFont="1" applyFill="1" applyBorder="1" applyAlignment="1">
      <alignment horizontal="center" vertical="center"/>
    </xf>
    <xf numFmtId="166" fontId="21" fillId="8" borderId="41" xfId="3" applyNumberFormat="1" applyFont="1" applyFill="1" applyBorder="1" applyAlignment="1">
      <alignment horizontal="center" vertical="center"/>
    </xf>
    <xf numFmtId="2" fontId="20" fillId="4" borderId="41" xfId="3" applyNumberFormat="1" applyFont="1" applyFill="1" applyBorder="1" applyAlignment="1">
      <alignment horizontal="center" vertical="center"/>
    </xf>
    <xf numFmtId="2" fontId="20" fillId="4" borderId="65" xfId="3" applyNumberFormat="1" applyFont="1" applyFill="1" applyBorder="1" applyAlignment="1">
      <alignment horizontal="center" vertical="center"/>
    </xf>
    <xf numFmtId="2" fontId="21" fillId="4" borderId="14" xfId="3" applyNumberFormat="1" applyFont="1" applyFill="1" applyBorder="1" applyAlignment="1">
      <alignment horizontal="center" vertical="center"/>
    </xf>
    <xf numFmtId="166" fontId="21" fillId="4" borderId="0" xfId="3" applyNumberFormat="1" applyFont="1" applyFill="1" applyAlignment="1">
      <alignment horizontal="center" vertical="center"/>
    </xf>
    <xf numFmtId="166" fontId="21" fillId="8" borderId="0" xfId="3" applyNumberFormat="1" applyFont="1" applyFill="1" applyAlignment="1">
      <alignment horizontal="center" vertical="center"/>
    </xf>
    <xf numFmtId="166" fontId="21" fillId="8" borderId="0" xfId="3" quotePrefix="1" applyNumberFormat="1" applyFont="1" applyFill="1" applyAlignment="1">
      <alignment horizontal="center" vertical="center"/>
    </xf>
    <xf numFmtId="2" fontId="20" fillId="4" borderId="0" xfId="3" applyNumberFormat="1" applyFont="1" applyFill="1" applyAlignment="1">
      <alignment horizontal="center" vertical="center"/>
    </xf>
    <xf numFmtId="2" fontId="21" fillId="4" borderId="0" xfId="3" applyNumberFormat="1" applyFont="1" applyFill="1" applyAlignment="1">
      <alignment horizontal="center" vertical="center"/>
    </xf>
    <xf numFmtId="2" fontId="29" fillId="4" borderId="0" xfId="4" applyNumberFormat="1" applyFont="1" applyFill="1" applyAlignment="1">
      <alignment horizontal="center"/>
    </xf>
    <xf numFmtId="166" fontId="7" fillId="0" borderId="0" xfId="3" applyNumberFormat="1" applyFont="1"/>
    <xf numFmtId="166" fontId="33" fillId="0" borderId="0" xfId="3" applyNumberFormat="1" applyFont="1" applyAlignment="1">
      <alignment horizontal="center"/>
    </xf>
    <xf numFmtId="0" fontId="30" fillId="0" borderId="0" xfId="3" applyFont="1"/>
    <xf numFmtId="166" fontId="21" fillId="7" borderId="57" xfId="3" applyNumberFormat="1" applyFont="1" applyFill="1" applyBorder="1" applyAlignment="1">
      <alignment horizontal="left"/>
    </xf>
    <xf numFmtId="166" fontId="21" fillId="7" borderId="56" xfId="3" applyNumberFormat="1" applyFont="1" applyFill="1" applyBorder="1" applyAlignment="1">
      <alignment horizontal="left"/>
    </xf>
    <xf numFmtId="166" fontId="31" fillId="0" borderId="0" xfId="3" applyNumberFormat="1" applyFont="1"/>
    <xf numFmtId="167" fontId="21" fillId="9" borderId="61" xfId="3" applyNumberFormat="1" applyFont="1" applyFill="1" applyBorder="1" applyAlignment="1">
      <alignment horizontal="center"/>
    </xf>
    <xf numFmtId="167" fontId="21" fillId="9" borderId="66" xfId="3" applyNumberFormat="1" applyFont="1" applyFill="1" applyBorder="1" applyAlignment="1">
      <alignment horizontal="center"/>
    </xf>
    <xf numFmtId="167" fontId="31" fillId="0" borderId="0" xfId="3" applyNumberFormat="1" applyFont="1" applyAlignment="1">
      <alignment horizontal="center"/>
    </xf>
    <xf numFmtId="166" fontId="21" fillId="4" borderId="67" xfId="3" applyNumberFormat="1" applyFont="1" applyFill="1" applyBorder="1" applyAlignment="1">
      <alignment horizontal="center" vertical="center"/>
    </xf>
    <xf numFmtId="166" fontId="21" fillId="8" borderId="67" xfId="3" applyNumberFormat="1" applyFont="1" applyFill="1" applyBorder="1" applyAlignment="1">
      <alignment horizontal="center" vertical="center"/>
    </xf>
    <xf numFmtId="166" fontId="21" fillId="8" borderId="54" xfId="3" applyNumberFormat="1" applyFont="1" applyFill="1" applyBorder="1" applyAlignment="1">
      <alignment horizontal="center" vertical="center"/>
    </xf>
    <xf numFmtId="166" fontId="21" fillId="4" borderId="40" xfId="3" applyNumberFormat="1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0" xfId="3" applyFont="1" applyFill="1"/>
    <xf numFmtId="166" fontId="7" fillId="4" borderId="0" xfId="3" applyNumberFormat="1" applyFont="1" applyFill="1" applyAlignment="1">
      <alignment horizontal="center"/>
    </xf>
    <xf numFmtId="166" fontId="11" fillId="4" borderId="0" xfId="3" applyNumberFormat="1" applyFont="1" applyFill="1" applyAlignment="1">
      <alignment horizontal="center"/>
    </xf>
    <xf numFmtId="0" fontId="4" fillId="4" borderId="0" xfId="3" applyFont="1" applyFill="1" applyAlignment="1">
      <alignment horizontal="center"/>
    </xf>
    <xf numFmtId="166" fontId="6" fillId="4" borderId="0" xfId="3" applyNumberFormat="1" applyFont="1" applyFill="1" applyAlignment="1">
      <alignment horizontal="center"/>
    </xf>
    <xf numFmtId="166" fontId="31" fillId="10" borderId="0" xfId="3" applyNumberFormat="1" applyFont="1" applyFill="1" applyAlignment="1">
      <alignment horizontal="center"/>
    </xf>
    <xf numFmtId="10" fontId="30" fillId="4" borderId="0" xfId="6" applyNumberFormat="1" applyFont="1" applyFill="1"/>
    <xf numFmtId="166" fontId="21" fillId="7" borderId="68" xfId="3" applyNumberFormat="1" applyFont="1" applyFill="1" applyBorder="1" applyAlignment="1">
      <alignment horizontal="center"/>
    </xf>
    <xf numFmtId="166" fontId="21" fillId="7" borderId="51" xfId="3" applyNumberFormat="1" applyFont="1" applyFill="1" applyBorder="1" applyAlignment="1">
      <alignment horizontal="center" vertical="center"/>
    </xf>
    <xf numFmtId="167" fontId="21" fillId="9" borderId="69" xfId="3" applyNumberFormat="1" applyFont="1" applyFill="1" applyBorder="1" applyAlignment="1">
      <alignment horizontal="center" vertical="center"/>
    </xf>
    <xf numFmtId="165" fontId="24" fillId="4" borderId="0" xfId="4" applyFont="1" applyFill="1" applyAlignment="1">
      <alignment horizontal="center" vertical="center"/>
    </xf>
    <xf numFmtId="166" fontId="21" fillId="4" borderId="59" xfId="3" applyNumberFormat="1" applyFont="1" applyFill="1" applyBorder="1" applyAlignment="1">
      <alignment horizontal="center" vertical="center"/>
    </xf>
    <xf numFmtId="166" fontId="21" fillId="8" borderId="54" xfId="3" quotePrefix="1" applyNumberFormat="1" applyFont="1" applyFill="1" applyBorder="1" applyAlignment="1">
      <alignment horizontal="center" vertical="center"/>
    </xf>
    <xf numFmtId="2" fontId="21" fillId="4" borderId="70" xfId="7" applyNumberFormat="1" applyFont="1" applyFill="1" applyBorder="1" applyAlignment="1" applyProtection="1">
      <alignment horizontal="center" vertical="center" wrapText="1"/>
    </xf>
    <xf numFmtId="10" fontId="34" fillId="0" borderId="0" xfId="6" applyNumberFormat="1" applyFont="1" applyFill="1" applyBorder="1" applyAlignment="1" applyProtection="1">
      <alignment horizontal="center" vertical="center"/>
    </xf>
    <xf numFmtId="165" fontId="35" fillId="4" borderId="0" xfId="4" applyFont="1" applyFill="1" applyAlignment="1">
      <alignment vertical="center"/>
    </xf>
    <xf numFmtId="166" fontId="21" fillId="8" borderId="41" xfId="3" quotePrefix="1" applyNumberFormat="1" applyFont="1" applyFill="1" applyBorder="1" applyAlignment="1">
      <alignment horizontal="center" vertical="center"/>
    </xf>
    <xf numFmtId="2" fontId="21" fillId="4" borderId="71" xfId="7" applyNumberFormat="1" applyFont="1" applyFill="1" applyBorder="1" applyAlignment="1" applyProtection="1">
      <alignment horizontal="center" vertical="center" wrapText="1"/>
    </xf>
    <xf numFmtId="37" fontId="21" fillId="4" borderId="0" xfId="3" applyNumberFormat="1" applyFont="1" applyFill="1" applyAlignment="1">
      <alignment horizontal="center"/>
    </xf>
    <xf numFmtId="39" fontId="31" fillId="4" borderId="0" xfId="3" applyNumberFormat="1" applyFont="1" applyFill="1" applyAlignment="1">
      <alignment horizontal="center"/>
    </xf>
    <xf numFmtId="0" fontId="20" fillId="4" borderId="0" xfId="3" applyFont="1" applyFill="1" applyAlignment="1">
      <alignment vertical="center"/>
    </xf>
    <xf numFmtId="166" fontId="21" fillId="7" borderId="39" xfId="3" applyNumberFormat="1" applyFont="1" applyFill="1" applyBorder="1" applyAlignment="1">
      <alignment horizontal="center" vertical="center"/>
    </xf>
    <xf numFmtId="166" fontId="21" fillId="7" borderId="6" xfId="3" quotePrefix="1" applyNumberFormat="1" applyFont="1" applyFill="1" applyBorder="1" applyAlignment="1">
      <alignment horizontal="center" vertical="center"/>
    </xf>
    <xf numFmtId="166" fontId="21" fillId="7" borderId="6" xfId="3" applyNumberFormat="1" applyFont="1" applyFill="1" applyBorder="1" applyAlignment="1">
      <alignment horizontal="center" vertical="center"/>
    </xf>
    <xf numFmtId="166" fontId="21" fillId="7" borderId="68" xfId="3" applyNumberFormat="1" applyFont="1" applyFill="1" applyBorder="1" applyAlignment="1">
      <alignment horizontal="center" vertical="center"/>
    </xf>
    <xf numFmtId="166" fontId="31" fillId="8" borderId="0" xfId="3" applyNumberFormat="1" applyFont="1" applyFill="1" applyAlignment="1">
      <alignment vertical="center"/>
    </xf>
    <xf numFmtId="166" fontId="21" fillId="7" borderId="53" xfId="3" applyNumberFormat="1" applyFont="1" applyFill="1" applyBorder="1" applyAlignment="1">
      <alignment vertical="center"/>
    </xf>
    <xf numFmtId="166" fontId="21" fillId="7" borderId="51" xfId="3" applyNumberFormat="1" applyFont="1" applyFill="1" applyBorder="1" applyAlignment="1">
      <alignment vertical="center"/>
    </xf>
    <xf numFmtId="167" fontId="31" fillId="4" borderId="0" xfId="3" applyNumberFormat="1" applyFont="1" applyFill="1" applyAlignment="1">
      <alignment horizontal="center" vertical="center"/>
    </xf>
    <xf numFmtId="166" fontId="21" fillId="4" borderId="72" xfId="3" applyNumberFormat="1" applyFont="1" applyFill="1" applyBorder="1" applyAlignment="1">
      <alignment horizontal="center" vertical="center"/>
    </xf>
    <xf numFmtId="166" fontId="21" fillId="4" borderId="73" xfId="3" applyNumberFormat="1" applyFont="1" applyFill="1" applyBorder="1" applyAlignment="1">
      <alignment horizontal="center" vertical="center"/>
    </xf>
    <xf numFmtId="166" fontId="21" fillId="4" borderId="73" xfId="3" quotePrefix="1" applyNumberFormat="1" applyFont="1" applyFill="1" applyBorder="1" applyAlignment="1">
      <alignment horizontal="center" vertical="center"/>
    </xf>
    <xf numFmtId="2" fontId="21" fillId="4" borderId="74" xfId="7" applyNumberFormat="1" applyFont="1" applyFill="1" applyBorder="1" applyAlignment="1" applyProtection="1">
      <alignment horizontal="center" vertical="center" wrapText="1"/>
    </xf>
    <xf numFmtId="166" fontId="21" fillId="4" borderId="15" xfId="3" applyNumberFormat="1" applyFont="1" applyFill="1" applyBorder="1" applyAlignment="1">
      <alignment horizontal="center" vertical="center"/>
    </xf>
    <xf numFmtId="166" fontId="21" fillId="4" borderId="75" xfId="3" applyNumberFormat="1" applyFont="1" applyFill="1" applyBorder="1" applyAlignment="1">
      <alignment horizontal="center" vertical="center"/>
    </xf>
    <xf numFmtId="0" fontId="23" fillId="4" borderId="0" xfId="3" applyFont="1" applyFill="1" applyAlignment="1">
      <alignment horizontal="center"/>
    </xf>
    <xf numFmtId="0" fontId="4" fillId="4" borderId="0" xfId="3" applyFont="1" applyFill="1"/>
    <xf numFmtId="0" fontId="4" fillId="4" borderId="0" xfId="3" applyFont="1" applyFill="1" applyAlignment="1">
      <alignment vertical="center"/>
    </xf>
    <xf numFmtId="166" fontId="21" fillId="8" borderId="38" xfId="3" applyNumberFormat="1" applyFont="1" applyFill="1" applyBorder="1" applyAlignment="1">
      <alignment horizontal="center" vertical="center"/>
    </xf>
    <xf numFmtId="166" fontId="21" fillId="8" borderId="51" xfId="3" applyNumberFormat="1" applyFont="1" applyFill="1" applyBorder="1" applyAlignment="1">
      <alignment horizontal="center" vertical="center"/>
    </xf>
    <xf numFmtId="2" fontId="20" fillId="4" borderId="51" xfId="3" applyNumberFormat="1" applyFont="1" applyFill="1" applyBorder="1" applyAlignment="1">
      <alignment horizontal="center" vertical="center"/>
    </xf>
    <xf numFmtId="2" fontId="20" fillId="4" borderId="76" xfId="3" applyNumberFormat="1" applyFont="1" applyFill="1" applyBorder="1" applyAlignment="1">
      <alignment horizontal="center" vertical="center"/>
    </xf>
    <xf numFmtId="2" fontId="21" fillId="4" borderId="77" xfId="3" applyNumberFormat="1" applyFont="1" applyFill="1" applyBorder="1" applyAlignment="1">
      <alignment horizontal="center" vertical="center"/>
    </xf>
    <xf numFmtId="166" fontId="21" fillId="8" borderId="64" xfId="3" applyNumberFormat="1" applyFont="1" applyFill="1" applyBorder="1" applyAlignment="1">
      <alignment horizontal="center" vertical="center"/>
    </xf>
    <xf numFmtId="2" fontId="20" fillId="4" borderId="61" xfId="3" applyNumberFormat="1" applyFont="1" applyFill="1" applyBorder="1" applyAlignment="1">
      <alignment horizontal="center" vertical="center"/>
    </xf>
    <xf numFmtId="2" fontId="21" fillId="4" borderId="66" xfId="3" applyNumberFormat="1" applyFont="1" applyFill="1" applyBorder="1" applyAlignment="1">
      <alignment horizontal="center" vertical="center"/>
    </xf>
    <xf numFmtId="0" fontId="23" fillId="4" borderId="0" xfId="3" applyFont="1" applyFill="1" applyAlignment="1">
      <alignment horizontal="center" vertical="top"/>
    </xf>
    <xf numFmtId="2" fontId="20" fillId="0" borderId="54" xfId="3" applyNumberFormat="1" applyFont="1" applyBorder="1" applyAlignment="1">
      <alignment horizontal="center" vertical="center"/>
    </xf>
    <xf numFmtId="2" fontId="20" fillId="0" borderId="61" xfId="3" applyNumberFormat="1" applyFont="1" applyBorder="1" applyAlignment="1">
      <alignment horizontal="center" vertical="center"/>
    </xf>
    <xf numFmtId="2" fontId="21" fillId="0" borderId="66" xfId="3" applyNumberFormat="1" applyFont="1" applyBorder="1" applyAlignment="1">
      <alignment horizontal="center" vertical="center"/>
    </xf>
    <xf numFmtId="0" fontId="30" fillId="4" borderId="0" xfId="3" applyFont="1" applyFill="1" applyAlignment="1">
      <alignment vertical="top"/>
    </xf>
    <xf numFmtId="2" fontId="29" fillId="4" borderId="0" xfId="4" applyNumberFormat="1" applyFont="1" applyFill="1" applyAlignment="1">
      <alignment horizontal="center" vertical="top"/>
    </xf>
    <xf numFmtId="2" fontId="20" fillId="0" borderId="54" xfId="3" quotePrefix="1" applyNumberFormat="1" applyFont="1" applyBorder="1" applyAlignment="1">
      <alignment horizontal="center" vertical="center"/>
    </xf>
    <xf numFmtId="2" fontId="20" fillId="0" borderId="61" xfId="3" quotePrefix="1" applyNumberFormat="1" applyFont="1" applyBorder="1" applyAlignment="1">
      <alignment horizontal="center" vertical="center"/>
    </xf>
    <xf numFmtId="166" fontId="21" fillId="8" borderId="53" xfId="3" applyNumberFormat="1" applyFont="1" applyFill="1" applyBorder="1" applyAlignment="1">
      <alignment horizontal="center" vertical="center"/>
    </xf>
    <xf numFmtId="166" fontId="21" fillId="8" borderId="78" xfId="3" applyNumberFormat="1" applyFont="1" applyFill="1" applyBorder="1" applyAlignment="1">
      <alignment horizontal="center" vertical="center"/>
    </xf>
    <xf numFmtId="166" fontId="21" fillId="8" borderId="79" xfId="3" applyNumberFormat="1" applyFont="1" applyFill="1" applyBorder="1" applyAlignment="1">
      <alignment horizontal="center" vertical="center"/>
    </xf>
    <xf numFmtId="0" fontId="20" fillId="0" borderId="0" xfId="7" applyNumberFormat="1" applyFont="1" applyFill="1" applyBorder="1" applyAlignment="1">
      <alignment horizontal="right"/>
    </xf>
    <xf numFmtId="2" fontId="20" fillId="4" borderId="61" xfId="3" quotePrefix="1" applyNumberFormat="1" applyFont="1" applyFill="1" applyBorder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166" fontId="31" fillId="11" borderId="0" xfId="3" applyNumberFormat="1" applyFont="1" applyFill="1"/>
    <xf numFmtId="167" fontId="31" fillId="10" borderId="0" xfId="3" applyNumberFormat="1" applyFont="1" applyFill="1" applyAlignment="1">
      <alignment horizontal="center"/>
    </xf>
    <xf numFmtId="2" fontId="21" fillId="4" borderId="55" xfId="3" applyNumberFormat="1" applyFont="1" applyFill="1" applyBorder="1" applyAlignment="1">
      <alignment horizontal="center" vertical="center"/>
    </xf>
    <xf numFmtId="2" fontId="34" fillId="0" borderId="0" xfId="4" applyNumberFormat="1" applyFont="1" applyAlignment="1">
      <alignment horizontal="center"/>
    </xf>
    <xf numFmtId="0" fontId="4" fillId="4" borderId="0" xfId="3" applyFont="1" applyFill="1" applyAlignment="1">
      <alignment horizontal="center" vertical="top"/>
    </xf>
    <xf numFmtId="39" fontId="31" fillId="4" borderId="0" xfId="3" applyNumberFormat="1" applyFont="1" applyFill="1" applyAlignment="1">
      <alignment horizontal="center" vertical="top"/>
    </xf>
    <xf numFmtId="2" fontId="34" fillId="0" borderId="0" xfId="4" applyNumberFormat="1" applyFont="1" applyAlignment="1">
      <alignment horizontal="center" vertical="top"/>
    </xf>
    <xf numFmtId="2" fontId="34" fillId="0" borderId="0" xfId="4" applyNumberFormat="1" applyFont="1" applyAlignment="1">
      <alignment horizontal="center" vertical="center"/>
    </xf>
    <xf numFmtId="166" fontId="21" fillId="4" borderId="59" xfId="3" applyNumberFormat="1" applyFont="1" applyFill="1" applyBorder="1" applyAlignment="1">
      <alignment horizontal="center" vertical="center" wrapText="1"/>
    </xf>
    <xf numFmtId="2" fontId="21" fillId="0" borderId="55" xfId="3" applyNumberFormat="1" applyFont="1" applyBorder="1" applyAlignment="1">
      <alignment horizontal="center" vertical="center"/>
    </xf>
    <xf numFmtId="166" fontId="21" fillId="4" borderId="78" xfId="3" applyNumberFormat="1" applyFont="1" applyFill="1" applyBorder="1" applyAlignment="1">
      <alignment horizontal="center" vertical="center"/>
    </xf>
    <xf numFmtId="166" fontId="21" fillId="4" borderId="79" xfId="3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>
      <alignment horizontal="center" vertical="center"/>
    </xf>
    <xf numFmtId="0" fontId="20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7" applyNumberFormat="1" applyFont="1" applyFill="1" applyBorder="1" applyAlignment="1">
      <alignment vertical="center"/>
    </xf>
    <xf numFmtId="0" fontId="21" fillId="9" borderId="81" xfId="7" applyFont="1" applyFill="1" applyBorder="1" applyAlignment="1">
      <alignment vertical="center" wrapText="1"/>
    </xf>
    <xf numFmtId="0" fontId="21" fillId="9" borderId="81" xfId="7" applyNumberFormat="1" applyFont="1" applyFill="1" applyBorder="1" applyAlignment="1" applyProtection="1">
      <alignment horizontal="center" vertical="center" wrapText="1"/>
    </xf>
    <xf numFmtId="49" fontId="18" fillId="4" borderId="82" xfId="7" applyNumberFormat="1" applyFont="1" applyFill="1" applyBorder="1" applyAlignment="1" applyProtection="1">
      <alignment horizontal="left" vertical="center" wrapText="1"/>
    </xf>
    <xf numFmtId="49" fontId="37" fillId="4" borderId="83" xfId="0" applyNumberFormat="1" applyFont="1" applyFill="1" applyBorder="1" applyAlignment="1">
      <alignment horizontal="left" vertical="center" wrapText="1"/>
    </xf>
    <xf numFmtId="2" fontId="37" fillId="4" borderId="84" xfId="0" applyNumberFormat="1" applyFont="1" applyFill="1" applyBorder="1" applyAlignment="1">
      <alignment horizontal="center" vertical="center" wrapText="1"/>
    </xf>
    <xf numFmtId="2" fontId="18" fillId="4" borderId="84" xfId="0" applyNumberFormat="1" applyFont="1" applyFill="1" applyBorder="1" applyAlignment="1">
      <alignment horizontal="center" vertical="center" wrapText="1"/>
    </xf>
    <xf numFmtId="0" fontId="38" fillId="4" borderId="82" xfId="7" applyFont="1" applyFill="1" applyBorder="1" applyAlignment="1" applyProtection="1">
      <alignment horizontal="left" vertical="top" wrapText="1"/>
    </xf>
    <xf numFmtId="0" fontId="38" fillId="4" borderId="85" xfId="7" applyFont="1" applyFill="1" applyBorder="1" applyAlignment="1" applyProtection="1">
      <alignment horizontal="left" vertical="top" wrapText="1"/>
    </xf>
    <xf numFmtId="49" fontId="37" fillId="4" borderId="86" xfId="0" applyNumberFormat="1" applyFont="1" applyFill="1" applyBorder="1" applyAlignment="1">
      <alignment horizontal="left" vertical="center" wrapText="1"/>
    </xf>
    <xf numFmtId="2" fontId="37" fillId="4" borderId="87" xfId="0" applyNumberFormat="1" applyFont="1" applyFill="1" applyBorder="1" applyAlignment="1">
      <alignment horizontal="center" vertical="center" wrapText="1"/>
    </xf>
    <xf numFmtId="2" fontId="18" fillId="4" borderId="88" xfId="0" applyNumberFormat="1" applyFont="1" applyFill="1" applyBorder="1" applyAlignment="1">
      <alignment horizontal="center" vertical="center" wrapText="1"/>
    </xf>
    <xf numFmtId="49" fontId="18" fillId="4" borderId="89" xfId="7" applyNumberFormat="1" applyFont="1" applyFill="1" applyBorder="1" applyAlignment="1" applyProtection="1">
      <alignment horizontal="left" vertical="center" wrapText="1"/>
    </xf>
    <xf numFmtId="49" fontId="18" fillId="4" borderId="86" xfId="7" applyNumberFormat="1" applyFont="1" applyFill="1" applyBorder="1" applyAlignment="1" applyProtection="1">
      <alignment horizontal="left" vertical="center" wrapText="1"/>
    </xf>
    <xf numFmtId="2" fontId="18" fillId="4" borderId="86" xfId="0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Border="1" applyAlignment="1"/>
    <xf numFmtId="0" fontId="21" fillId="9" borderId="1" xfId="7" applyNumberFormat="1" applyFont="1" applyFill="1" applyBorder="1" applyAlignment="1" applyProtection="1">
      <alignment horizontal="center" vertical="center" wrapText="1"/>
    </xf>
    <xf numFmtId="2" fontId="20" fillId="0" borderId="0" xfId="7" applyNumberFormat="1" applyFont="1" applyFill="1" applyBorder="1" applyAlignment="1"/>
    <xf numFmtId="2" fontId="18" fillId="4" borderId="87" xfId="0" applyNumberFormat="1" applyFont="1" applyFill="1" applyBorder="1" applyAlignment="1">
      <alignment horizontal="center" vertical="center" wrapText="1"/>
    </xf>
    <xf numFmtId="49" fontId="37" fillId="4" borderId="88" xfId="0" applyNumberFormat="1" applyFont="1" applyFill="1" applyBorder="1" applyAlignment="1">
      <alignment horizontal="left" vertical="center" wrapText="1"/>
    </xf>
    <xf numFmtId="2" fontId="37" fillId="4" borderId="90" xfId="0" applyNumberFormat="1" applyFont="1" applyFill="1" applyBorder="1" applyAlignment="1">
      <alignment horizontal="center" vertical="center" wrapText="1"/>
    </xf>
    <xf numFmtId="49" fontId="18" fillId="4" borderId="82" xfId="7" applyNumberFormat="1" applyFont="1" applyFill="1" applyBorder="1" applyAlignment="1" applyProtection="1">
      <alignment horizontal="left" vertical="top" wrapText="1"/>
    </xf>
    <xf numFmtId="2" fontId="37" fillId="4" borderId="84" xfId="0" applyNumberFormat="1" applyFont="1" applyFill="1" applyBorder="1" applyAlignment="1">
      <alignment horizontal="center" vertical="top" wrapText="1"/>
    </xf>
    <xf numFmtId="2" fontId="18" fillId="4" borderId="84" xfId="0" applyNumberFormat="1" applyFont="1" applyFill="1" applyBorder="1" applyAlignment="1">
      <alignment horizontal="center" vertical="top" wrapText="1"/>
    </xf>
    <xf numFmtId="2" fontId="37" fillId="4" borderId="87" xfId="0" applyNumberFormat="1" applyFont="1" applyFill="1" applyBorder="1" applyAlignment="1">
      <alignment horizontal="center" vertical="top" wrapText="1"/>
    </xf>
    <xf numFmtId="2" fontId="18" fillId="4" borderId="87" xfId="0" applyNumberFormat="1" applyFont="1" applyFill="1" applyBorder="1" applyAlignment="1">
      <alignment horizontal="center" vertical="top" wrapText="1"/>
    </xf>
    <xf numFmtId="49" fontId="37" fillId="4" borderId="83" xfId="7" applyNumberFormat="1" applyFont="1" applyFill="1" applyBorder="1" applyAlignment="1" applyProtection="1">
      <alignment horizontal="left" vertical="top" wrapText="1"/>
    </xf>
    <xf numFmtId="49" fontId="37" fillId="4" borderId="86" xfId="7" applyNumberFormat="1" applyFont="1" applyFill="1" applyBorder="1" applyAlignment="1" applyProtection="1">
      <alignment horizontal="left" vertical="top" wrapText="1"/>
    </xf>
    <xf numFmtId="2" fontId="18" fillId="4" borderId="88" xfId="0" applyNumberFormat="1" applyFont="1" applyFill="1" applyBorder="1" applyAlignment="1">
      <alignment horizontal="center" vertical="top" wrapText="1"/>
    </xf>
    <xf numFmtId="49" fontId="18" fillId="4" borderId="83" xfId="7" applyNumberFormat="1" applyFont="1" applyFill="1" applyBorder="1" applyAlignment="1" applyProtection="1">
      <alignment horizontal="left" vertical="top" wrapText="1"/>
    </xf>
    <xf numFmtId="49" fontId="18" fillId="4" borderId="86" xfId="7" applyNumberFormat="1" applyFont="1" applyFill="1" applyBorder="1" applyAlignment="1" applyProtection="1">
      <alignment horizontal="left" vertical="top" wrapText="1"/>
    </xf>
    <xf numFmtId="49" fontId="18" fillId="4" borderId="91" xfId="7" applyNumberFormat="1" applyFont="1" applyFill="1" applyBorder="1" applyAlignment="1" applyProtection="1">
      <alignment horizontal="left" vertical="top" wrapText="1"/>
    </xf>
    <xf numFmtId="49" fontId="37" fillId="4" borderId="81" xfId="7" applyNumberFormat="1" applyFont="1" applyFill="1" applyBorder="1" applyAlignment="1" applyProtection="1">
      <alignment horizontal="left" vertical="top" wrapText="1"/>
    </xf>
    <xf numFmtId="2" fontId="37" fillId="4" borderId="92" xfId="0" applyNumberFormat="1" applyFont="1" applyFill="1" applyBorder="1" applyAlignment="1">
      <alignment horizontal="center" vertical="top" wrapText="1"/>
    </xf>
    <xf numFmtId="2" fontId="18" fillId="4" borderId="93" xfId="0" applyNumberFormat="1" applyFont="1" applyFill="1" applyBorder="1" applyAlignment="1">
      <alignment horizontal="center" vertical="top" wrapText="1"/>
    </xf>
    <xf numFmtId="49" fontId="37" fillId="0" borderId="83" xfId="7" applyNumberFormat="1" applyFont="1" applyFill="1" applyBorder="1" applyAlignment="1" applyProtection="1">
      <alignment horizontal="left" vertical="top" wrapText="1"/>
    </xf>
    <xf numFmtId="0" fontId="21" fillId="9" borderId="81" xfId="2" applyFont="1" applyFill="1" applyBorder="1" applyAlignment="1">
      <alignment vertical="center" wrapText="1"/>
    </xf>
    <xf numFmtId="0" fontId="21" fillId="9" borderId="81" xfId="2" applyFont="1" applyFill="1" applyBorder="1" applyAlignment="1">
      <alignment horizontal="center" vertical="center" wrapText="1"/>
    </xf>
    <xf numFmtId="0" fontId="21" fillId="4" borderId="94" xfId="2" applyFont="1" applyFill="1" applyBorder="1" applyAlignment="1">
      <alignment horizontal="left" vertical="center" wrapText="1"/>
    </xf>
    <xf numFmtId="49" fontId="37" fillId="4" borderId="16" xfId="0" applyNumberFormat="1" applyFont="1" applyFill="1" applyBorder="1" applyAlignment="1">
      <alignment horizontal="left" vertical="top" wrapText="1"/>
    </xf>
    <xf numFmtId="2" fontId="37" fillId="4" borderId="94" xfId="0" applyNumberFormat="1" applyFont="1" applyFill="1" applyBorder="1" applyAlignment="1">
      <alignment horizontal="center" vertical="top" wrapText="1"/>
    </xf>
    <xf numFmtId="2" fontId="18" fillId="4" borderId="84" xfId="7" applyNumberFormat="1" applyFont="1" applyFill="1" applyBorder="1" applyAlignment="1" applyProtection="1">
      <alignment horizontal="center" vertical="top" wrapText="1"/>
    </xf>
    <xf numFmtId="0" fontId="21" fillId="4" borderId="95" xfId="2" applyFont="1" applyFill="1" applyBorder="1" applyAlignment="1">
      <alignment horizontal="left" vertical="center" wrapText="1"/>
    </xf>
    <xf numFmtId="49" fontId="37" fillId="4" borderId="17" xfId="0" applyNumberFormat="1" applyFont="1" applyFill="1" applyBorder="1" applyAlignment="1">
      <alignment horizontal="left" vertical="top" wrapText="1"/>
    </xf>
    <xf numFmtId="2" fontId="37" fillId="4" borderId="95" xfId="0" applyNumberFormat="1" applyFont="1" applyFill="1" applyBorder="1" applyAlignment="1">
      <alignment horizontal="center" vertical="top" wrapText="1"/>
    </xf>
    <xf numFmtId="0" fontId="20" fillId="0" borderId="91" xfId="2" applyFont="1" applyBorder="1"/>
    <xf numFmtId="2" fontId="37" fillId="4" borderId="96" xfId="7" applyNumberFormat="1" applyFont="1" applyFill="1" applyBorder="1" applyAlignment="1" applyProtection="1">
      <alignment horizontal="left" vertical="top" wrapText="1"/>
    </xf>
    <xf numFmtId="2" fontId="37" fillId="4" borderId="91" xfId="0" applyNumberFormat="1" applyFont="1" applyFill="1" applyBorder="1" applyAlignment="1">
      <alignment horizontal="center" vertical="top" wrapText="1"/>
    </xf>
    <xf numFmtId="0" fontId="21" fillId="0" borderId="94" xfId="2" applyFont="1" applyBorder="1"/>
    <xf numFmtId="0" fontId="20" fillId="0" borderId="95" xfId="2" applyFont="1" applyBorder="1"/>
    <xf numFmtId="2" fontId="37" fillId="4" borderId="17" xfId="7" applyNumberFormat="1" applyFont="1" applyFill="1" applyBorder="1" applyAlignment="1" applyProtection="1">
      <alignment horizontal="left" vertical="top" wrapText="1"/>
    </xf>
    <xf numFmtId="2" fontId="37" fillId="4" borderId="94" xfId="7" applyNumberFormat="1" applyFont="1" applyFill="1" applyBorder="1" applyAlignment="1" applyProtection="1">
      <alignment horizontal="center" vertical="top" wrapText="1"/>
    </xf>
    <xf numFmtId="2" fontId="37" fillId="4" borderId="16" xfId="0" applyNumberFormat="1" applyFont="1" applyFill="1" applyBorder="1" applyAlignment="1">
      <alignment horizontal="center" vertical="top" wrapText="1"/>
    </xf>
    <xf numFmtId="2" fontId="18" fillId="4" borderId="97" xfId="0" applyNumberFormat="1" applyFont="1" applyFill="1" applyBorder="1" applyAlignment="1">
      <alignment horizontal="center" vertical="top" wrapText="1"/>
    </xf>
    <xf numFmtId="2" fontId="37" fillId="4" borderId="95" xfId="7" applyNumberFormat="1" applyFont="1" applyFill="1" applyBorder="1" applyAlignment="1" applyProtection="1">
      <alignment horizontal="center" vertical="top" wrapText="1"/>
    </xf>
    <xf numFmtId="2" fontId="37" fillId="4" borderId="91" xfId="7" applyNumberFormat="1" applyFont="1" applyFill="1" applyBorder="1" applyAlignment="1" applyProtection="1">
      <alignment horizontal="center" vertical="top" wrapText="1"/>
    </xf>
    <xf numFmtId="2" fontId="37" fillId="4" borderId="98" xfId="0" applyNumberFormat="1" applyFont="1" applyFill="1" applyBorder="1" applyAlignment="1">
      <alignment horizontal="center" vertical="top" wrapText="1"/>
    </xf>
    <xf numFmtId="2" fontId="18" fillId="4" borderId="71" xfId="0" applyNumberFormat="1" applyFont="1" applyFill="1" applyBorder="1" applyAlignment="1">
      <alignment horizontal="center" vertical="top" wrapText="1"/>
    </xf>
    <xf numFmtId="0" fontId="39" fillId="4" borderId="0" xfId="8" applyFont="1" applyFill="1"/>
    <xf numFmtId="0" fontId="6" fillId="4" borderId="0" xfId="8" quotePrefix="1" applyFont="1" applyFill="1" applyAlignment="1">
      <alignment horizontal="right"/>
    </xf>
    <xf numFmtId="0" fontId="39" fillId="0" borderId="0" xfId="8" applyFont="1"/>
    <xf numFmtId="0" fontId="1" fillId="0" borderId="0" xfId="8"/>
    <xf numFmtId="0" fontId="20" fillId="4" borderId="0" xfId="8" applyFont="1" applyFill="1"/>
    <xf numFmtId="0" fontId="40" fillId="0" borderId="0" xfId="8" applyFont="1"/>
    <xf numFmtId="0" fontId="39" fillId="0" borderId="0" xfId="8" applyFont="1" applyAlignment="1">
      <alignment vertical="center"/>
    </xf>
    <xf numFmtId="0" fontId="21" fillId="4" borderId="0" xfId="8" applyFont="1" applyFill="1"/>
    <xf numFmtId="0" fontId="21" fillId="9" borderId="94" xfId="7" applyNumberFormat="1" applyFont="1" applyFill="1" applyBorder="1" applyAlignment="1" applyProtection="1">
      <alignment horizontal="center" vertical="center" wrapText="1"/>
    </xf>
    <xf numFmtId="0" fontId="21" fillId="4" borderId="4" xfId="8" applyFont="1" applyFill="1" applyBorder="1"/>
    <xf numFmtId="0" fontId="20" fillId="4" borderId="94" xfId="8" applyFont="1" applyFill="1" applyBorder="1"/>
    <xf numFmtId="2" fontId="18" fillId="4" borderId="95" xfId="0" applyNumberFormat="1" applyFont="1" applyFill="1" applyBorder="1" applyAlignment="1">
      <alignment horizontal="center" vertical="top" wrapText="1"/>
    </xf>
    <xf numFmtId="0" fontId="21" fillId="4" borderId="9" xfId="8" applyFont="1" applyFill="1" applyBorder="1"/>
    <xf numFmtId="0" fontId="20" fillId="4" borderId="95" xfId="8" applyFont="1" applyFill="1" applyBorder="1"/>
    <xf numFmtId="0" fontId="2" fillId="0" borderId="0" xfId="8" applyFont="1"/>
    <xf numFmtId="0" fontId="21" fillId="4" borderId="91" xfId="8" applyFont="1" applyFill="1" applyBorder="1"/>
    <xf numFmtId="0" fontId="20" fillId="4" borderId="91" xfId="8" applyFont="1" applyFill="1" applyBorder="1"/>
    <xf numFmtId="2" fontId="37" fillId="4" borderId="99" xfId="0" applyNumberFormat="1" applyFont="1" applyFill="1" applyBorder="1" applyAlignment="1">
      <alignment horizontal="center" vertical="top" wrapText="1"/>
    </xf>
    <xf numFmtId="2" fontId="18" fillId="4" borderId="99" xfId="0" applyNumberFormat="1" applyFont="1" applyFill="1" applyBorder="1" applyAlignment="1">
      <alignment horizontal="center" vertical="top" wrapText="1"/>
    </xf>
    <xf numFmtId="2" fontId="37" fillId="4" borderId="100" xfId="0" applyNumberFormat="1" applyFont="1" applyFill="1" applyBorder="1" applyAlignment="1">
      <alignment horizontal="center" vertical="top" wrapText="1"/>
    </xf>
    <xf numFmtId="2" fontId="18" fillId="4" borderId="91" xfId="0" applyNumberFormat="1" applyFont="1" applyFill="1" applyBorder="1" applyAlignment="1">
      <alignment horizontal="center" vertical="top" wrapText="1"/>
    </xf>
    <xf numFmtId="49" fontId="37" fillId="4" borderId="83" xfId="0" applyNumberFormat="1" applyFont="1" applyFill="1" applyBorder="1" applyAlignment="1">
      <alignment horizontal="left" vertical="top" wrapText="1"/>
    </xf>
    <xf numFmtId="2" fontId="37" fillId="4" borderId="95" xfId="0" quotePrefix="1" applyNumberFormat="1" applyFont="1" applyFill="1" applyBorder="1" applyAlignment="1">
      <alignment horizontal="center" vertical="top" wrapText="1"/>
    </xf>
    <xf numFmtId="0" fontId="21" fillId="4" borderId="28" xfId="8" applyFont="1" applyFill="1" applyBorder="1"/>
    <xf numFmtId="49" fontId="37" fillId="4" borderId="86" xfId="0" applyNumberFormat="1" applyFont="1" applyFill="1" applyBorder="1" applyAlignment="1">
      <alignment horizontal="left" vertical="top" wrapText="1"/>
    </xf>
    <xf numFmtId="0" fontId="21" fillId="4" borderId="81" xfId="8" applyFont="1" applyFill="1" applyBorder="1"/>
    <xf numFmtId="2" fontId="37" fillId="4" borderId="81" xfId="0" applyNumberFormat="1" applyFont="1" applyFill="1" applyBorder="1" applyAlignment="1">
      <alignment horizontal="center" vertical="top" wrapText="1"/>
    </xf>
    <xf numFmtId="0" fontId="21" fillId="4" borderId="9" xfId="8" applyFont="1" applyFill="1" applyBorder="1" applyAlignment="1">
      <alignment horizontal="left"/>
    </xf>
    <xf numFmtId="0" fontId="20" fillId="4" borderId="94" xfId="8" applyFont="1" applyFill="1" applyBorder="1" applyAlignment="1">
      <alignment vertical="center"/>
    </xf>
    <xf numFmtId="0" fontId="20" fillId="4" borderId="95" xfId="8" applyFont="1" applyFill="1" applyBorder="1" applyAlignment="1">
      <alignment vertical="center"/>
    </xf>
    <xf numFmtId="14" fontId="21" fillId="4" borderId="28" xfId="8" applyNumberFormat="1" applyFont="1" applyFill="1" applyBorder="1" applyAlignment="1">
      <alignment horizontal="left"/>
    </xf>
    <xf numFmtId="0" fontId="20" fillId="4" borderId="91" xfId="8" applyFont="1" applyFill="1" applyBorder="1" applyAlignment="1">
      <alignment vertical="center"/>
    </xf>
    <xf numFmtId="0" fontId="21" fillId="4" borderId="101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166" fontId="6" fillId="4" borderId="0" xfId="3" applyNumberFormat="1" applyFont="1" applyFill="1" applyAlignment="1">
      <alignment horizontal="center" vertical="center"/>
    </xf>
    <xf numFmtId="0" fontId="3" fillId="0" borderId="29" xfId="7" applyNumberFormat="1" applyFont="1" applyFill="1" applyBorder="1" applyAlignment="1"/>
    <xf numFmtId="0" fontId="21" fillId="9" borderId="4" xfId="7" applyNumberFormat="1" applyFont="1" applyFill="1" applyBorder="1" applyAlignment="1"/>
    <xf numFmtId="0" fontId="21" fillId="9" borderId="19" xfId="7" applyNumberFormat="1" applyFont="1" applyFill="1" applyBorder="1" applyAlignment="1"/>
    <xf numFmtId="0" fontId="21" fillId="9" borderId="5" xfId="7" applyNumberFormat="1" applyFont="1" applyFill="1" applyBorder="1" applyAlignment="1"/>
    <xf numFmtId="0" fontId="21" fillId="9" borderId="35" xfId="7" applyNumberFormat="1" applyFont="1" applyFill="1" applyBorder="1" applyAlignment="1"/>
    <xf numFmtId="0" fontId="21" fillId="9" borderId="8" xfId="7" applyNumberFormat="1" applyFont="1" applyFill="1" applyBorder="1" applyAlignment="1">
      <alignment horizontal="center"/>
    </xf>
    <xf numFmtId="0" fontId="21" fillId="9" borderId="9" xfId="7" applyNumberFormat="1" applyFont="1" applyFill="1" applyBorder="1" applyAlignment="1"/>
    <xf numFmtId="0" fontId="21" fillId="9" borderId="22" xfId="7" applyNumberFormat="1" applyFont="1" applyFill="1" applyBorder="1" applyAlignment="1"/>
    <xf numFmtId="0" fontId="21" fillId="9" borderId="0" xfId="7" applyNumberFormat="1" applyFont="1" applyFill="1" applyBorder="1" applyAlignment="1"/>
    <xf numFmtId="0" fontId="21" fillId="9" borderId="36" xfId="7" applyNumberFormat="1" applyFont="1" applyFill="1" applyBorder="1" applyAlignment="1"/>
    <xf numFmtId="0" fontId="21" fillId="9" borderId="12" xfId="7" applyNumberFormat="1" applyFont="1" applyFill="1" applyBorder="1" applyAlignment="1">
      <alignment horizontal="center"/>
    </xf>
    <xf numFmtId="0" fontId="20" fillId="0" borderId="19" xfId="7" applyNumberFormat="1" applyFont="1" applyFill="1" applyBorder="1" applyAlignment="1"/>
    <xf numFmtId="0" fontId="20" fillId="0" borderId="5" xfId="7" applyNumberFormat="1" applyFont="1" applyFill="1" applyBorder="1" applyAlignment="1"/>
    <xf numFmtId="0" fontId="20" fillId="0" borderId="35" xfId="7" applyNumberFormat="1" applyFont="1" applyFill="1" applyBorder="1" applyAlignment="1"/>
    <xf numFmtId="0" fontId="20" fillId="0" borderId="76" xfId="7" applyNumberFormat="1" applyFont="1" applyFill="1" applyBorder="1" applyAlignment="1"/>
    <xf numFmtId="0" fontId="20" fillId="0" borderId="105" xfId="7" applyNumberFormat="1" applyFont="1" applyFill="1" applyBorder="1" applyAlignment="1"/>
    <xf numFmtId="0" fontId="20" fillId="0" borderId="106" xfId="7" applyNumberFormat="1" applyFont="1" applyFill="1" applyBorder="1" applyAlignment="1"/>
    <xf numFmtId="0" fontId="21" fillId="0" borderId="76" xfId="7" applyNumberFormat="1" applyFont="1" applyFill="1" applyBorder="1" applyAlignment="1"/>
    <xf numFmtId="0" fontId="20" fillId="0" borderId="22" xfId="7" applyNumberFormat="1" applyFont="1" applyFill="1" applyBorder="1" applyAlignment="1"/>
    <xf numFmtId="0" fontId="20" fillId="0" borderId="36" xfId="7" applyNumberFormat="1" applyFont="1" applyFill="1" applyBorder="1" applyAlignment="1"/>
    <xf numFmtId="0" fontId="21" fillId="0" borderId="9" xfId="7" applyNumberFormat="1" applyFont="1" applyFill="1" applyBorder="1" applyAlignment="1"/>
    <xf numFmtId="0" fontId="21" fillId="0" borderId="40" xfId="7" applyNumberFormat="1" applyFont="1" applyFill="1" applyBorder="1" applyAlignment="1"/>
    <xf numFmtId="0" fontId="21" fillId="0" borderId="20" xfId="7" applyNumberFormat="1" applyFont="1" applyFill="1" applyBorder="1" applyAlignment="1"/>
    <xf numFmtId="0" fontId="20" fillId="0" borderId="29" xfId="7" applyNumberFormat="1" applyFont="1" applyFill="1" applyBorder="1" applyAlignment="1"/>
    <xf numFmtId="0" fontId="20" fillId="0" borderId="37" xfId="7" applyNumberFormat="1" applyFont="1" applyFill="1" applyBorder="1" applyAlignment="1"/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7" xfId="7" applyNumberFormat="1" applyFont="1" applyFill="1" applyBorder="1" applyAlignment="1"/>
    <xf numFmtId="0" fontId="20" fillId="0" borderId="9" xfId="7" applyNumberFormat="1" applyFont="1" applyFill="1" applyBorder="1" applyAlignment="1"/>
    <xf numFmtId="0" fontId="20" fillId="0" borderId="69" xfId="7" applyNumberFormat="1" applyFont="1" applyFill="1" applyBorder="1" applyAlignment="1"/>
    <xf numFmtId="0" fontId="20" fillId="0" borderId="111" xfId="7" applyNumberFormat="1" applyFont="1" applyFill="1" applyBorder="1" applyAlignment="1"/>
    <xf numFmtId="0" fontId="20" fillId="0" borderId="95" xfId="7" applyNumberFormat="1" applyFont="1" applyFill="1" applyBorder="1" applyAlignment="1"/>
    <xf numFmtId="0" fontId="20" fillId="0" borderId="38" xfId="7" applyNumberFormat="1" applyFont="1" applyFill="1" applyBorder="1" applyAlignment="1"/>
    <xf numFmtId="0" fontId="21" fillId="0" borderId="28" xfId="7" applyNumberFormat="1" applyFont="1" applyFill="1" applyBorder="1" applyAlignment="1"/>
    <xf numFmtId="0" fontId="20" fillId="4" borderId="0" xfId="7" applyNumberFormat="1" applyFont="1" applyFill="1" applyBorder="1" applyAlignment="1" applyProtection="1">
      <alignment horizontal="left" vertical="top" wrapText="1"/>
      <protection locked="0"/>
    </xf>
    <xf numFmtId="0" fontId="21" fillId="9" borderId="112" xfId="7" applyFont="1" applyFill="1" applyBorder="1" applyAlignment="1">
      <alignment vertical="center"/>
    </xf>
    <xf numFmtId="0" fontId="21" fillId="9" borderId="113" xfId="7" applyFont="1" applyFill="1" applyBorder="1" applyAlignment="1">
      <alignment horizontal="center" vertical="center" wrapText="1"/>
    </xf>
    <xf numFmtId="0" fontId="21" fillId="9" borderId="114" xfId="7" applyFont="1" applyFill="1" applyBorder="1" applyAlignment="1">
      <alignment horizontal="center" vertical="center"/>
    </xf>
    <xf numFmtId="0" fontId="20" fillId="4" borderId="115" xfId="7" applyFont="1" applyFill="1" applyBorder="1" applyAlignment="1">
      <alignment vertical="top"/>
    </xf>
    <xf numFmtId="4" fontId="37" fillId="4" borderId="116" xfId="0" applyNumberFormat="1" applyFont="1" applyFill="1" applyBorder="1" applyAlignment="1">
      <alignment horizontal="center" vertical="top" wrapText="1"/>
    </xf>
    <xf numFmtId="4" fontId="37" fillId="4" borderId="11" xfId="0" applyNumberFormat="1" applyFont="1" applyFill="1" applyBorder="1" applyAlignment="1">
      <alignment horizontal="center" vertical="top" wrapText="1"/>
    </xf>
    <xf numFmtId="4" fontId="21" fillId="4" borderId="12" xfId="7" applyNumberFormat="1" applyFont="1" applyFill="1" applyBorder="1" applyAlignment="1" applyProtection="1">
      <alignment horizontal="center" vertical="top"/>
    </xf>
    <xf numFmtId="0" fontId="20" fillId="4" borderId="9" xfId="7" applyFont="1" applyFill="1" applyBorder="1" applyAlignment="1">
      <alignment vertical="top"/>
    </xf>
    <xf numFmtId="4" fontId="37" fillId="4" borderId="117" xfId="0" applyNumberFormat="1" applyFont="1" applyFill="1" applyBorder="1" applyAlignment="1">
      <alignment horizontal="center" vertical="top" wrapText="1"/>
    </xf>
    <xf numFmtId="0" fontId="20" fillId="4" borderId="28" xfId="7" applyFont="1" applyFill="1" applyBorder="1" applyAlignment="1">
      <alignment vertical="top"/>
    </xf>
    <xf numFmtId="4" fontId="37" fillId="4" borderId="118" xfId="0" applyNumberFormat="1" applyFont="1" applyFill="1" applyBorder="1" applyAlignment="1">
      <alignment horizontal="center" vertical="top" wrapText="1"/>
    </xf>
    <xf numFmtId="4" fontId="21" fillId="4" borderId="14" xfId="7" applyNumberFormat="1" applyFont="1" applyFill="1" applyBorder="1" applyAlignment="1" applyProtection="1">
      <alignment horizontal="center" vertical="top"/>
    </xf>
    <xf numFmtId="0" fontId="20" fillId="4" borderId="0" xfId="7" applyFont="1" applyFill="1" applyBorder="1" applyAlignment="1">
      <alignment vertical="top"/>
    </xf>
    <xf numFmtId="2" fontId="20" fillId="4" borderId="0" xfId="7" applyNumberFormat="1" applyFont="1" applyFill="1" applyBorder="1" applyAlignment="1">
      <alignment horizontal="center" vertical="top"/>
    </xf>
    <xf numFmtId="2" fontId="21" fillId="4" borderId="0" xfId="7" applyNumberFormat="1" applyFont="1" applyFill="1" applyBorder="1" applyAlignment="1" applyProtection="1">
      <alignment horizontal="center" vertical="top"/>
    </xf>
    <xf numFmtId="0" fontId="21" fillId="9" borderId="119" xfId="7" applyFont="1" applyFill="1" applyBorder="1" applyAlignment="1">
      <alignment vertical="center"/>
    </xf>
    <xf numFmtId="0" fontId="21" fillId="9" borderId="58" xfId="7" applyFont="1" applyFill="1" applyBorder="1" applyAlignment="1">
      <alignment horizontal="center" vertical="center"/>
    </xf>
    <xf numFmtId="0" fontId="20" fillId="0" borderId="9" xfId="7" applyNumberFormat="1" applyFont="1" applyFill="1" applyBorder="1" applyAlignment="1" applyProtection="1">
      <alignment horizontal="left" vertical="top"/>
      <protection locked="0"/>
    </xf>
    <xf numFmtId="4" fontId="20" fillId="4" borderId="10" xfId="7" applyNumberFormat="1" applyFont="1" applyFill="1" applyBorder="1" applyAlignment="1" applyProtection="1">
      <alignment horizontal="center" vertical="center"/>
      <protection locked="0"/>
    </xf>
    <xf numFmtId="4" fontId="20" fillId="4" borderId="12" xfId="7" applyNumberFormat="1" applyFont="1" applyFill="1" applyBorder="1" applyAlignment="1" applyProtection="1">
      <alignment horizontal="center" vertical="center"/>
      <protection locked="0"/>
    </xf>
    <xf numFmtId="4" fontId="37" fillId="4" borderId="16" xfId="0" applyNumberFormat="1" applyFont="1" applyFill="1" applyBorder="1" applyAlignment="1">
      <alignment horizontal="center" vertical="top" wrapText="1"/>
    </xf>
    <xf numFmtId="4" fontId="21" fillId="4" borderId="12" xfId="7" applyNumberFormat="1" applyFont="1" applyFill="1" applyBorder="1" applyAlignment="1" applyProtection="1">
      <alignment horizontal="center" vertical="center"/>
    </xf>
    <xf numFmtId="0" fontId="41" fillId="0" borderId="120" xfId="7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2" xfId="7" applyNumberFormat="1" applyFont="1" applyFill="1" applyBorder="1" applyAlignment="1" applyProtection="1">
      <alignment horizontal="center" vertical="center"/>
    </xf>
    <xf numFmtId="4" fontId="38" fillId="4" borderId="117" xfId="0" applyNumberFormat="1" applyFont="1" applyFill="1" applyBorder="1" applyAlignment="1">
      <alignment horizontal="left" vertical="top" wrapText="1"/>
    </xf>
    <xf numFmtId="4" fontId="38" fillId="4" borderId="16" xfId="0" applyNumberFormat="1" applyFont="1" applyFill="1" applyBorder="1" applyAlignment="1">
      <alignment horizontal="left" vertical="top" wrapText="1"/>
    </xf>
    <xf numFmtId="4" fontId="21" fillId="4" borderId="12" xfId="7" applyNumberFormat="1" applyFont="1" applyFill="1" applyBorder="1" applyAlignment="1" applyProtection="1">
      <alignment horizontal="center" vertical="center"/>
      <protection locked="0"/>
    </xf>
    <xf numFmtId="0" fontId="41" fillId="4" borderId="122" xfId="7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7" applyNumberFormat="1" applyFont="1" applyFill="1" applyBorder="1" applyAlignment="1" applyProtection="1">
      <alignment horizontal="center" vertical="center"/>
    </xf>
    <xf numFmtId="0" fontId="41" fillId="4" borderId="0" xfId="7" applyFont="1" applyFill="1" applyBorder="1" applyAlignment="1">
      <alignment vertical="top"/>
    </xf>
    <xf numFmtId="0" fontId="42" fillId="4" borderId="0" xfId="7" applyFont="1" applyFill="1" applyBorder="1" applyAlignment="1">
      <alignment horizontal="center" vertical="center"/>
    </xf>
    <xf numFmtId="0" fontId="42" fillId="4" borderId="0" xfId="7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5" xfId="7" applyFont="1" applyFill="1" applyBorder="1" applyAlignment="1">
      <alignment vertical="top"/>
    </xf>
    <xf numFmtId="4" fontId="18" fillId="4" borderId="126" xfId="0" applyNumberFormat="1" applyFont="1" applyFill="1" applyBorder="1" applyAlignment="1">
      <alignment horizontal="center" vertical="top" wrapText="1"/>
    </xf>
    <xf numFmtId="4" fontId="18" fillId="4" borderId="127" xfId="0" applyNumberFormat="1" applyFont="1" applyFill="1" applyBorder="1" applyAlignment="1">
      <alignment horizontal="center" vertical="top" wrapText="1"/>
    </xf>
    <xf numFmtId="0" fontId="20" fillId="0" borderId="82" xfId="7" applyNumberFormat="1" applyFont="1" applyFill="1" applyBorder="1" applyAlignment="1"/>
    <xf numFmtId="0" fontId="20" fillId="0" borderId="84" xfId="7" applyNumberFormat="1" applyFont="1" applyFill="1" applyBorder="1" applyAlignment="1"/>
    <xf numFmtId="0" fontId="21" fillId="9" borderId="128" xfId="7" applyFont="1" applyFill="1" applyBorder="1" applyAlignment="1">
      <alignment vertical="center"/>
    </xf>
    <xf numFmtId="0" fontId="21" fillId="9" borderId="129" xfId="7" applyFont="1" applyFill="1" applyBorder="1" applyAlignment="1">
      <alignment horizontal="center" vertical="center"/>
    </xf>
    <xf numFmtId="0" fontId="20" fillId="4" borderId="130" xfId="7" applyFont="1" applyFill="1" applyBorder="1" applyAlignment="1">
      <alignment horizontal="left" vertical="center"/>
    </xf>
    <xf numFmtId="4" fontId="18" fillId="4" borderId="84" xfId="0" applyNumberFormat="1" applyFont="1" applyFill="1" applyBorder="1" applyAlignment="1">
      <alignment horizontal="center" vertical="top" wrapText="1"/>
    </xf>
    <xf numFmtId="0" fontId="20" fillId="4" borderId="82" xfId="7" applyFont="1" applyFill="1" applyBorder="1" applyAlignment="1">
      <alignment horizontal="left" vertical="center"/>
    </xf>
    <xf numFmtId="0" fontId="20" fillId="4" borderId="131" xfId="7" applyFont="1" applyFill="1" applyBorder="1" applyAlignment="1">
      <alignment horizontal="left" vertical="center"/>
    </xf>
    <xf numFmtId="0" fontId="41" fillId="4" borderId="132" xfId="7" applyFont="1" applyFill="1" applyBorder="1" applyAlignment="1">
      <alignment vertical="top"/>
    </xf>
    <xf numFmtId="0" fontId="43" fillId="4" borderId="0" xfId="7" applyNumberFormat="1" applyFont="1" applyFill="1" applyBorder="1" applyAlignment="1" applyProtection="1">
      <alignment horizontal="left" vertical="top" wrapText="1"/>
      <protection locked="0"/>
    </xf>
    <xf numFmtId="0" fontId="14" fillId="4" borderId="0" xfId="7" applyNumberFormat="1" applyFont="1" applyFill="1" applyBorder="1" applyAlignment="1" applyProtection="1">
      <alignment horizontal="left" vertical="top" wrapText="1"/>
      <protection locked="0"/>
    </xf>
    <xf numFmtId="0" fontId="44" fillId="4" borderId="0" xfId="7" applyNumberFormat="1" applyFont="1" applyFill="1" applyBorder="1" applyAlignment="1" applyProtection="1">
      <alignment horizontal="right" vertical="top" wrapText="1"/>
    </xf>
    <xf numFmtId="0" fontId="43" fillId="0" borderId="0" xfId="7" applyNumberFormat="1" applyFont="1" applyFill="1" applyBorder="1" applyAlignment="1"/>
    <xf numFmtId="0" fontId="6" fillId="4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7" applyNumberFormat="1" applyFont="1" applyFill="1" applyBorder="1" applyAlignment="1" applyProtection="1">
      <alignment horizontal="left" vertical="top"/>
      <protection locked="0"/>
    </xf>
    <xf numFmtId="0" fontId="21" fillId="9" borderId="137" xfId="7" applyFont="1" applyFill="1" applyBorder="1" applyAlignment="1">
      <alignment horizontal="center" vertical="center" wrapText="1"/>
    </xf>
    <xf numFmtId="0" fontId="21" fillId="9" borderId="137" xfId="7" applyFont="1" applyFill="1" applyBorder="1" applyAlignment="1">
      <alignment horizontal="center" vertical="center"/>
    </xf>
    <xf numFmtId="0" fontId="21" fillId="9" borderId="138" xfId="7" applyFont="1" applyFill="1" applyBorder="1" applyAlignment="1">
      <alignment horizontal="center" vertical="center"/>
    </xf>
    <xf numFmtId="0" fontId="21" fillId="4" borderId="139" xfId="7" applyFont="1" applyFill="1" applyBorder="1" applyAlignment="1">
      <alignment horizontal="center" vertical="center" wrapText="1"/>
    </xf>
    <xf numFmtId="2" fontId="20" fillId="4" borderId="140" xfId="7" applyNumberFormat="1" applyFont="1" applyFill="1" applyBorder="1" applyAlignment="1">
      <alignment horizontal="center" vertical="center" wrapText="1"/>
    </xf>
    <xf numFmtId="2" fontId="21" fillId="4" borderId="140" xfId="7" applyNumberFormat="1" applyFont="1" applyFill="1" applyBorder="1" applyAlignment="1">
      <alignment horizontal="center" vertical="center" wrapText="1"/>
    </xf>
    <xf numFmtId="2" fontId="21" fillId="4" borderId="141" xfId="7" applyNumberFormat="1" applyFont="1" applyFill="1" applyBorder="1" applyAlignment="1" applyProtection="1">
      <alignment horizontal="center" vertical="center" wrapText="1"/>
    </xf>
    <xf numFmtId="0" fontId="21" fillId="9" borderId="16" xfId="7" applyFont="1" applyFill="1" applyBorder="1" applyAlignment="1">
      <alignment horizontal="center" vertical="center" wrapText="1"/>
    </xf>
    <xf numFmtId="0" fontId="21" fillId="9" borderId="16" xfId="7" applyFont="1" applyFill="1" applyBorder="1" applyAlignment="1">
      <alignment horizontal="center" vertical="center"/>
    </xf>
    <xf numFmtId="0" fontId="21" fillId="9" borderId="46" xfId="7" applyFont="1" applyFill="1" applyBorder="1" applyAlignment="1">
      <alignment horizontal="center" vertical="center"/>
    </xf>
    <xf numFmtId="0" fontId="20" fillId="0" borderId="142" xfId="7" applyNumberFormat="1" applyFont="1" applyFill="1" applyBorder="1" applyAlignment="1">
      <alignment vertical="center"/>
    </xf>
    <xf numFmtId="2" fontId="37" fillId="4" borderId="54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2" fontId="18" fillId="4" borderId="55" xfId="0" applyNumberFormat="1" applyFont="1" applyFill="1" applyBorder="1" applyAlignment="1">
      <alignment horizontal="center" vertical="center" wrapText="1"/>
    </xf>
    <xf numFmtId="0" fontId="20" fillId="0" borderId="125" xfId="7" applyNumberFormat="1" applyFont="1" applyFill="1" applyBorder="1" applyAlignment="1">
      <alignment vertical="center"/>
    </xf>
    <xf numFmtId="2" fontId="37" fillId="4" borderId="79" xfId="0" applyNumberFormat="1" applyFont="1" applyFill="1" applyBorder="1" applyAlignment="1">
      <alignment horizontal="center" vertical="center" wrapText="1"/>
    </xf>
    <xf numFmtId="2" fontId="18" fillId="4" borderId="79" xfId="0" applyNumberFormat="1" applyFont="1" applyFill="1" applyBorder="1" applyAlignment="1">
      <alignment horizontal="center" vertical="center" wrapText="1"/>
    </xf>
    <xf numFmtId="2" fontId="18" fillId="4" borderId="80" xfId="0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Border="1" applyAlignment="1">
      <alignment vertical="center"/>
    </xf>
    <xf numFmtId="0" fontId="46" fillId="4" borderId="0" xfId="7" applyNumberFormat="1" applyFont="1" applyFill="1" applyBorder="1" applyAlignment="1" applyProtection="1">
      <alignment vertical="top"/>
      <protection locked="0"/>
    </xf>
    <xf numFmtId="0" fontId="20" fillId="4" borderId="0" xfId="7" applyNumberFormat="1" applyFont="1" applyFill="1" applyBorder="1" applyAlignment="1" applyProtection="1">
      <alignment horizontal="left" vertical="center" wrapText="1"/>
      <protection locked="0"/>
    </xf>
    <xf numFmtId="0" fontId="21" fillId="9" borderId="143" xfId="7" applyNumberFormat="1" applyFont="1" applyFill="1" applyBorder="1" applyAlignment="1" applyProtection="1">
      <alignment horizontal="left" vertical="center" wrapText="1"/>
    </xf>
    <xf numFmtId="0" fontId="21" fillId="9" borderId="129" xfId="7" applyFont="1" applyFill="1" applyBorder="1" applyAlignment="1">
      <alignment horizontal="center" vertical="center" wrapText="1"/>
    </xf>
    <xf numFmtId="0" fontId="20" fillId="0" borderId="144" xfId="7" applyFont="1" applyFill="1" applyBorder="1" applyAlignment="1">
      <alignment horizontal="left" vertical="top" wrapText="1"/>
    </xf>
    <xf numFmtId="4" fontId="20" fillId="0" borderId="145" xfId="7" applyNumberFormat="1" applyFont="1" applyFill="1" applyBorder="1" applyAlignment="1">
      <alignment horizontal="center" vertical="center" wrapText="1"/>
    </xf>
    <xf numFmtId="4" fontId="21" fillId="0" borderId="108" xfId="7" applyNumberFormat="1" applyFont="1" applyFill="1" applyBorder="1" applyAlignment="1">
      <alignment horizontal="center" vertical="center" wrapText="1"/>
    </xf>
    <xf numFmtId="0" fontId="21" fillId="9" borderId="144" xfId="7" applyNumberFormat="1" applyFont="1" applyFill="1" applyBorder="1" applyAlignment="1" applyProtection="1">
      <alignment horizontal="left" vertical="center" wrapText="1"/>
    </xf>
    <xf numFmtId="4" fontId="20" fillId="9" borderId="54" xfId="7" applyNumberFormat="1" applyFont="1" applyFill="1" applyBorder="1" applyAlignment="1" applyProtection="1">
      <alignment horizontal="center" vertical="center" wrapText="1"/>
      <protection locked="0"/>
    </xf>
    <xf numFmtId="4" fontId="21" fillId="9" borderId="108" xfId="7" applyNumberFormat="1" applyFont="1" applyFill="1" applyBorder="1" applyAlignment="1" applyProtection="1">
      <alignment horizontal="center" vertical="center" wrapText="1"/>
      <protection locked="0"/>
    </xf>
    <xf numFmtId="4" fontId="20" fillId="0" borderId="146" xfId="7" applyNumberFormat="1" applyFont="1" applyFill="1" applyBorder="1" applyAlignment="1">
      <alignment horizontal="center" vertical="center" wrapText="1"/>
    </xf>
    <xf numFmtId="0" fontId="20" fillId="0" borderId="82" xfId="7" applyNumberFormat="1" applyFont="1" applyFill="1" applyBorder="1" applyAlignment="1" applyProtection="1">
      <alignment horizontal="left" vertical="top" wrapText="1"/>
      <protection locked="0"/>
    </xf>
    <xf numFmtId="4" fontId="20" fillId="0" borderId="10" xfId="7" applyNumberFormat="1" applyFont="1" applyFill="1" applyBorder="1" applyAlignment="1" applyProtection="1">
      <alignment horizontal="center" vertical="center" wrapText="1"/>
      <protection locked="0"/>
    </xf>
    <xf numFmtId="4" fontId="21" fillId="0" borderId="84" xfId="7" applyNumberFormat="1" applyFont="1" applyFill="1" applyBorder="1" applyAlignment="1" applyProtection="1">
      <alignment horizontal="center" vertical="center" wrapText="1"/>
      <protection locked="0"/>
    </xf>
    <xf numFmtId="0" fontId="20" fillId="0" borderId="147" xfId="7" applyFont="1" applyFill="1" applyBorder="1" applyAlignment="1">
      <alignment horizontal="left" vertical="top" wrapText="1"/>
    </xf>
    <xf numFmtId="4" fontId="20" fillId="0" borderId="148" xfId="7" applyNumberFormat="1" applyFont="1" applyFill="1" applyBorder="1" applyAlignment="1">
      <alignment horizontal="center" vertical="center" wrapText="1"/>
    </xf>
    <xf numFmtId="4" fontId="21" fillId="0" borderId="110" xfId="7" applyNumberFormat="1" applyFont="1" applyFill="1" applyBorder="1" applyAlignment="1">
      <alignment horizontal="center" vertical="center" wrapText="1"/>
    </xf>
    <xf numFmtId="0" fontId="20" fillId="0" borderId="0" xfId="7" applyNumberFormat="1" applyFont="1" applyFill="1" applyBorder="1" applyAlignment="1" applyProtection="1">
      <alignment horizontal="left" vertical="top" wrapText="1"/>
      <protection locked="0"/>
    </xf>
    <xf numFmtId="4" fontId="37" fillId="4" borderId="145" xfId="0" applyNumberFormat="1" applyFont="1" applyFill="1" applyBorder="1" applyAlignment="1">
      <alignment horizontal="center" vertical="top" wrapText="1"/>
    </xf>
    <xf numFmtId="4" fontId="20" fillId="9" borderId="150" xfId="7" applyNumberFormat="1" applyFont="1" applyFill="1" applyBorder="1" applyAlignment="1" applyProtection="1">
      <alignment horizontal="center" vertical="center" wrapText="1"/>
      <protection locked="0"/>
    </xf>
    <xf numFmtId="4" fontId="21" fillId="9" borderId="151" xfId="7" applyNumberFormat="1" applyFont="1" applyFill="1" applyBorder="1" applyAlignment="1">
      <alignment horizontal="center" vertical="center" wrapText="1"/>
    </xf>
    <xf numFmtId="4" fontId="20" fillId="9" borderId="151" xfId="7" applyNumberFormat="1" applyFont="1" applyFill="1" applyBorder="1" applyAlignment="1">
      <alignment horizontal="center" vertical="center" wrapText="1"/>
    </xf>
    <xf numFmtId="4" fontId="37" fillId="4" borderId="152" xfId="0" applyNumberFormat="1" applyFont="1" applyFill="1" applyBorder="1" applyAlignment="1">
      <alignment horizontal="center" vertical="top" wrapText="1"/>
    </xf>
    <xf numFmtId="4" fontId="21" fillId="0" borderId="151" xfId="7" applyNumberFormat="1" applyFont="1" applyFill="1" applyBorder="1" applyAlignment="1">
      <alignment horizontal="center" vertical="center" wrapText="1"/>
    </xf>
    <xf numFmtId="4" fontId="47" fillId="4" borderId="153" xfId="0" quotePrefix="1" applyNumberFormat="1" applyFont="1" applyFill="1" applyBorder="1" applyAlignment="1">
      <alignment horizontal="center" vertical="top" wrapText="1"/>
    </xf>
    <xf numFmtId="4" fontId="37" fillId="4" borderId="152" xfId="0" quotePrefix="1" applyNumberFormat="1" applyFont="1" applyFill="1" applyBorder="1" applyAlignment="1">
      <alignment horizontal="center" vertical="top" wrapText="1"/>
    </xf>
    <xf numFmtId="4" fontId="37" fillId="4" borderId="154" xfId="0" applyNumberFormat="1" applyFont="1" applyFill="1" applyBorder="1" applyAlignment="1">
      <alignment horizontal="center" vertical="top" wrapText="1"/>
    </xf>
    <xf numFmtId="4" fontId="21" fillId="0" borderId="155" xfId="7" applyNumberFormat="1" applyFont="1" applyFill="1" applyBorder="1" applyAlignment="1">
      <alignment horizontal="center" vertical="center" wrapText="1"/>
    </xf>
    <xf numFmtId="0" fontId="20" fillId="0" borderId="4" xfId="7" applyNumberFormat="1" applyFont="1" applyFill="1" applyBorder="1" applyAlignment="1"/>
    <xf numFmtId="0" fontId="20" fillId="0" borderId="8" xfId="7" applyNumberFormat="1" applyFont="1" applyFill="1" applyBorder="1" applyAlignment="1"/>
    <xf numFmtId="0" fontId="20" fillId="0" borderId="12" xfId="7" applyNumberFormat="1" applyFont="1" applyFill="1" applyBorder="1" applyAlignment="1"/>
    <xf numFmtId="0" fontId="20" fillId="0" borderId="28" xfId="7" applyNumberFormat="1" applyFont="1" applyFill="1" applyBorder="1" applyAlignment="1"/>
    <xf numFmtId="0" fontId="20" fillId="0" borderId="14" xfId="7" applyNumberFormat="1" applyFont="1" applyFill="1" applyBorder="1" applyAlignment="1"/>
    <xf numFmtId="0" fontId="17" fillId="0" borderId="0" xfId="0" applyFont="1"/>
    <xf numFmtId="0" fontId="51" fillId="0" borderId="0" xfId="9" applyFont="1"/>
    <xf numFmtId="2" fontId="37" fillId="4" borderId="103" xfId="0" applyNumberFormat="1" applyFont="1" applyFill="1" applyBorder="1" applyAlignment="1">
      <alignment horizontal="center" vertical="top" wrapText="1"/>
    </xf>
    <xf numFmtId="2" fontId="37" fillId="4" borderId="104" xfId="0" applyNumberFormat="1" applyFont="1" applyFill="1" applyBorder="1" applyAlignment="1">
      <alignment horizontal="center" vertical="top" wrapText="1"/>
    </xf>
    <xf numFmtId="2" fontId="37" fillId="4" borderId="11" xfId="0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  <xf numFmtId="2" fontId="18" fillId="4" borderId="108" xfId="0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36" fillId="0" borderId="0" xfId="7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7" applyNumberFormat="1" applyFont="1" applyFill="1" applyBorder="1" applyAlignment="1">
      <alignment horizontal="center" vertical="center"/>
    </xf>
    <xf numFmtId="0" fontId="36" fillId="0" borderId="0" xfId="7" applyNumberFormat="1" applyFont="1" applyFill="1" applyBorder="1" applyAlignment="1">
      <alignment horizontal="center" vertical="center"/>
    </xf>
    <xf numFmtId="0" fontId="11" fillId="0" borderId="0" xfId="7" applyNumberFormat="1" applyFont="1" applyFill="1" applyBorder="1" applyAlignment="1">
      <alignment horizontal="center" vertical="center"/>
    </xf>
    <xf numFmtId="0" fontId="28" fillId="0" borderId="0" xfId="7" applyNumberFormat="1" applyFont="1" applyFill="1" applyBorder="1" applyAlignment="1">
      <alignment horizontal="center" vertical="distributed"/>
    </xf>
    <xf numFmtId="0" fontId="28" fillId="0" borderId="29" xfId="7" applyNumberFormat="1" applyFont="1" applyFill="1" applyBorder="1" applyAlignment="1">
      <alignment horizontal="center" vertical="distributed"/>
    </xf>
    <xf numFmtId="0" fontId="11" fillId="0" borderId="0" xfId="7" applyNumberFormat="1" applyFont="1" applyFill="1" applyBorder="1" applyAlignment="1">
      <alignment horizontal="center" vertical="center" wrapText="1"/>
    </xf>
    <xf numFmtId="0" fontId="21" fillId="0" borderId="0" xfId="7" applyNumberFormat="1" applyFont="1" applyFill="1" applyBorder="1" applyAlignment="1">
      <alignment horizontal="center" vertical="distributed"/>
    </xf>
    <xf numFmtId="0" fontId="21" fillId="0" borderId="0" xfId="7" applyNumberFormat="1" applyFont="1" applyFill="1" applyBorder="1" applyAlignment="1">
      <alignment horizontal="center" vertical="distributed" wrapText="1"/>
    </xf>
    <xf numFmtId="0" fontId="21" fillId="0" borderId="29" xfId="7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8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3" applyNumberFormat="1" applyFont="1" applyFill="1" applyBorder="1" applyAlignment="1">
      <alignment horizontal="center" vertical="center" wrapText="1"/>
    </xf>
    <xf numFmtId="166" fontId="6" fillId="4" borderId="5" xfId="3" applyNumberFormat="1" applyFont="1" applyFill="1" applyBorder="1" applyAlignment="1">
      <alignment horizontal="center" vertical="center" wrapText="1"/>
    </xf>
    <xf numFmtId="166" fontId="6" fillId="4" borderId="8" xfId="3" applyNumberFormat="1" applyFont="1" applyFill="1" applyBorder="1" applyAlignment="1">
      <alignment horizontal="center" vertical="center" wrapText="1"/>
    </xf>
    <xf numFmtId="166" fontId="6" fillId="4" borderId="28" xfId="3" applyNumberFormat="1" applyFont="1" applyFill="1" applyBorder="1" applyAlignment="1">
      <alignment horizontal="center" vertical="center" wrapText="1"/>
    </xf>
    <xf numFmtId="166" fontId="6" fillId="4" borderId="29" xfId="3" applyNumberFormat="1" applyFont="1" applyFill="1" applyBorder="1" applyAlignment="1">
      <alignment horizontal="center" vertical="center" wrapText="1"/>
    </xf>
    <xf numFmtId="166" fontId="6" fillId="4" borderId="14" xfId="3" applyNumberFormat="1" applyFont="1" applyFill="1" applyBorder="1" applyAlignment="1">
      <alignment horizontal="center" vertical="center" wrapText="1"/>
    </xf>
    <xf numFmtId="166" fontId="11" fillId="4" borderId="0" xfId="3" quotePrefix="1" applyNumberFormat="1" applyFont="1" applyFill="1" applyAlignment="1">
      <alignment horizontal="center"/>
    </xf>
    <xf numFmtId="166" fontId="6" fillId="4" borderId="0" xfId="3" applyNumberFormat="1" applyFont="1" applyFill="1" applyAlignment="1">
      <alignment horizontal="center"/>
    </xf>
    <xf numFmtId="166" fontId="6" fillId="4" borderId="1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6" fontId="6" fillId="4" borderId="3" xfId="3" applyNumberFormat="1" applyFont="1" applyFill="1" applyBorder="1" applyAlignment="1">
      <alignment horizontal="center" vertical="center"/>
    </xf>
    <xf numFmtId="166" fontId="7" fillId="4" borderId="0" xfId="3" applyNumberFormat="1" applyFont="1" applyFill="1" applyAlignment="1">
      <alignment horizontal="center"/>
    </xf>
    <xf numFmtId="166" fontId="11" fillId="4" borderId="0" xfId="3" applyNumberFormat="1" applyFont="1" applyFill="1" applyAlignment="1">
      <alignment horizontal="center"/>
    </xf>
    <xf numFmtId="166" fontId="11" fillId="4" borderId="0" xfId="3" quotePrefix="1" applyNumberFormat="1" applyFont="1" applyFill="1" applyAlignment="1">
      <alignment horizontal="center" vertical="center" wrapText="1"/>
    </xf>
    <xf numFmtId="166" fontId="11" fillId="4" borderId="0" xfId="3" applyNumberFormat="1" applyFont="1" applyFill="1" applyAlignment="1">
      <alignment horizontal="center" vertical="center" wrapText="1"/>
    </xf>
    <xf numFmtId="166" fontId="21" fillId="8" borderId="38" xfId="3" applyNumberFormat="1" applyFont="1" applyFill="1" applyBorder="1" applyAlignment="1">
      <alignment horizontal="center" vertical="center"/>
    </xf>
    <xf numFmtId="166" fontId="21" fillId="8" borderId="53" xfId="3" applyNumberFormat="1" applyFont="1" applyFill="1" applyBorder="1" applyAlignment="1">
      <alignment horizontal="center" vertical="center"/>
    </xf>
    <xf numFmtId="0" fontId="21" fillId="0" borderId="4" xfId="7" applyNumberFormat="1" applyFont="1" applyFill="1" applyBorder="1" applyAlignment="1">
      <alignment horizontal="center" wrapText="1"/>
    </xf>
    <xf numFmtId="0" fontId="21" fillId="0" borderId="9" xfId="7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7" applyNumberFormat="1" applyFont="1" applyFill="1" applyBorder="1" applyAlignment="1">
      <alignment horizontal="center" vertical="center"/>
    </xf>
    <xf numFmtId="0" fontId="21" fillId="9" borderId="6" xfId="7" applyNumberFormat="1" applyFont="1" applyFill="1" applyBorder="1" applyAlignment="1">
      <alignment horizontal="center" vertical="center" wrapText="1"/>
    </xf>
    <xf numFmtId="0" fontId="21" fillId="9" borderId="10" xfId="7" applyNumberFormat="1" applyFont="1" applyFill="1" applyBorder="1" applyAlignment="1">
      <alignment horizontal="center" vertical="center" wrapText="1"/>
    </xf>
    <xf numFmtId="0" fontId="21" fillId="9" borderId="102" xfId="7" applyNumberFormat="1" applyFont="1" applyFill="1" applyBorder="1" applyAlignment="1">
      <alignment horizontal="center" vertical="center" wrapText="1"/>
    </xf>
    <xf numFmtId="0" fontId="10" fillId="4" borderId="0" xfId="7" applyNumberFormat="1" applyFont="1" applyFill="1" applyBorder="1" applyAlignment="1" applyProtection="1">
      <alignment horizontal="center" vertical="center"/>
    </xf>
    <xf numFmtId="0" fontId="28" fillId="4" borderId="82" xfId="7" applyNumberFormat="1" applyFont="1" applyFill="1" applyBorder="1" applyAlignment="1" applyProtection="1">
      <alignment horizontal="center" vertical="top" wrapText="1"/>
    </xf>
    <xf numFmtId="0" fontId="28" fillId="4" borderId="0" xfId="7" applyNumberFormat="1" applyFont="1" applyFill="1" applyBorder="1" applyAlignment="1" applyProtection="1">
      <alignment horizontal="center" vertical="top" wrapText="1"/>
    </xf>
    <xf numFmtId="0" fontId="28" fillId="4" borderId="84" xfId="7" applyNumberFormat="1" applyFont="1" applyFill="1" applyBorder="1" applyAlignment="1" applyProtection="1">
      <alignment horizontal="center" vertical="top" wrapText="1"/>
    </xf>
    <xf numFmtId="166" fontId="6" fillId="4" borderId="0" xfId="3" applyNumberFormat="1" applyFont="1" applyFill="1" applyAlignment="1">
      <alignment horizontal="center" vertical="center"/>
    </xf>
    <xf numFmtId="0" fontId="21" fillId="9" borderId="133" xfId="7" applyFont="1" applyFill="1" applyBorder="1" applyAlignment="1">
      <alignment horizontal="center" vertical="center" wrapText="1"/>
    </xf>
    <xf numFmtId="0" fontId="21" fillId="9" borderId="136" xfId="7" applyFont="1" applyFill="1" applyBorder="1" applyAlignment="1">
      <alignment horizontal="center" vertical="center" wrapText="1"/>
    </xf>
    <xf numFmtId="0" fontId="21" fillId="9" borderId="134" xfId="7" applyFont="1" applyFill="1" applyBorder="1" applyAlignment="1">
      <alignment horizontal="center" vertical="center" wrapText="1"/>
    </xf>
    <xf numFmtId="0" fontId="21" fillId="9" borderId="56" xfId="7" applyFont="1" applyFill="1" applyBorder="1" applyAlignment="1">
      <alignment horizontal="center" vertical="center" wrapText="1"/>
    </xf>
    <xf numFmtId="0" fontId="21" fillId="9" borderId="135" xfId="7" applyFont="1" applyFill="1" applyBorder="1" applyAlignment="1">
      <alignment horizontal="center" vertical="center" wrapText="1"/>
    </xf>
    <xf numFmtId="0" fontId="21" fillId="9" borderId="58" xfId="7" applyFont="1" applyFill="1" applyBorder="1" applyAlignment="1">
      <alignment horizontal="center" vertical="center" wrapText="1"/>
    </xf>
    <xf numFmtId="0" fontId="44" fillId="4" borderId="0" xfId="7" applyNumberFormat="1" applyFont="1" applyFill="1" applyBorder="1" applyAlignment="1" applyProtection="1">
      <alignment horizontal="right" vertical="top" wrapText="1"/>
    </xf>
    <xf numFmtId="0" fontId="43" fillId="0" borderId="0" xfId="7" applyNumberFormat="1" applyFont="1" applyFill="1" applyBorder="1" applyAlignment="1"/>
    <xf numFmtId="0" fontId="10" fillId="4" borderId="0" xfId="7" applyNumberFormat="1" applyFont="1" applyFill="1" applyBorder="1" applyAlignment="1" applyProtection="1">
      <alignment horizontal="center" vertical="top"/>
    </xf>
    <xf numFmtId="0" fontId="21" fillId="0" borderId="149" xfId="7" applyNumberFormat="1" applyFont="1" applyFill="1" applyBorder="1" applyAlignment="1">
      <alignment horizontal="center"/>
    </xf>
    <xf numFmtId="0" fontId="4" fillId="0" borderId="9" xfId="7" applyNumberFormat="1" applyFont="1" applyFill="1" applyBorder="1" applyAlignment="1">
      <alignment horizontal="center" wrapText="1"/>
    </xf>
    <xf numFmtId="0" fontId="4" fillId="0" borderId="0" xfId="7" applyNumberFormat="1" applyFont="1" applyFill="1" applyBorder="1" applyAlignment="1">
      <alignment horizontal="center" wrapText="1"/>
    </xf>
    <xf numFmtId="0" fontId="4" fillId="0" borderId="12" xfId="7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7" applyNumberFormat="1" applyFont="1" applyFill="1" applyBorder="1" applyAlignment="1" applyProtection="1">
      <alignment horizontal="center" vertical="center"/>
    </xf>
    <xf numFmtId="0" fontId="21" fillId="0" borderId="0" xfId="7" applyNumberFormat="1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EE0C3507-9044-404D-978D-CB3735DEC229}"/>
    <cellStyle name="Normal" xfId="0" builtinId="0"/>
    <cellStyle name="Normal 2" xfId="7" xr:uid="{E0E4F5E9-7AAE-4118-80B8-D3242B378CC8}"/>
    <cellStyle name="Normal 2 2" xfId="2" xr:uid="{63423862-214D-4A9D-9582-C71CCA7DC0A3}"/>
    <cellStyle name="Normal 3 2" xfId="4" xr:uid="{CB37E0A8-D833-4D43-BA1A-A58AA07787E7}"/>
    <cellStyle name="Normal 3 3 2" xfId="8" xr:uid="{3B3902CB-9A97-421B-AA9B-83BF629DA51D}"/>
    <cellStyle name="Normal_producto intermedio 42-04 2" xfId="3" xr:uid="{DB3B0B55-DE59-4CBF-AEC3-98D6658C4124}"/>
    <cellStyle name="Porcentaje" xfId="1" builtinId="5"/>
    <cellStyle name="Porcentaje 2" xfId="5" xr:uid="{999BD6F3-8600-4C9B-8647-A977DCFB72A9}"/>
    <cellStyle name="Porcentaje 2 2" xfId="6" xr:uid="{CF8907C8-4F27-4DBB-A483-F865B164AA63}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50637</xdr:colOff>
      <xdr:row>61</xdr:row>
      <xdr:rowOff>105595</xdr:rowOff>
    </xdr:from>
    <xdr:to>
      <xdr:col>6</xdr:col>
      <xdr:colOff>1857373</xdr:colOff>
      <xdr:row>83</xdr:row>
      <xdr:rowOff>8888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A8B8F7-8539-47AF-8729-CCB5EECB9D87}"/>
            </a:ext>
          </a:extLst>
        </xdr:cNvPr>
        <xdr:cNvSpPr txBox="1"/>
      </xdr:nvSpPr>
      <xdr:spPr>
        <a:xfrm>
          <a:off x="295112" y="15209070"/>
          <a:ext cx="13262136" cy="4224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Repuntan ligeramente 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(0,08 %), pero siguen descendiendo los del resto de los productos en seguimiento: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(-2,02%),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incrementan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cotizaciones medias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vaporizado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(2,60 %)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(0,60 %); repeticiones en el resto de referencias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aumentar, levemente en esta ocasión, el precio medio de la semilla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(0,11 %), al igual lo hace, en mayor proporción, invirtiendo su tendencia de la semana anterior, el de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(0,71 %);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cambia también el signo de la variación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noProof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Evoluciones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casi idénticas a las de la semana pasada en este apartado: 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varía la cotización media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 se deprecia, de nuevo, 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atenúa el crecimiento de la cotización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(1,79 %) y bajan, nuevamente, las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(-0,63 %), y los         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(-0,47 %), además de, en esta ocasión,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 anterior, se recuperan esta semana los precios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vinos sin DOP/IGP: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(3,34 %)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se registran bajadas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todas las categorías de este sector,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destacando, esta vez,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(-7,6 %) y, menos,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(-3,23 %), pero disminuyendo también las medias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 de tendencia también en este apartado: al alza, de forma significativa, el precio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(4,13 %), al igual que, menos acentudadamente, los 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0,13 %).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54</xdr:row>
      <xdr:rowOff>530226</xdr:rowOff>
    </xdr:from>
    <xdr:to>
      <xdr:col>6</xdr:col>
      <xdr:colOff>1924050</xdr:colOff>
      <xdr:row>71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1997147-F80F-4130-B132-BBC5413F2E26}"/>
            </a:ext>
          </a:extLst>
        </xdr:cNvPr>
        <xdr:cNvSpPr txBox="1"/>
      </xdr:nvSpPr>
      <xdr:spPr>
        <a:xfrm>
          <a:off x="158750" y="14503401"/>
          <a:ext cx="13004800" cy="3489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incrementa esta semana el precio medio en origen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(1,24 %), aunque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a la baja 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(-7,54 %)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observan cambios en los precios medios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ni, como la semana anterior, en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Después de las subidas de la semana pasada, en ésta, se registran descensos de las cotizaciones medias para la mayor parte de los productos de este grupo: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(-0,11 %); en contraste, repunta notablemente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22,89 %), y, en mucha menor medida,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(0,79 %)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amarilla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los precios medios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(6,35 %) -menos intensamente que la semana anterior-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(5,53 %), pero pasa a disminuir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(-6,65 %). Entran a cotizar de nuevo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predominio de descensos de la semana pasada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recuperan terreno los productos de este apartado cuyas cotizaciones medias crecen, destacando las subidas  que se anotan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(22,93 %),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(17,53 %),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(15,49 %),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(11,82 %)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tipo plana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(10,51 %). Las mayores bajadas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(-31,48 %),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(-20,54 %)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(-11,91 %). Se acentúa el crecimiento del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(5,95 %).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kumimoji="0" lang="es-E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lang="es-ES" sz="1100" b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0" i="1" baseline="0">
            <a:solidFill>
              <a:srgbClr val="FF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s-E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58</xdr:row>
      <xdr:rowOff>430140</xdr:rowOff>
    </xdr:from>
    <xdr:to>
      <xdr:col>6</xdr:col>
      <xdr:colOff>1857375</xdr:colOff>
      <xdr:row>75</xdr:row>
      <xdr:rowOff>216086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D5C9F7-530E-40B0-BCF9-63117D74C0A1}"/>
            </a:ext>
          </a:extLst>
        </xdr:cNvPr>
        <xdr:cNvSpPr txBox="1"/>
      </xdr:nvSpPr>
      <xdr:spPr>
        <a:xfrm>
          <a:off x="142874" y="14952590"/>
          <a:ext cx="13369926" cy="425952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Por lo que 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refiere, vuelve a incrementarse el precio medio de las de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(1,34 %), pero pasa a descender el de las de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(-1,14 %), al igual que, levemente el de las de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(-0,01 %); sin apenas variación en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descenso, en esta ocasión del 1 %,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nvirtiéndose la tendencia negativa de la semana anterior, suben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(1,15 % de media); sin apenas variación en las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conjunto de plazas nacionales; acentúa su caída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(-7,74 %).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al alza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(0,07 %), mientras que pasa a descender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su descenso de la anterior, aumenta esta semana la media semanal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(0,3 %), al igual que lo hace, de nuevo mínimamente,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(0,04 %); repiten también tendencia, en este caso descendente,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 y cambia a negativo, igualmente, el signo de la variación para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Retoma la línea descendente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disminuir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(-0,13 %), pero cambian de tendencia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(4 %), al alza, y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(-1,13 %), a la baja.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4\ISC%202024%20s29\p&#225;g%2014%20-%2017%202024%20s29.xlsx" TargetMode="External"/><Relationship Id="rId1" Type="http://schemas.openxmlformats.org/officeDocument/2006/relationships/externalLinkPath" Target="p&#225;g%2014%20-%2017%202024%20s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6 (2)"/>
      <sheetName val="Pág. 17"/>
    </sheetNames>
    <sheetDataSet>
      <sheetData sheetId="0">
        <row r="13">
          <cell r="G13">
            <v>45488</v>
          </cell>
          <cell r="H13">
            <v>45489</v>
          </cell>
          <cell r="I13">
            <v>45490</v>
          </cell>
          <cell r="J13">
            <v>45491</v>
          </cell>
          <cell r="K13">
            <v>45492</v>
          </cell>
          <cell r="L13">
            <v>45493</v>
          </cell>
          <cell r="M13">
            <v>45494</v>
          </cell>
          <cell r="N13" t="str">
            <v>PMPS</v>
          </cell>
        </row>
      </sheetData>
      <sheetData sheetId="1">
        <row r="11">
          <cell r="G11" t="str">
            <v>PRECIO MEDIO PONDERADO SEMANAL NACIONAL</v>
          </cell>
        </row>
        <row r="12">
          <cell r="G12" t="str">
            <v>Semana 29- 2024: 15/07 -21/07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2AC-D47C-43C9-8630-6870100A76E0}">
  <dimension ref="A1:E35"/>
  <sheetViews>
    <sheetView tabSelected="1" zoomScaleNormal="100" workbookViewId="0"/>
  </sheetViews>
  <sheetFormatPr baseColWidth="10" defaultRowHeight="13.5"/>
  <cols>
    <col min="1" max="16384" width="10.90625" style="619"/>
  </cols>
  <sheetData>
    <row r="1" spans="1:5">
      <c r="A1" s="619" t="s">
        <v>560</v>
      </c>
    </row>
    <row r="2" spans="1:5">
      <c r="A2" s="619" t="s">
        <v>561</v>
      </c>
    </row>
    <row r="3" spans="1:5">
      <c r="A3" s="619" t="s">
        <v>562</v>
      </c>
    </row>
    <row r="4" spans="1:5">
      <c r="A4" s="620" t="s">
        <v>563</v>
      </c>
      <c r="B4" s="620"/>
      <c r="C4" s="620"/>
      <c r="D4" s="620"/>
      <c r="E4" s="620"/>
    </row>
    <row r="5" spans="1:5">
      <c r="A5" s="620" t="s">
        <v>583</v>
      </c>
      <c r="B5" s="620"/>
      <c r="C5" s="620"/>
      <c r="D5" s="620"/>
      <c r="E5" s="620"/>
    </row>
    <row r="7" spans="1:5">
      <c r="A7" s="619" t="s">
        <v>564</v>
      </c>
    </row>
    <row r="8" spans="1:5">
      <c r="A8" s="620" t="s">
        <v>565</v>
      </c>
      <c r="B8" s="620"/>
      <c r="C8" s="620"/>
      <c r="D8" s="620"/>
      <c r="E8" s="620"/>
    </row>
    <row r="10" spans="1:5">
      <c r="A10" s="619" t="s">
        <v>566</v>
      </c>
    </row>
    <row r="11" spans="1:5">
      <c r="A11" s="619" t="s">
        <v>567</v>
      </c>
    </row>
    <row r="12" spans="1:5">
      <c r="A12" s="620" t="s">
        <v>584</v>
      </c>
      <c r="B12" s="620"/>
      <c r="C12" s="620"/>
      <c r="D12" s="620"/>
      <c r="E12" s="620"/>
    </row>
    <row r="13" spans="1:5">
      <c r="A13" s="620" t="s">
        <v>585</v>
      </c>
      <c r="B13" s="620"/>
      <c r="C13" s="620"/>
      <c r="D13" s="620"/>
      <c r="E13" s="620"/>
    </row>
    <row r="14" spans="1:5">
      <c r="A14" s="620" t="s">
        <v>586</v>
      </c>
      <c r="B14" s="620"/>
      <c r="C14" s="620"/>
      <c r="D14" s="620"/>
      <c r="E14" s="620"/>
    </row>
    <row r="15" spans="1:5">
      <c r="A15" s="620" t="s">
        <v>587</v>
      </c>
      <c r="B15" s="620"/>
      <c r="C15" s="620"/>
      <c r="D15" s="620"/>
      <c r="E15" s="620"/>
    </row>
    <row r="16" spans="1:5">
      <c r="A16" s="620" t="s">
        <v>588</v>
      </c>
      <c r="B16" s="620"/>
      <c r="C16" s="620"/>
      <c r="D16" s="620"/>
      <c r="E16" s="620"/>
    </row>
    <row r="17" spans="1:5">
      <c r="A17" s="619" t="s">
        <v>568</v>
      </c>
    </row>
    <row r="18" spans="1:5">
      <c r="A18" s="619" t="s">
        <v>569</v>
      </c>
    </row>
    <row r="19" spans="1:5">
      <c r="A19" s="620" t="s">
        <v>570</v>
      </c>
      <c r="B19" s="620"/>
      <c r="C19" s="620"/>
      <c r="D19" s="620"/>
      <c r="E19" s="620"/>
    </row>
    <row r="20" spans="1:5">
      <c r="A20" s="620" t="s">
        <v>589</v>
      </c>
      <c r="B20" s="620"/>
      <c r="C20" s="620"/>
      <c r="D20" s="620"/>
      <c r="E20" s="620"/>
    </row>
    <row r="21" spans="1:5">
      <c r="A21" s="619" t="s">
        <v>571</v>
      </c>
    </row>
    <row r="22" spans="1:5">
      <c r="A22" s="620" t="s">
        <v>572</v>
      </c>
      <c r="B22" s="620"/>
      <c r="C22" s="620"/>
      <c r="D22" s="620"/>
      <c r="E22" s="620"/>
    </row>
    <row r="23" spans="1:5">
      <c r="A23" s="620" t="s">
        <v>573</v>
      </c>
      <c r="B23" s="620"/>
      <c r="C23" s="620"/>
      <c r="D23" s="620"/>
      <c r="E23" s="620"/>
    </row>
    <row r="24" spans="1:5">
      <c r="A24" s="619" t="s">
        <v>574</v>
      </c>
    </row>
    <row r="25" spans="1:5">
      <c r="A25" s="619" t="s">
        <v>575</v>
      </c>
    </row>
    <row r="26" spans="1:5">
      <c r="A26" s="620" t="s">
        <v>590</v>
      </c>
      <c r="B26" s="620"/>
      <c r="C26" s="620"/>
      <c r="D26" s="620"/>
      <c r="E26" s="620"/>
    </row>
    <row r="27" spans="1:5">
      <c r="A27" s="620" t="s">
        <v>591</v>
      </c>
      <c r="B27" s="620"/>
      <c r="C27" s="620"/>
      <c r="D27" s="620"/>
      <c r="E27" s="620"/>
    </row>
    <row r="28" spans="1:5">
      <c r="A28" s="620" t="s">
        <v>592</v>
      </c>
      <c r="B28" s="620"/>
      <c r="C28" s="620"/>
      <c r="D28" s="620"/>
      <c r="E28" s="620"/>
    </row>
    <row r="29" spans="1:5">
      <c r="A29" s="619" t="s">
        <v>576</v>
      </c>
    </row>
    <row r="30" spans="1:5">
      <c r="A30" s="620" t="s">
        <v>577</v>
      </c>
      <c r="B30" s="620"/>
      <c r="C30" s="620"/>
      <c r="D30" s="620"/>
      <c r="E30" s="620"/>
    </row>
    <row r="31" spans="1:5">
      <c r="A31" s="619" t="s">
        <v>578</v>
      </c>
    </row>
    <row r="32" spans="1:5">
      <c r="A32" s="620" t="s">
        <v>579</v>
      </c>
      <c r="B32" s="620"/>
      <c r="C32" s="620"/>
      <c r="D32" s="620"/>
      <c r="E32" s="620"/>
    </row>
    <row r="33" spans="1:5">
      <c r="A33" s="620" t="s">
        <v>580</v>
      </c>
      <c r="B33" s="620"/>
      <c r="C33" s="620"/>
      <c r="D33" s="620"/>
      <c r="E33" s="620"/>
    </row>
    <row r="34" spans="1:5">
      <c r="A34" s="620" t="s">
        <v>581</v>
      </c>
      <c r="B34" s="620"/>
      <c r="C34" s="620"/>
      <c r="D34" s="620"/>
      <c r="E34" s="620"/>
    </row>
    <row r="35" spans="1:5">
      <c r="A35" s="620" t="s">
        <v>582</v>
      </c>
      <c r="B35" s="620"/>
      <c r="C35" s="620"/>
      <c r="D35" s="620"/>
      <c r="E35" s="620"/>
    </row>
  </sheetData>
  <hyperlinks>
    <hyperlink ref="A4:E4" location="'Pág. 4'!A1" display="1.1.1.         Precios Medios Nacionales de Cereales, Arroz, Oleaginosas, Tortas, Proteicos, Vinos y Aceites." xr:uid="{48179E95-0917-43A2-B9BD-28D44ABE6645}"/>
    <hyperlink ref="A5:E5" location="'Pág. 5'!A1" display="1.1.2.         Precios Medios Nacionales en Origen de Frutas y Hortalízas" xr:uid="{07B892BF-88A7-4891-8B7F-0BFC4D81203E}"/>
    <hyperlink ref="A8:E8" location="'Pág. 7'!A1" display="1.2.1.         Precios Medios Nacionales de Productos Ganaderos" xr:uid="{951216C9-8B1A-49DA-B8A0-45B0C3A9E462}"/>
    <hyperlink ref="A12:E12" location="'Pág. 9'!A1" display="2.1.1.         Precios Medios en Mercados Representativos: Trigo y Alfalfa" xr:uid="{CD5AD9A3-2B68-4DA9-8A83-0E87BE5945FF}"/>
    <hyperlink ref="A13:E13" location="'Pág. 10'!A1" display="2.1.2.         Precios Medios en Mercados Representativos: Cebada" xr:uid="{226BF780-4082-4DA8-BAA3-B8B542A42A18}"/>
    <hyperlink ref="A14:E14" location="'Pág. 11'!A1" display="2.1.3.         Precios Medios en Mercados Representativos: Maíz y Arroz" xr:uid="{04BF3B2C-B94E-452E-81D2-C722FB4C0131}"/>
    <hyperlink ref="A15:E15" location="'Pág. 12'!A1" display="2.2.         Precios Medios en Mercados Representativos de Vinos" xr:uid="{8EA62243-B2D1-44FF-98E4-2E1424FFB6C3}"/>
    <hyperlink ref="A16:E16" location="'Pág. 13'!A1" display="2.3.         Precios Medios en Mercados Representativos de Aceites y Semilla de Girasol" xr:uid="{C71D1B52-6ABF-4F11-9184-E52092E0B440}"/>
    <hyperlink ref="A19:E19" location="'Pág. 14'!A1" display="3.1.1.         Precios de Producción de Frutas en el Mercado Interior: Precios diarios y Precios Medios Ponderados Semanales en mercados representativos" xr:uid="{5564F159-DA6E-407E-818C-9BC98DF4382B}"/>
    <hyperlink ref="A20:E20" location="'Pág. 15'!A1" display="3.1.2.         Precios de Producción de Frutas en el Mercado Interior: Precios diarios y Precios Medios Ponderados Semanales en mercados representativos" xr:uid="{1B2F057F-9DF4-4ABD-8E80-4FC5430A6885}"/>
    <hyperlink ref="A22:E22" location="'Pág. 16'!A1" display="3.2.1.         Precios de Producción de Productos Hortícolas en el Mercado Interior: Precios diarios y Precios Medios Ponderados Semanales en mercados" xr:uid="{327E5D69-6808-452A-B802-E5E3F5A5F102}"/>
    <hyperlink ref="A23:E23" location="'Pág. 17'!A1" display="3.2.2.         Precios de Producción de Productos Hortícolas en el Mercado Interior: Precios Medios Ponderados Semanales Nacionales" xr:uid="{328F029D-0936-4B0A-9618-E29E726B0AE7}"/>
    <hyperlink ref="A26:E26" location="'Pág. 18'!A1" display="4.1.1.         Precios Medios Nacionales de Canales de Bovino Pesado" xr:uid="{C455492B-E57F-40D6-BC3E-ECA33CD58449}"/>
    <hyperlink ref="A27:E27" location="'Pág. 19'!A1" display="4.1.2.         Precios Medios Nacionales del Bovino Vivo" xr:uid="{A14404D9-7FBF-4E7B-A7FD-9AF6846C71A7}"/>
    <hyperlink ref="A28:E28" location="'Pág. 19'!A1" display="4.1.3.         Precios Medios Nacionales de Otros Animales de la Especie Bovina" xr:uid="{3DAABB3B-7C6D-4084-AFDC-26A56E7E66C1}"/>
    <hyperlink ref="A30:E30" location="'Pág. 19'!A1" display="4.2.1.         Precios Medios Nacionales de Canales de Ovino Frescas o Refrigeradas" xr:uid="{EDFA9DD6-C5CC-4D8B-BFAC-9D9ED25C2BBA}"/>
    <hyperlink ref="A32:E32" location="'Pág. 20'!A1" display="4.3.1.         Precios Medios de Canales de Porcino de Capa Blanca" xr:uid="{27FDA4FA-16CB-46C0-9394-03953F3BFE4A}"/>
    <hyperlink ref="A33:E33" location="'Pág. 20'!A1" display="4.3.2.         Precios Medios en Mercados Representativos Provinciales de Porcino Cebado" xr:uid="{8895B29D-D786-46BA-9AB0-98143D7AF312}"/>
    <hyperlink ref="A34:E34" location="'Pág. 21'!A1" display="4.3.3.         Precios Medios de Porcino Precoz, Lechones y Otras Calidades" xr:uid="{A2FDD3B7-169F-403B-BD6E-8C0868B34A7F}"/>
    <hyperlink ref="A35:E35" location="'Pág. 21'!A1" display="4.3.4.         Precios Medios de Porcino: Tronco Ibérico" xr:uid="{7B2E0C72-9098-470C-9D63-894F4695882A}"/>
  </hyperlinks>
  <pageMargins left="0.7" right="0.7" top="0.75" bottom="0.75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72B-D007-437B-B4CC-E7FC3369B1D7}">
  <sheetPr>
    <pageSetUpPr fitToPage="1"/>
  </sheetPr>
  <dimension ref="A1:U85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241" customWidth="1"/>
    <col min="2" max="2" width="20.54296875" style="242" customWidth="1"/>
    <col min="3" max="3" width="12" style="242" customWidth="1"/>
    <col min="4" max="4" width="35.453125" style="242" customWidth="1"/>
    <col min="5" max="5" width="8.36328125" style="242" customWidth="1"/>
    <col min="6" max="6" width="27" style="242" customWidth="1"/>
    <col min="7" max="13" width="10.6328125" style="242" customWidth="1"/>
    <col min="14" max="14" width="14.6328125" style="242" customWidth="1"/>
    <col min="15" max="15" width="2.36328125" style="243" customWidth="1"/>
    <col min="16" max="16" width="8.36328125" style="243" customWidth="1"/>
    <col min="17" max="17" width="12.54296875" style="243"/>
    <col min="18" max="19" width="14.6328125" style="243" customWidth="1"/>
    <col min="20" max="20" width="12.6328125" style="243" customWidth="1"/>
    <col min="21" max="16384" width="12.54296875" style="243"/>
  </cols>
  <sheetData>
    <row r="1" spans="1:21" ht="11.25" customHeight="1"/>
    <row r="2" spans="1:21">
      <c r="J2" s="244"/>
      <c r="K2" s="244"/>
      <c r="L2" s="245"/>
      <c r="M2" s="245"/>
      <c r="N2" s="246"/>
      <c r="O2" s="247"/>
    </row>
    <row r="3" spans="1:21" ht="0.75" customHeight="1">
      <c r="J3" s="244"/>
      <c r="K3" s="244"/>
      <c r="L3" s="245"/>
      <c r="M3" s="245"/>
      <c r="N3" s="245"/>
      <c r="O3" s="247"/>
    </row>
    <row r="4" spans="1:21" ht="27" customHeight="1">
      <c r="B4" s="667" t="s">
        <v>179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248"/>
    </row>
    <row r="5" spans="1:21" ht="26.25" customHeight="1" thickBot="1">
      <c r="B5" s="668" t="s">
        <v>180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250"/>
    </row>
    <row r="6" spans="1:21" ht="24.75" customHeight="1">
      <c r="B6" s="669" t="s">
        <v>181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1"/>
      <c r="O6" s="250"/>
    </row>
    <row r="7" spans="1:21" ht="19.5" customHeight="1" thickBot="1">
      <c r="B7" s="672" t="s">
        <v>182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4"/>
      <c r="O7" s="250"/>
      <c r="Q7" s="242"/>
    </row>
    <row r="8" spans="1:21" ht="16.5" customHeight="1">
      <c r="B8" s="675" t="s">
        <v>183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250"/>
    </row>
    <row r="9" spans="1:21" ht="12" customHeight="1"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0"/>
    </row>
    <row r="10" spans="1:21" ht="24.75" customHeight="1">
      <c r="B10" s="252" t="s">
        <v>184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0"/>
    </row>
    <row r="11" spans="1:21" ht="6" customHeight="1" thickBot="1"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</row>
    <row r="12" spans="1:21" ht="26" customHeight="1">
      <c r="B12" s="255" t="s">
        <v>185</v>
      </c>
      <c r="C12" s="256" t="s">
        <v>186</v>
      </c>
      <c r="D12" s="257" t="s">
        <v>187</v>
      </c>
      <c r="E12" s="256" t="s">
        <v>188</v>
      </c>
      <c r="F12" s="257" t="s">
        <v>189</v>
      </c>
      <c r="G12" s="258" t="s">
        <v>190</v>
      </c>
      <c r="H12" s="259"/>
      <c r="I12" s="260"/>
      <c r="J12" s="259" t="s">
        <v>191</v>
      </c>
      <c r="K12" s="259"/>
      <c r="L12" s="261"/>
      <c r="M12" s="261"/>
      <c r="N12" s="262"/>
      <c r="O12" s="263"/>
      <c r="U12" s="242"/>
    </row>
    <row r="13" spans="1:21" ht="20" customHeight="1">
      <c r="B13" s="264"/>
      <c r="C13" s="265"/>
      <c r="D13" s="266" t="s">
        <v>192</v>
      </c>
      <c r="E13" s="265"/>
      <c r="F13" s="266"/>
      <c r="G13" s="267">
        <v>45488</v>
      </c>
      <c r="H13" s="267">
        <f t="shared" ref="H13:M13" si="0">G13+1</f>
        <v>45489</v>
      </c>
      <c r="I13" s="267">
        <f t="shared" si="0"/>
        <v>45490</v>
      </c>
      <c r="J13" s="267">
        <f t="shared" si="0"/>
        <v>45491</v>
      </c>
      <c r="K13" s="267">
        <f t="shared" si="0"/>
        <v>45492</v>
      </c>
      <c r="L13" s="267">
        <f t="shared" si="0"/>
        <v>45493</v>
      </c>
      <c r="M13" s="268">
        <f t="shared" si="0"/>
        <v>45494</v>
      </c>
      <c r="N13" s="269" t="s">
        <v>193</v>
      </c>
      <c r="O13" s="270"/>
    </row>
    <row r="14" spans="1:21" s="281" customFormat="1" ht="20.149999999999999" customHeight="1">
      <c r="A14" s="241"/>
      <c r="B14" s="271" t="s">
        <v>194</v>
      </c>
      <c r="C14" s="272" t="s">
        <v>195</v>
      </c>
      <c r="D14" s="272" t="s">
        <v>196</v>
      </c>
      <c r="E14" s="272" t="s">
        <v>197</v>
      </c>
      <c r="F14" s="273" t="s">
        <v>198</v>
      </c>
      <c r="G14" s="274">
        <v>74.540000000000006</v>
      </c>
      <c r="H14" s="274">
        <v>74.540000000000006</v>
      </c>
      <c r="I14" s="274">
        <v>74.540000000000006</v>
      </c>
      <c r="J14" s="274">
        <v>74.540000000000006</v>
      </c>
      <c r="K14" s="275">
        <v>74.540000000000006</v>
      </c>
      <c r="L14" s="275" t="s">
        <v>199</v>
      </c>
      <c r="M14" s="276" t="s">
        <v>199</v>
      </c>
      <c r="N14" s="277">
        <v>74.540000000000006</v>
      </c>
      <c r="O14" s="278"/>
      <c r="P14" s="279"/>
      <c r="Q14" s="280"/>
    </row>
    <row r="15" spans="1:21" s="281" customFormat="1" ht="20.149999999999999" customHeight="1">
      <c r="A15" s="241"/>
      <c r="B15" s="282"/>
      <c r="C15" s="272" t="s">
        <v>200</v>
      </c>
      <c r="D15" s="272" t="s">
        <v>196</v>
      </c>
      <c r="E15" s="272" t="s">
        <v>197</v>
      </c>
      <c r="F15" s="272" t="s">
        <v>198</v>
      </c>
      <c r="G15" s="274">
        <v>120</v>
      </c>
      <c r="H15" s="274">
        <v>118</v>
      </c>
      <c r="I15" s="274">
        <v>118</v>
      </c>
      <c r="J15" s="274">
        <v>119</v>
      </c>
      <c r="K15" s="274">
        <v>118</v>
      </c>
      <c r="L15" s="275" t="s">
        <v>199</v>
      </c>
      <c r="M15" s="276" t="s">
        <v>199</v>
      </c>
      <c r="N15" s="277">
        <v>118.71</v>
      </c>
      <c r="O15" s="278"/>
      <c r="P15" s="279"/>
      <c r="Q15" s="280"/>
    </row>
    <row r="16" spans="1:21" s="281" customFormat="1" ht="20.149999999999999" customHeight="1">
      <c r="A16" s="241"/>
      <c r="B16" s="283" t="s">
        <v>201</v>
      </c>
      <c r="C16" s="272" t="s">
        <v>202</v>
      </c>
      <c r="D16" s="272" t="s">
        <v>203</v>
      </c>
      <c r="E16" s="272" t="s">
        <v>197</v>
      </c>
      <c r="F16" s="272" t="s">
        <v>204</v>
      </c>
      <c r="G16" s="274">
        <v>102.84</v>
      </c>
      <c r="H16" s="274">
        <v>102.84</v>
      </c>
      <c r="I16" s="274">
        <v>102.84</v>
      </c>
      <c r="J16" s="274">
        <v>102.84</v>
      </c>
      <c r="K16" s="274">
        <v>102.84</v>
      </c>
      <c r="L16" s="275">
        <v>94.26</v>
      </c>
      <c r="M16" s="276" t="s">
        <v>199</v>
      </c>
      <c r="N16" s="277">
        <v>102.57</v>
      </c>
      <c r="O16" s="278"/>
      <c r="P16" s="279"/>
      <c r="Q16" s="280"/>
    </row>
    <row r="17" spans="1:17" s="281" customFormat="1" ht="20.149999999999999" customHeight="1">
      <c r="A17" s="241"/>
      <c r="B17" s="271"/>
      <c r="C17" s="272" t="s">
        <v>205</v>
      </c>
      <c r="D17" s="272" t="s">
        <v>203</v>
      </c>
      <c r="E17" s="272" t="s">
        <v>197</v>
      </c>
      <c r="F17" s="272" t="s">
        <v>204</v>
      </c>
      <c r="G17" s="274">
        <v>74.11</v>
      </c>
      <c r="H17" s="274">
        <v>74.11</v>
      </c>
      <c r="I17" s="274">
        <v>74.11</v>
      </c>
      <c r="J17" s="274">
        <v>74.11</v>
      </c>
      <c r="K17" s="274">
        <v>74.11</v>
      </c>
      <c r="L17" s="275">
        <v>103.09</v>
      </c>
      <c r="M17" s="276" t="s">
        <v>199</v>
      </c>
      <c r="N17" s="277">
        <v>75.38</v>
      </c>
      <c r="O17" s="278"/>
      <c r="P17" s="279"/>
      <c r="Q17" s="280"/>
    </row>
    <row r="18" spans="1:17" s="281" customFormat="1" ht="20.149999999999999" customHeight="1">
      <c r="A18" s="241"/>
      <c r="B18" s="271"/>
      <c r="C18" s="272" t="s">
        <v>202</v>
      </c>
      <c r="D18" s="272" t="s">
        <v>206</v>
      </c>
      <c r="E18" s="272" t="s">
        <v>197</v>
      </c>
      <c r="F18" s="272" t="s">
        <v>204</v>
      </c>
      <c r="G18" s="274">
        <v>86.84</v>
      </c>
      <c r="H18" s="274">
        <v>84.46</v>
      </c>
      <c r="I18" s="274">
        <v>87.46</v>
      </c>
      <c r="J18" s="274">
        <v>89.63</v>
      </c>
      <c r="K18" s="274">
        <v>86.59</v>
      </c>
      <c r="L18" s="275">
        <v>91.07</v>
      </c>
      <c r="M18" s="276" t="s">
        <v>199</v>
      </c>
      <c r="N18" s="277">
        <v>87.33</v>
      </c>
      <c r="O18" s="278"/>
      <c r="P18" s="279"/>
      <c r="Q18" s="280"/>
    </row>
    <row r="19" spans="1:17" s="281" customFormat="1" ht="20.149999999999999" customHeight="1">
      <c r="A19" s="241"/>
      <c r="B19" s="271"/>
      <c r="C19" s="272" t="s">
        <v>205</v>
      </c>
      <c r="D19" s="272" t="s">
        <v>206</v>
      </c>
      <c r="E19" s="272" t="s">
        <v>197</v>
      </c>
      <c r="F19" s="272" t="s">
        <v>204</v>
      </c>
      <c r="G19" s="274">
        <v>90.43</v>
      </c>
      <c r="H19" s="274">
        <v>89.06</v>
      </c>
      <c r="I19" s="274">
        <v>91.28</v>
      </c>
      <c r="J19" s="274">
        <v>89.16</v>
      </c>
      <c r="K19" s="274">
        <v>91.87</v>
      </c>
      <c r="L19" s="275">
        <v>85.11</v>
      </c>
      <c r="M19" s="276">
        <v>80.569999999999993</v>
      </c>
      <c r="N19" s="277">
        <v>90.29</v>
      </c>
      <c r="O19" s="278"/>
      <c r="P19" s="279"/>
      <c r="Q19" s="280"/>
    </row>
    <row r="20" spans="1:17" s="281" customFormat="1" ht="20.149999999999999" customHeight="1">
      <c r="A20" s="241"/>
      <c r="B20" s="271"/>
      <c r="C20" s="272" t="s">
        <v>202</v>
      </c>
      <c r="D20" s="272" t="s">
        <v>207</v>
      </c>
      <c r="E20" s="272" t="s">
        <v>197</v>
      </c>
      <c r="F20" s="272" t="s">
        <v>204</v>
      </c>
      <c r="G20" s="274">
        <v>85</v>
      </c>
      <c r="H20" s="274">
        <v>83.9</v>
      </c>
      <c r="I20" s="274">
        <v>85</v>
      </c>
      <c r="J20" s="274">
        <v>84.44</v>
      </c>
      <c r="K20" s="274">
        <v>85</v>
      </c>
      <c r="L20" s="275" t="s">
        <v>199</v>
      </c>
      <c r="M20" s="276" t="s">
        <v>199</v>
      </c>
      <c r="N20" s="277">
        <v>84.43</v>
      </c>
      <c r="O20" s="278"/>
      <c r="P20" s="279"/>
      <c r="Q20" s="280"/>
    </row>
    <row r="21" spans="1:17" s="281" customFormat="1" ht="20.149999999999999" customHeight="1" thickBot="1">
      <c r="A21" s="241"/>
      <c r="B21" s="284"/>
      <c r="C21" s="285" t="s">
        <v>205</v>
      </c>
      <c r="D21" s="285" t="s">
        <v>207</v>
      </c>
      <c r="E21" s="285" t="s">
        <v>197</v>
      </c>
      <c r="F21" s="285" t="s">
        <v>204</v>
      </c>
      <c r="G21" s="286">
        <v>117.08</v>
      </c>
      <c r="H21" s="286">
        <v>117.08</v>
      </c>
      <c r="I21" s="286">
        <v>114.69</v>
      </c>
      <c r="J21" s="286">
        <v>114.5</v>
      </c>
      <c r="K21" s="286">
        <v>110.79</v>
      </c>
      <c r="L21" s="286">
        <v>130.38999999999999</v>
      </c>
      <c r="M21" s="287" t="s">
        <v>199</v>
      </c>
      <c r="N21" s="288">
        <v>114.71</v>
      </c>
      <c r="O21" s="278"/>
      <c r="P21" s="279"/>
      <c r="Q21" s="280"/>
    </row>
    <row r="22" spans="1:17" s="281" customFormat="1" ht="20.149999999999999" customHeight="1">
      <c r="A22" s="241"/>
      <c r="B22" s="289"/>
      <c r="C22" s="290"/>
      <c r="D22" s="290"/>
      <c r="E22" s="290"/>
      <c r="F22" s="291"/>
      <c r="G22" s="292"/>
      <c r="H22" s="292"/>
      <c r="I22" s="292"/>
      <c r="J22" s="292"/>
      <c r="K22" s="292"/>
      <c r="L22" s="292"/>
      <c r="M22" s="292"/>
      <c r="N22" s="293"/>
      <c r="O22" s="279"/>
      <c r="P22" s="279"/>
      <c r="Q22" s="280"/>
    </row>
    <row r="23" spans="1:17" ht="15" customHeight="1">
      <c r="B23" s="252" t="s">
        <v>208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4"/>
      <c r="Q23" s="294"/>
    </row>
    <row r="24" spans="1:17" ht="4.5" customHeight="1" thickBot="1">
      <c r="B24" s="251"/>
      <c r="Q24" s="294"/>
    </row>
    <row r="25" spans="1:17" ht="27" customHeight="1">
      <c r="B25" s="255" t="s">
        <v>185</v>
      </c>
      <c r="C25" s="256" t="s">
        <v>186</v>
      </c>
      <c r="D25" s="257" t="s">
        <v>187</v>
      </c>
      <c r="E25" s="256" t="s">
        <v>188</v>
      </c>
      <c r="F25" s="257" t="s">
        <v>189</v>
      </c>
      <c r="G25" s="258" t="s">
        <v>190</v>
      </c>
      <c r="H25" s="259"/>
      <c r="I25" s="260"/>
      <c r="J25" s="259" t="s">
        <v>191</v>
      </c>
      <c r="K25" s="259"/>
      <c r="L25" s="261"/>
      <c r="M25" s="261"/>
      <c r="N25" s="262"/>
      <c r="O25" s="263"/>
      <c r="Q25" s="294"/>
    </row>
    <row r="26" spans="1:17" s="281" customFormat="1" ht="20.149999999999999" customHeight="1">
      <c r="A26" s="241"/>
      <c r="B26" s="264"/>
      <c r="C26" s="265"/>
      <c r="D26" s="266" t="s">
        <v>192</v>
      </c>
      <c r="E26" s="265"/>
      <c r="F26" s="266"/>
      <c r="G26" s="267">
        <f t="shared" ref="G26:N26" si="1">G13</f>
        <v>45488</v>
      </c>
      <c r="H26" s="267">
        <f t="shared" si="1"/>
        <v>45489</v>
      </c>
      <c r="I26" s="267">
        <f t="shared" si="1"/>
        <v>45490</v>
      </c>
      <c r="J26" s="267">
        <f t="shared" si="1"/>
        <v>45491</v>
      </c>
      <c r="K26" s="267">
        <f t="shared" si="1"/>
        <v>45492</v>
      </c>
      <c r="L26" s="267">
        <f t="shared" si="1"/>
        <v>45493</v>
      </c>
      <c r="M26" s="267">
        <f t="shared" si="1"/>
        <v>45494</v>
      </c>
      <c r="N26" s="269" t="str">
        <f t="shared" si="1"/>
        <v>PMPS</v>
      </c>
      <c r="O26" s="278"/>
      <c r="P26" s="279"/>
      <c r="Q26" s="280"/>
    </row>
    <row r="27" spans="1:17" s="281" customFormat="1" ht="20.149999999999999" customHeight="1">
      <c r="A27" s="241"/>
      <c r="B27" s="271" t="s">
        <v>209</v>
      </c>
      <c r="C27" s="272" t="s">
        <v>210</v>
      </c>
      <c r="D27" s="272" t="s">
        <v>211</v>
      </c>
      <c r="E27" s="272" t="s">
        <v>197</v>
      </c>
      <c r="F27" s="272" t="s">
        <v>212</v>
      </c>
      <c r="G27" s="274">
        <v>123.32</v>
      </c>
      <c r="H27" s="274">
        <v>123.32</v>
      </c>
      <c r="I27" s="274">
        <v>123.32</v>
      </c>
      <c r="J27" s="274">
        <v>123.32</v>
      </c>
      <c r="K27" s="274">
        <v>123.32</v>
      </c>
      <c r="L27" s="275" t="s">
        <v>199</v>
      </c>
      <c r="M27" s="276" t="s">
        <v>199</v>
      </c>
      <c r="N27" s="277">
        <v>123.32</v>
      </c>
      <c r="O27" s="278"/>
      <c r="P27" s="279"/>
      <c r="Q27" s="280"/>
    </row>
    <row r="28" spans="1:17" s="281" customFormat="1" ht="20.149999999999999" customHeight="1">
      <c r="A28" s="241"/>
      <c r="B28" s="271"/>
      <c r="C28" s="272" t="s">
        <v>213</v>
      </c>
      <c r="D28" s="272" t="s">
        <v>211</v>
      </c>
      <c r="E28" s="272" t="s">
        <v>197</v>
      </c>
      <c r="F28" s="272" t="s">
        <v>212</v>
      </c>
      <c r="G28" s="274">
        <v>102.67</v>
      </c>
      <c r="H28" s="274" t="s">
        <v>199</v>
      </c>
      <c r="I28" s="274">
        <v>102.67</v>
      </c>
      <c r="J28" s="274" t="s">
        <v>199</v>
      </c>
      <c r="K28" s="274" t="s">
        <v>199</v>
      </c>
      <c r="L28" s="275" t="s">
        <v>199</v>
      </c>
      <c r="M28" s="276" t="s">
        <v>199</v>
      </c>
      <c r="N28" s="277">
        <v>102.67</v>
      </c>
      <c r="O28" s="278"/>
      <c r="P28" s="279"/>
      <c r="Q28" s="280"/>
    </row>
    <row r="29" spans="1:17" s="281" customFormat="1" ht="20.149999999999999" customHeight="1">
      <c r="A29" s="241"/>
      <c r="B29" s="271"/>
      <c r="C29" s="272" t="s">
        <v>210</v>
      </c>
      <c r="D29" s="272" t="s">
        <v>214</v>
      </c>
      <c r="E29" s="272" t="s">
        <v>197</v>
      </c>
      <c r="F29" s="272" t="s">
        <v>212</v>
      </c>
      <c r="G29" s="274">
        <v>124.7</v>
      </c>
      <c r="H29" s="274">
        <v>124.7</v>
      </c>
      <c r="I29" s="274">
        <v>124.7</v>
      </c>
      <c r="J29" s="274">
        <v>124.7</v>
      </c>
      <c r="K29" s="275">
        <v>124.7</v>
      </c>
      <c r="L29" s="275" t="s">
        <v>199</v>
      </c>
      <c r="M29" s="276" t="s">
        <v>199</v>
      </c>
      <c r="N29" s="277">
        <v>124.7</v>
      </c>
      <c r="O29" s="278"/>
      <c r="P29" s="279"/>
      <c r="Q29" s="280"/>
    </row>
    <row r="30" spans="1:17" s="281" customFormat="1" ht="20.149999999999999" customHeight="1">
      <c r="A30" s="241"/>
      <c r="B30" s="271"/>
      <c r="C30" s="272" t="s">
        <v>213</v>
      </c>
      <c r="D30" s="272" t="s">
        <v>214</v>
      </c>
      <c r="E30" s="272" t="s">
        <v>197</v>
      </c>
      <c r="F30" s="272" t="s">
        <v>212</v>
      </c>
      <c r="G30" s="274">
        <v>80.62</v>
      </c>
      <c r="H30" s="274">
        <v>82.67</v>
      </c>
      <c r="I30" s="274">
        <v>85.31</v>
      </c>
      <c r="J30" s="274">
        <v>94.6</v>
      </c>
      <c r="K30" s="275">
        <v>91.78</v>
      </c>
      <c r="L30" s="275" t="s">
        <v>199</v>
      </c>
      <c r="M30" s="276" t="s">
        <v>199</v>
      </c>
      <c r="N30" s="277">
        <v>83.14</v>
      </c>
      <c r="O30" s="278"/>
      <c r="P30" s="279"/>
      <c r="Q30" s="280"/>
    </row>
    <row r="31" spans="1:17" s="281" customFormat="1" ht="20.149999999999999" customHeight="1">
      <c r="A31" s="241"/>
      <c r="B31" s="271"/>
      <c r="C31" s="272" t="s">
        <v>215</v>
      </c>
      <c r="D31" s="272" t="s">
        <v>214</v>
      </c>
      <c r="E31" s="272" t="s">
        <v>197</v>
      </c>
      <c r="F31" s="272" t="s">
        <v>212</v>
      </c>
      <c r="G31" s="274">
        <v>96.12</v>
      </c>
      <c r="H31" s="274">
        <v>96.12</v>
      </c>
      <c r="I31" s="274">
        <v>96.12</v>
      </c>
      <c r="J31" s="274">
        <v>96.12</v>
      </c>
      <c r="K31" s="275">
        <v>96.12</v>
      </c>
      <c r="L31" s="275" t="s">
        <v>199</v>
      </c>
      <c r="M31" s="276" t="s">
        <v>199</v>
      </c>
      <c r="N31" s="277">
        <v>96.12</v>
      </c>
      <c r="O31" s="278"/>
      <c r="P31" s="279"/>
      <c r="Q31" s="280"/>
    </row>
    <row r="32" spans="1:17" s="281" customFormat="1" ht="20.149999999999999" customHeight="1">
      <c r="A32" s="241"/>
      <c r="B32" s="271"/>
      <c r="C32" s="272" t="s">
        <v>210</v>
      </c>
      <c r="D32" s="272" t="s">
        <v>216</v>
      </c>
      <c r="E32" s="272" t="s">
        <v>197</v>
      </c>
      <c r="F32" s="272" t="s">
        <v>212</v>
      </c>
      <c r="G32" s="274">
        <v>119.64</v>
      </c>
      <c r="H32" s="274">
        <v>119.64</v>
      </c>
      <c r="I32" s="274">
        <v>119.64</v>
      </c>
      <c r="J32" s="274">
        <v>119.64</v>
      </c>
      <c r="K32" s="275">
        <v>119.64</v>
      </c>
      <c r="L32" s="275" t="s">
        <v>199</v>
      </c>
      <c r="M32" s="276" t="s">
        <v>199</v>
      </c>
      <c r="N32" s="277">
        <v>119.64</v>
      </c>
      <c r="O32" s="278"/>
      <c r="P32" s="279"/>
      <c r="Q32" s="280"/>
    </row>
    <row r="33" spans="1:17" s="281" customFormat="1" ht="20.149999999999999" customHeight="1">
      <c r="A33" s="241"/>
      <c r="B33" s="271"/>
      <c r="C33" s="272" t="s">
        <v>213</v>
      </c>
      <c r="D33" s="272" t="s">
        <v>216</v>
      </c>
      <c r="E33" s="272" t="s">
        <v>197</v>
      </c>
      <c r="F33" s="272" t="s">
        <v>212</v>
      </c>
      <c r="G33" s="274">
        <v>88.9</v>
      </c>
      <c r="H33" s="274">
        <v>88.9</v>
      </c>
      <c r="I33" s="274">
        <v>94.35</v>
      </c>
      <c r="J33" s="274">
        <v>88.9</v>
      </c>
      <c r="K33" s="275">
        <v>88.9</v>
      </c>
      <c r="L33" s="275" t="s">
        <v>199</v>
      </c>
      <c r="M33" s="276" t="s">
        <v>199</v>
      </c>
      <c r="N33" s="277">
        <v>89.44</v>
      </c>
      <c r="O33" s="278"/>
      <c r="P33" s="279"/>
      <c r="Q33" s="280"/>
    </row>
    <row r="34" spans="1:17" s="281" customFormat="1" ht="20.149999999999999" customHeight="1">
      <c r="A34" s="241"/>
      <c r="B34" s="271"/>
      <c r="C34" s="272" t="s">
        <v>210</v>
      </c>
      <c r="D34" s="272" t="s">
        <v>217</v>
      </c>
      <c r="E34" s="272" t="s">
        <v>197</v>
      </c>
      <c r="F34" s="272" t="s">
        <v>212</v>
      </c>
      <c r="G34" s="274">
        <v>113.56</v>
      </c>
      <c r="H34" s="274">
        <v>113.56</v>
      </c>
      <c r="I34" s="274">
        <v>113.56</v>
      </c>
      <c r="J34" s="274">
        <v>113.56</v>
      </c>
      <c r="K34" s="275">
        <v>113.56</v>
      </c>
      <c r="L34" s="275" t="s">
        <v>199</v>
      </c>
      <c r="M34" s="276" t="s">
        <v>199</v>
      </c>
      <c r="N34" s="277">
        <v>113.56</v>
      </c>
      <c r="O34" s="278"/>
      <c r="P34" s="279"/>
      <c r="Q34" s="280"/>
    </row>
    <row r="35" spans="1:17" s="281" customFormat="1" ht="20.149999999999999" customHeight="1">
      <c r="A35" s="241"/>
      <c r="B35" s="283" t="s">
        <v>218</v>
      </c>
      <c r="C35" s="272" t="s">
        <v>213</v>
      </c>
      <c r="D35" s="272" t="s">
        <v>219</v>
      </c>
      <c r="E35" s="272" t="s">
        <v>197</v>
      </c>
      <c r="F35" s="272" t="s">
        <v>220</v>
      </c>
      <c r="G35" s="274">
        <v>113.68</v>
      </c>
      <c r="H35" s="274">
        <v>115.17</v>
      </c>
      <c r="I35" s="274">
        <v>114.83</v>
      </c>
      <c r="J35" s="274">
        <v>115.52</v>
      </c>
      <c r="K35" s="274">
        <v>116.76</v>
      </c>
      <c r="L35" s="275" t="s">
        <v>199</v>
      </c>
      <c r="M35" s="276" t="s">
        <v>199</v>
      </c>
      <c r="N35" s="277">
        <v>115.12</v>
      </c>
      <c r="O35" s="279"/>
      <c r="P35" s="279"/>
      <c r="Q35" s="280"/>
    </row>
    <row r="36" spans="1:17" s="281" customFormat="1" ht="20.149999999999999" customHeight="1">
      <c r="A36" s="241"/>
      <c r="B36" s="271"/>
      <c r="C36" s="272" t="s">
        <v>215</v>
      </c>
      <c r="D36" s="272" t="s">
        <v>219</v>
      </c>
      <c r="E36" s="272" t="s">
        <v>197</v>
      </c>
      <c r="F36" s="272" t="s">
        <v>220</v>
      </c>
      <c r="G36" s="274">
        <v>111.21</v>
      </c>
      <c r="H36" s="274">
        <v>111.21</v>
      </c>
      <c r="I36" s="274">
        <v>111.21</v>
      </c>
      <c r="J36" s="274">
        <v>111.21</v>
      </c>
      <c r="K36" s="274">
        <v>111.21</v>
      </c>
      <c r="L36" s="275" t="s">
        <v>199</v>
      </c>
      <c r="M36" s="276" t="s">
        <v>199</v>
      </c>
      <c r="N36" s="277">
        <v>111.21</v>
      </c>
      <c r="O36" s="279"/>
      <c r="P36" s="279"/>
      <c r="Q36" s="280"/>
    </row>
    <row r="37" spans="1:17" s="281" customFormat="1" ht="20.149999999999999" customHeight="1">
      <c r="A37" s="241"/>
      <c r="B37" s="271"/>
      <c r="C37" s="272" t="s">
        <v>221</v>
      </c>
      <c r="D37" s="272" t="s">
        <v>222</v>
      </c>
      <c r="E37" s="272" t="s">
        <v>197</v>
      </c>
      <c r="F37" s="272" t="s">
        <v>223</v>
      </c>
      <c r="G37" s="274">
        <v>160</v>
      </c>
      <c r="H37" s="274">
        <v>160</v>
      </c>
      <c r="I37" s="274">
        <v>160</v>
      </c>
      <c r="J37" s="274">
        <v>160</v>
      </c>
      <c r="K37" s="274">
        <v>160</v>
      </c>
      <c r="L37" s="275" t="s">
        <v>199</v>
      </c>
      <c r="M37" s="276" t="s">
        <v>199</v>
      </c>
      <c r="N37" s="277">
        <v>160</v>
      </c>
      <c r="O37" s="279"/>
      <c r="P37" s="279"/>
      <c r="Q37" s="280"/>
    </row>
    <row r="38" spans="1:17" s="281" customFormat="1" ht="20.149999999999999" customHeight="1" thickBot="1">
      <c r="A38" s="241"/>
      <c r="B38" s="284"/>
      <c r="C38" s="285" t="s">
        <v>200</v>
      </c>
      <c r="D38" s="285" t="s">
        <v>222</v>
      </c>
      <c r="E38" s="285" t="s">
        <v>197</v>
      </c>
      <c r="F38" s="285" t="s">
        <v>223</v>
      </c>
      <c r="G38" s="286">
        <v>200</v>
      </c>
      <c r="H38" s="286">
        <v>190</v>
      </c>
      <c r="I38" s="286">
        <v>200</v>
      </c>
      <c r="J38" s="286">
        <v>200</v>
      </c>
      <c r="K38" s="286">
        <v>200</v>
      </c>
      <c r="L38" s="286" t="s">
        <v>199</v>
      </c>
      <c r="M38" s="287" t="s">
        <v>199</v>
      </c>
      <c r="N38" s="288">
        <v>197.02</v>
      </c>
      <c r="O38" s="279"/>
      <c r="P38" s="279"/>
      <c r="Q38" s="280"/>
    </row>
    <row r="39" spans="1:17" ht="20.149999999999999" customHeight="1">
      <c r="N39" s="108"/>
      <c r="Q39" s="280"/>
    </row>
    <row r="40" spans="1:17" ht="20.5" thickBot="1">
      <c r="B40" s="295" t="s">
        <v>224</v>
      </c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6"/>
      <c r="P40" s="297"/>
      <c r="Q40" s="280"/>
    </row>
    <row r="41" spans="1:17" ht="15.5">
      <c r="B41" s="255" t="s">
        <v>185</v>
      </c>
      <c r="C41" s="256" t="s">
        <v>186</v>
      </c>
      <c r="D41" s="257" t="s">
        <v>187</v>
      </c>
      <c r="E41" s="256" t="s">
        <v>188</v>
      </c>
      <c r="F41" s="257" t="s">
        <v>189</v>
      </c>
      <c r="G41" s="298" t="s">
        <v>190</v>
      </c>
      <c r="H41" s="261"/>
      <c r="I41" s="299"/>
      <c r="J41" s="261" t="s">
        <v>191</v>
      </c>
      <c r="K41" s="261"/>
      <c r="L41" s="261"/>
      <c r="M41" s="261"/>
      <c r="N41" s="262"/>
      <c r="O41" s="300"/>
      <c r="P41" s="297"/>
      <c r="Q41" s="280"/>
    </row>
    <row r="42" spans="1:17" ht="15.5">
      <c r="B42" s="264"/>
      <c r="C42" s="265"/>
      <c r="D42" s="266" t="s">
        <v>192</v>
      </c>
      <c r="E42" s="265"/>
      <c r="F42" s="266"/>
      <c r="G42" s="267">
        <f t="shared" ref="G42:N42" si="2">G13</f>
        <v>45488</v>
      </c>
      <c r="H42" s="267">
        <f t="shared" si="2"/>
        <v>45489</v>
      </c>
      <c r="I42" s="267">
        <f t="shared" si="2"/>
        <v>45490</v>
      </c>
      <c r="J42" s="267">
        <f t="shared" si="2"/>
        <v>45491</v>
      </c>
      <c r="K42" s="267">
        <f t="shared" si="2"/>
        <v>45492</v>
      </c>
      <c r="L42" s="267">
        <f t="shared" si="2"/>
        <v>45493</v>
      </c>
      <c r="M42" s="301">
        <f t="shared" si="2"/>
        <v>45494</v>
      </c>
      <c r="N42" s="302" t="str">
        <f t="shared" si="2"/>
        <v>PMPS</v>
      </c>
      <c r="O42" s="303"/>
      <c r="P42" s="297"/>
      <c r="Q42" s="280"/>
    </row>
    <row r="43" spans="1:17" ht="20" customHeight="1">
      <c r="B43" s="283" t="s">
        <v>225</v>
      </c>
      <c r="C43" s="272" t="s">
        <v>226</v>
      </c>
      <c r="D43" s="272" t="s">
        <v>227</v>
      </c>
      <c r="E43" s="272" t="s">
        <v>91</v>
      </c>
      <c r="F43" s="272" t="s">
        <v>228</v>
      </c>
      <c r="G43" s="274">
        <v>86</v>
      </c>
      <c r="H43" s="274">
        <v>86</v>
      </c>
      <c r="I43" s="274">
        <v>86</v>
      </c>
      <c r="J43" s="274">
        <v>86</v>
      </c>
      <c r="K43" s="275">
        <v>86</v>
      </c>
      <c r="L43" s="275" t="s">
        <v>199</v>
      </c>
      <c r="M43" s="276" t="s">
        <v>199</v>
      </c>
      <c r="N43" s="277">
        <v>86</v>
      </c>
      <c r="O43" s="303"/>
      <c r="P43" s="297"/>
      <c r="Q43" s="280"/>
    </row>
    <row r="44" spans="1:17" ht="20" customHeight="1">
      <c r="B44" s="271"/>
      <c r="C44" s="272" t="s">
        <v>213</v>
      </c>
      <c r="D44" s="272" t="s">
        <v>227</v>
      </c>
      <c r="E44" s="272" t="s">
        <v>91</v>
      </c>
      <c r="F44" s="272" t="s">
        <v>228</v>
      </c>
      <c r="G44" s="274">
        <v>199.1</v>
      </c>
      <c r="H44" s="274">
        <v>199.1</v>
      </c>
      <c r="I44" s="274">
        <v>199.1</v>
      </c>
      <c r="J44" s="274">
        <v>199.1</v>
      </c>
      <c r="K44" s="275">
        <v>199.1</v>
      </c>
      <c r="L44" s="275" t="s">
        <v>199</v>
      </c>
      <c r="M44" s="276" t="s">
        <v>199</v>
      </c>
      <c r="N44" s="277">
        <v>199.1</v>
      </c>
      <c r="O44" s="303"/>
      <c r="P44" s="279"/>
      <c r="Q44" s="280"/>
    </row>
    <row r="45" spans="1:17" ht="20" customHeight="1">
      <c r="B45" s="271"/>
      <c r="C45" s="272" t="s">
        <v>200</v>
      </c>
      <c r="D45" s="272" t="s">
        <v>227</v>
      </c>
      <c r="E45" s="272" t="s">
        <v>91</v>
      </c>
      <c r="F45" s="272" t="s">
        <v>228</v>
      </c>
      <c r="G45" s="274">
        <v>160</v>
      </c>
      <c r="H45" s="274">
        <v>180</v>
      </c>
      <c r="I45" s="274">
        <v>180</v>
      </c>
      <c r="J45" s="274">
        <v>160</v>
      </c>
      <c r="K45" s="275">
        <v>180</v>
      </c>
      <c r="L45" s="275" t="s">
        <v>199</v>
      </c>
      <c r="M45" s="276" t="s">
        <v>199</v>
      </c>
      <c r="N45" s="277">
        <v>173.13</v>
      </c>
      <c r="O45" s="303"/>
      <c r="P45" s="279"/>
      <c r="Q45" s="280"/>
    </row>
    <row r="46" spans="1:17" ht="20" customHeight="1">
      <c r="B46" s="271"/>
      <c r="C46" s="272" t="s">
        <v>229</v>
      </c>
      <c r="D46" s="272" t="s">
        <v>227</v>
      </c>
      <c r="E46" s="272" t="s">
        <v>91</v>
      </c>
      <c r="F46" s="272" t="s">
        <v>228</v>
      </c>
      <c r="G46" s="274">
        <v>80</v>
      </c>
      <c r="H46" s="274">
        <v>80</v>
      </c>
      <c r="I46" s="274">
        <v>80</v>
      </c>
      <c r="J46" s="274">
        <v>80</v>
      </c>
      <c r="K46" s="275">
        <v>80</v>
      </c>
      <c r="L46" s="275" t="s">
        <v>199</v>
      </c>
      <c r="M46" s="276" t="s">
        <v>199</v>
      </c>
      <c r="N46" s="277">
        <v>80</v>
      </c>
      <c r="O46" s="303"/>
      <c r="P46" s="279"/>
      <c r="Q46" s="280"/>
    </row>
    <row r="47" spans="1:17" ht="20" customHeight="1">
      <c r="B47" s="271"/>
      <c r="C47" s="272" t="s">
        <v>215</v>
      </c>
      <c r="D47" s="272" t="s">
        <v>227</v>
      </c>
      <c r="E47" s="272" t="s">
        <v>91</v>
      </c>
      <c r="F47" s="272" t="s">
        <v>228</v>
      </c>
      <c r="G47" s="274">
        <v>124.8</v>
      </c>
      <c r="H47" s="274">
        <v>124.8</v>
      </c>
      <c r="I47" s="274">
        <v>124.8</v>
      </c>
      <c r="J47" s="274">
        <v>124.8</v>
      </c>
      <c r="K47" s="275">
        <v>124.8</v>
      </c>
      <c r="L47" s="275" t="s">
        <v>199</v>
      </c>
      <c r="M47" s="276" t="s">
        <v>199</v>
      </c>
      <c r="N47" s="277">
        <v>124.8</v>
      </c>
      <c r="O47" s="303"/>
      <c r="P47" s="279"/>
      <c r="Q47" s="280"/>
    </row>
    <row r="48" spans="1:17" ht="20" customHeight="1">
      <c r="B48" s="283" t="s">
        <v>230</v>
      </c>
      <c r="C48" s="272" t="s">
        <v>231</v>
      </c>
      <c r="D48" s="272" t="s">
        <v>232</v>
      </c>
      <c r="E48" s="272" t="s">
        <v>91</v>
      </c>
      <c r="F48" s="272" t="s">
        <v>233</v>
      </c>
      <c r="G48" s="274">
        <v>350</v>
      </c>
      <c r="H48" s="274">
        <v>350</v>
      </c>
      <c r="I48" s="274">
        <v>350</v>
      </c>
      <c r="J48" s="274">
        <v>350</v>
      </c>
      <c r="K48" s="275">
        <v>350</v>
      </c>
      <c r="L48" s="275" t="s">
        <v>199</v>
      </c>
      <c r="M48" s="276" t="s">
        <v>199</v>
      </c>
      <c r="N48" s="277">
        <v>350</v>
      </c>
      <c r="O48" s="303"/>
      <c r="P48" s="279"/>
      <c r="Q48" s="280"/>
    </row>
    <row r="49" spans="2:17" ht="20" customHeight="1">
      <c r="B49" s="271"/>
      <c r="C49" s="272" t="s">
        <v>234</v>
      </c>
      <c r="D49" s="272" t="s">
        <v>232</v>
      </c>
      <c r="E49" s="272" t="s">
        <v>91</v>
      </c>
      <c r="F49" s="272" t="s">
        <v>233</v>
      </c>
      <c r="G49" s="274">
        <v>250</v>
      </c>
      <c r="H49" s="274">
        <v>250</v>
      </c>
      <c r="I49" s="274">
        <v>250</v>
      </c>
      <c r="J49" s="274">
        <v>250</v>
      </c>
      <c r="K49" s="275">
        <v>250</v>
      </c>
      <c r="L49" s="275" t="s">
        <v>199</v>
      </c>
      <c r="M49" s="276" t="s">
        <v>199</v>
      </c>
      <c r="N49" s="277">
        <v>250</v>
      </c>
      <c r="O49" s="303"/>
      <c r="P49" s="279"/>
      <c r="Q49" s="280"/>
    </row>
    <row r="50" spans="2:17" ht="20" customHeight="1">
      <c r="B50" s="271"/>
      <c r="C50" s="272" t="s">
        <v>235</v>
      </c>
      <c r="D50" s="272" t="s">
        <v>232</v>
      </c>
      <c r="E50" s="272" t="s">
        <v>91</v>
      </c>
      <c r="F50" s="272" t="s">
        <v>233</v>
      </c>
      <c r="G50" s="274">
        <v>380</v>
      </c>
      <c r="H50" s="274">
        <v>380</v>
      </c>
      <c r="I50" s="274">
        <v>380</v>
      </c>
      <c r="J50" s="274">
        <v>380</v>
      </c>
      <c r="K50" s="275">
        <v>380</v>
      </c>
      <c r="L50" s="275" t="s">
        <v>199</v>
      </c>
      <c r="M50" s="276" t="s">
        <v>199</v>
      </c>
      <c r="N50" s="277">
        <v>380</v>
      </c>
      <c r="O50" s="303"/>
      <c r="P50" s="279"/>
      <c r="Q50" s="280"/>
    </row>
    <row r="51" spans="2:17" ht="20" customHeight="1">
      <c r="B51" s="271"/>
      <c r="C51" s="272" t="s">
        <v>213</v>
      </c>
      <c r="D51" s="272" t="s">
        <v>232</v>
      </c>
      <c r="E51" s="272" t="s">
        <v>91</v>
      </c>
      <c r="F51" s="272" t="s">
        <v>233</v>
      </c>
      <c r="G51" s="274">
        <v>440.63</v>
      </c>
      <c r="H51" s="274">
        <v>440.63</v>
      </c>
      <c r="I51" s="274">
        <v>440.63</v>
      </c>
      <c r="J51" s="274">
        <v>440.63</v>
      </c>
      <c r="K51" s="275">
        <v>440.63</v>
      </c>
      <c r="L51" s="275" t="s">
        <v>199</v>
      </c>
      <c r="M51" s="276" t="s">
        <v>199</v>
      </c>
      <c r="N51" s="277">
        <v>440.63</v>
      </c>
      <c r="O51" s="303"/>
      <c r="P51" s="279"/>
      <c r="Q51" s="280"/>
    </row>
    <row r="52" spans="2:17" ht="20" customHeight="1">
      <c r="B52" s="271"/>
      <c r="C52" s="272" t="s">
        <v>200</v>
      </c>
      <c r="D52" s="272" t="s">
        <v>232</v>
      </c>
      <c r="E52" s="272" t="s">
        <v>91</v>
      </c>
      <c r="F52" s="272" t="s">
        <v>233</v>
      </c>
      <c r="G52" s="274">
        <v>300</v>
      </c>
      <c r="H52" s="274">
        <v>350</v>
      </c>
      <c r="I52" s="274">
        <v>350</v>
      </c>
      <c r="J52" s="274">
        <v>480</v>
      </c>
      <c r="K52" s="275">
        <v>550</v>
      </c>
      <c r="L52" s="275" t="s">
        <v>199</v>
      </c>
      <c r="M52" s="276" t="s">
        <v>199</v>
      </c>
      <c r="N52" s="277">
        <v>407.42</v>
      </c>
      <c r="O52" s="303"/>
      <c r="P52" s="279"/>
      <c r="Q52" s="280"/>
    </row>
    <row r="53" spans="2:17" ht="20" customHeight="1">
      <c r="B53" s="271"/>
      <c r="C53" s="272" t="s">
        <v>215</v>
      </c>
      <c r="D53" s="272" t="s">
        <v>232</v>
      </c>
      <c r="E53" s="272" t="s">
        <v>91</v>
      </c>
      <c r="F53" s="272" t="s">
        <v>233</v>
      </c>
      <c r="G53" s="274">
        <v>282.66000000000003</v>
      </c>
      <c r="H53" s="274">
        <v>282.66000000000003</v>
      </c>
      <c r="I53" s="274">
        <v>282.66000000000003</v>
      </c>
      <c r="J53" s="274">
        <v>282.66000000000003</v>
      </c>
      <c r="K53" s="275">
        <v>282.66000000000003</v>
      </c>
      <c r="L53" s="275" t="s">
        <v>199</v>
      </c>
      <c r="M53" s="276" t="s">
        <v>199</v>
      </c>
      <c r="N53" s="277">
        <v>282.66000000000003</v>
      </c>
      <c r="O53" s="303"/>
      <c r="P53" s="279"/>
      <c r="Q53" s="280"/>
    </row>
    <row r="54" spans="2:17" ht="20" customHeight="1">
      <c r="B54" s="283" t="s">
        <v>236</v>
      </c>
      <c r="C54" s="272" t="s">
        <v>221</v>
      </c>
      <c r="D54" s="272" t="s">
        <v>227</v>
      </c>
      <c r="E54" s="272" t="s">
        <v>91</v>
      </c>
      <c r="F54" s="272" t="s">
        <v>237</v>
      </c>
      <c r="G54" s="274">
        <v>110</v>
      </c>
      <c r="H54" s="274">
        <v>110</v>
      </c>
      <c r="I54" s="274">
        <v>110</v>
      </c>
      <c r="J54" s="274">
        <v>110</v>
      </c>
      <c r="K54" s="275">
        <v>110</v>
      </c>
      <c r="L54" s="275" t="s">
        <v>199</v>
      </c>
      <c r="M54" s="276" t="s">
        <v>199</v>
      </c>
      <c r="N54" s="277">
        <v>110</v>
      </c>
      <c r="O54" s="303"/>
      <c r="P54" s="279"/>
      <c r="Q54" s="280"/>
    </row>
    <row r="55" spans="2:17" ht="20" customHeight="1">
      <c r="B55" s="271"/>
      <c r="C55" s="272" t="s">
        <v>234</v>
      </c>
      <c r="D55" s="272" t="s">
        <v>227</v>
      </c>
      <c r="E55" s="272" t="s">
        <v>91</v>
      </c>
      <c r="F55" s="272" t="s">
        <v>237</v>
      </c>
      <c r="G55" s="274">
        <v>110</v>
      </c>
      <c r="H55" s="274">
        <v>110</v>
      </c>
      <c r="I55" s="274">
        <v>110</v>
      </c>
      <c r="J55" s="274">
        <v>110</v>
      </c>
      <c r="K55" s="275">
        <v>110</v>
      </c>
      <c r="L55" s="275" t="s">
        <v>199</v>
      </c>
      <c r="M55" s="276" t="s">
        <v>199</v>
      </c>
      <c r="N55" s="277">
        <v>110</v>
      </c>
      <c r="O55" s="303"/>
      <c r="P55" s="279"/>
      <c r="Q55" s="280"/>
    </row>
    <row r="56" spans="2:17" ht="20" customHeight="1">
      <c r="B56" s="271"/>
      <c r="C56" s="272" t="s">
        <v>200</v>
      </c>
      <c r="D56" s="272" t="s">
        <v>227</v>
      </c>
      <c r="E56" s="272" t="s">
        <v>91</v>
      </c>
      <c r="F56" s="272" t="s">
        <v>237</v>
      </c>
      <c r="G56" s="274">
        <v>200</v>
      </c>
      <c r="H56" s="274">
        <v>160</v>
      </c>
      <c r="I56" s="274">
        <v>130</v>
      </c>
      <c r="J56" s="274">
        <v>155</v>
      </c>
      <c r="K56" s="275">
        <v>125</v>
      </c>
      <c r="L56" s="275" t="s">
        <v>199</v>
      </c>
      <c r="M56" s="276" t="s">
        <v>199</v>
      </c>
      <c r="N56" s="277">
        <v>148.81</v>
      </c>
      <c r="O56" s="303"/>
      <c r="P56" s="279"/>
      <c r="Q56" s="280"/>
    </row>
    <row r="57" spans="2:17" ht="20" customHeight="1">
      <c r="B57" s="283" t="s">
        <v>238</v>
      </c>
      <c r="C57" s="304" t="s">
        <v>221</v>
      </c>
      <c r="D57" s="272" t="s">
        <v>239</v>
      </c>
      <c r="E57" s="272" t="s">
        <v>197</v>
      </c>
      <c r="F57" s="272" t="s">
        <v>240</v>
      </c>
      <c r="G57" s="274">
        <v>160</v>
      </c>
      <c r="H57" s="274">
        <v>160</v>
      </c>
      <c r="I57" s="274">
        <v>160</v>
      </c>
      <c r="J57" s="274">
        <v>160</v>
      </c>
      <c r="K57" s="275">
        <v>160</v>
      </c>
      <c r="L57" s="275" t="s">
        <v>199</v>
      </c>
      <c r="M57" s="276" t="s">
        <v>199</v>
      </c>
      <c r="N57" s="277">
        <v>160</v>
      </c>
      <c r="O57" s="303"/>
      <c r="P57" s="279"/>
      <c r="Q57" s="280"/>
    </row>
    <row r="58" spans="2:17" ht="20" customHeight="1">
      <c r="B58" s="271"/>
      <c r="C58" s="304" t="s">
        <v>241</v>
      </c>
      <c r="D58" s="272" t="s">
        <v>239</v>
      </c>
      <c r="E58" s="272" t="s">
        <v>197</v>
      </c>
      <c r="F58" s="272" t="s">
        <v>240</v>
      </c>
      <c r="G58" s="274">
        <v>142.5</v>
      </c>
      <c r="H58" s="274">
        <v>142.5</v>
      </c>
      <c r="I58" s="274">
        <v>142.5</v>
      </c>
      <c r="J58" s="274">
        <v>142.5</v>
      </c>
      <c r="K58" s="275">
        <v>142.5</v>
      </c>
      <c r="L58" s="275" t="s">
        <v>199</v>
      </c>
      <c r="M58" s="276" t="s">
        <v>199</v>
      </c>
      <c r="N58" s="277">
        <v>142.5</v>
      </c>
      <c r="O58" s="303"/>
      <c r="P58" s="279"/>
      <c r="Q58" s="280"/>
    </row>
    <row r="59" spans="2:17" ht="20" customHeight="1">
      <c r="B59" s="271"/>
      <c r="C59" s="272" t="s">
        <v>226</v>
      </c>
      <c r="D59" s="272" t="s">
        <v>239</v>
      </c>
      <c r="E59" s="272" t="s">
        <v>197</v>
      </c>
      <c r="F59" s="272" t="s">
        <v>240</v>
      </c>
      <c r="G59" s="274">
        <v>84</v>
      </c>
      <c r="H59" s="274">
        <v>84</v>
      </c>
      <c r="I59" s="274">
        <v>84</v>
      </c>
      <c r="J59" s="274">
        <v>84</v>
      </c>
      <c r="K59" s="275">
        <v>84</v>
      </c>
      <c r="L59" s="275" t="s">
        <v>199</v>
      </c>
      <c r="M59" s="276" t="s">
        <v>199</v>
      </c>
      <c r="N59" s="277">
        <v>84</v>
      </c>
      <c r="O59" s="303"/>
      <c r="P59" s="279"/>
      <c r="Q59" s="280"/>
    </row>
    <row r="60" spans="2:17" ht="20" customHeight="1">
      <c r="B60" s="271"/>
      <c r="C60" s="304" t="s">
        <v>213</v>
      </c>
      <c r="D60" s="272" t="s">
        <v>239</v>
      </c>
      <c r="E60" s="272" t="s">
        <v>197</v>
      </c>
      <c r="F60" s="272" t="s">
        <v>240</v>
      </c>
      <c r="G60" s="274">
        <v>113.85</v>
      </c>
      <c r="H60" s="274">
        <v>110.34</v>
      </c>
      <c r="I60" s="274">
        <v>115.73</v>
      </c>
      <c r="J60" s="274">
        <v>107.03</v>
      </c>
      <c r="K60" s="275">
        <v>133.63999999999999</v>
      </c>
      <c r="L60" s="275" t="s">
        <v>199</v>
      </c>
      <c r="M60" s="276" t="s">
        <v>199</v>
      </c>
      <c r="N60" s="277">
        <v>113.56</v>
      </c>
      <c r="O60" s="303"/>
      <c r="P60" s="279"/>
      <c r="Q60" s="280"/>
    </row>
    <row r="61" spans="2:17" ht="20" customHeight="1">
      <c r="B61" s="271"/>
      <c r="C61" s="304" t="s">
        <v>200</v>
      </c>
      <c r="D61" s="272" t="s">
        <v>239</v>
      </c>
      <c r="E61" s="272" t="s">
        <v>197</v>
      </c>
      <c r="F61" s="272" t="s">
        <v>240</v>
      </c>
      <c r="G61" s="274">
        <v>150</v>
      </c>
      <c r="H61" s="274">
        <v>150</v>
      </c>
      <c r="I61" s="274">
        <v>130</v>
      </c>
      <c r="J61" s="274">
        <v>110</v>
      </c>
      <c r="K61" s="275">
        <v>110</v>
      </c>
      <c r="L61" s="275" t="s">
        <v>199</v>
      </c>
      <c r="M61" s="276" t="s">
        <v>199</v>
      </c>
      <c r="N61" s="277">
        <v>123.23</v>
      </c>
      <c r="O61" s="303"/>
      <c r="P61" s="279"/>
      <c r="Q61" s="280"/>
    </row>
    <row r="62" spans="2:17" ht="20" customHeight="1">
      <c r="B62" s="271"/>
      <c r="C62" s="304" t="s">
        <v>242</v>
      </c>
      <c r="D62" s="272" t="s">
        <v>239</v>
      </c>
      <c r="E62" s="272" t="s">
        <v>197</v>
      </c>
      <c r="F62" s="272" t="s">
        <v>240</v>
      </c>
      <c r="G62" s="274">
        <v>178</v>
      </c>
      <c r="H62" s="274">
        <v>178</v>
      </c>
      <c r="I62" s="274">
        <v>178</v>
      </c>
      <c r="J62" s="274">
        <v>178</v>
      </c>
      <c r="K62" s="275">
        <v>178</v>
      </c>
      <c r="L62" s="275" t="s">
        <v>199</v>
      </c>
      <c r="M62" s="276" t="s">
        <v>199</v>
      </c>
      <c r="N62" s="277">
        <v>178</v>
      </c>
      <c r="O62" s="303"/>
      <c r="P62" s="279"/>
      <c r="Q62" s="280"/>
    </row>
    <row r="63" spans="2:17" ht="20" customHeight="1">
      <c r="B63" s="271"/>
      <c r="C63" s="304" t="s">
        <v>229</v>
      </c>
      <c r="D63" s="272" t="s">
        <v>239</v>
      </c>
      <c r="E63" s="272" t="s">
        <v>197</v>
      </c>
      <c r="F63" s="272" t="s">
        <v>240</v>
      </c>
      <c r="G63" s="274">
        <v>110</v>
      </c>
      <c r="H63" s="274">
        <v>110</v>
      </c>
      <c r="I63" s="274">
        <v>110</v>
      </c>
      <c r="J63" s="274">
        <v>110</v>
      </c>
      <c r="K63" s="275">
        <v>110</v>
      </c>
      <c r="L63" s="275" t="s">
        <v>199</v>
      </c>
      <c r="M63" s="276" t="s">
        <v>199</v>
      </c>
      <c r="N63" s="277">
        <v>110</v>
      </c>
      <c r="O63" s="303"/>
      <c r="P63" s="279"/>
      <c r="Q63" s="280"/>
    </row>
    <row r="64" spans="2:17" ht="20" customHeight="1">
      <c r="B64" s="271"/>
      <c r="C64" s="304" t="s">
        <v>215</v>
      </c>
      <c r="D64" s="272" t="s">
        <v>239</v>
      </c>
      <c r="E64" s="272" t="s">
        <v>197</v>
      </c>
      <c r="F64" s="272" t="s">
        <v>240</v>
      </c>
      <c r="G64" s="274">
        <v>107.81</v>
      </c>
      <c r="H64" s="274">
        <v>107.81</v>
      </c>
      <c r="I64" s="274">
        <v>107.81</v>
      </c>
      <c r="J64" s="274">
        <v>107.81</v>
      </c>
      <c r="K64" s="275">
        <v>107.81</v>
      </c>
      <c r="L64" s="275" t="s">
        <v>199</v>
      </c>
      <c r="M64" s="276" t="s">
        <v>199</v>
      </c>
      <c r="N64" s="277">
        <v>107.81</v>
      </c>
      <c r="O64" s="303"/>
      <c r="P64" s="279"/>
      <c r="Q64" s="280"/>
    </row>
    <row r="65" spans="2:17" ht="20" customHeight="1">
      <c r="B65" s="271"/>
      <c r="C65" s="304" t="s">
        <v>221</v>
      </c>
      <c r="D65" s="272" t="s">
        <v>243</v>
      </c>
      <c r="E65" s="272" t="s">
        <v>197</v>
      </c>
      <c r="F65" s="272" t="s">
        <v>240</v>
      </c>
      <c r="G65" s="274">
        <v>160</v>
      </c>
      <c r="H65" s="274">
        <v>160</v>
      </c>
      <c r="I65" s="274">
        <v>160</v>
      </c>
      <c r="J65" s="274">
        <v>160</v>
      </c>
      <c r="K65" s="275">
        <v>160</v>
      </c>
      <c r="L65" s="275" t="s">
        <v>199</v>
      </c>
      <c r="M65" s="276" t="s">
        <v>199</v>
      </c>
      <c r="N65" s="277">
        <v>160</v>
      </c>
      <c r="O65" s="303"/>
      <c r="P65" s="279"/>
      <c r="Q65" s="280"/>
    </row>
    <row r="66" spans="2:17" ht="20" customHeight="1">
      <c r="B66" s="271"/>
      <c r="C66" s="304" t="s">
        <v>226</v>
      </c>
      <c r="D66" s="272" t="s">
        <v>243</v>
      </c>
      <c r="E66" s="272" t="s">
        <v>197</v>
      </c>
      <c r="F66" s="272" t="s">
        <v>240</v>
      </c>
      <c r="G66" s="274">
        <v>85</v>
      </c>
      <c r="H66" s="274">
        <v>85</v>
      </c>
      <c r="I66" s="274">
        <v>85</v>
      </c>
      <c r="J66" s="274">
        <v>85</v>
      </c>
      <c r="K66" s="275">
        <v>85</v>
      </c>
      <c r="L66" s="275" t="s">
        <v>199</v>
      </c>
      <c r="M66" s="276" t="s">
        <v>199</v>
      </c>
      <c r="N66" s="277">
        <v>85</v>
      </c>
      <c r="O66" s="303"/>
      <c r="P66" s="279"/>
      <c r="Q66" s="280"/>
    </row>
    <row r="67" spans="2:17" ht="20" customHeight="1">
      <c r="B67" s="271"/>
      <c r="C67" s="272" t="s">
        <v>213</v>
      </c>
      <c r="D67" s="272" t="s">
        <v>243</v>
      </c>
      <c r="E67" s="272" t="s">
        <v>197</v>
      </c>
      <c r="F67" s="272" t="s">
        <v>240</v>
      </c>
      <c r="G67" s="274">
        <v>101.45</v>
      </c>
      <c r="H67" s="274">
        <v>100.3</v>
      </c>
      <c r="I67" s="274">
        <v>113.07</v>
      </c>
      <c r="J67" s="274">
        <v>101.76</v>
      </c>
      <c r="K67" s="275">
        <v>109.46</v>
      </c>
      <c r="L67" s="275" t="s">
        <v>199</v>
      </c>
      <c r="M67" s="276" t="s">
        <v>199</v>
      </c>
      <c r="N67" s="277">
        <v>104.79</v>
      </c>
      <c r="O67" s="303"/>
      <c r="P67" s="279"/>
      <c r="Q67" s="280"/>
    </row>
    <row r="68" spans="2:17" ht="20" customHeight="1">
      <c r="B68" s="283" t="s">
        <v>244</v>
      </c>
      <c r="C68" s="304" t="s">
        <v>221</v>
      </c>
      <c r="D68" s="272" t="s">
        <v>239</v>
      </c>
      <c r="E68" s="272" t="s">
        <v>197</v>
      </c>
      <c r="F68" s="272" t="s">
        <v>240</v>
      </c>
      <c r="G68" s="274">
        <v>170</v>
      </c>
      <c r="H68" s="274">
        <v>170</v>
      </c>
      <c r="I68" s="274">
        <v>170</v>
      </c>
      <c r="J68" s="274">
        <v>170</v>
      </c>
      <c r="K68" s="275">
        <v>170</v>
      </c>
      <c r="L68" s="275" t="s">
        <v>199</v>
      </c>
      <c r="M68" s="276" t="s">
        <v>199</v>
      </c>
      <c r="N68" s="277">
        <v>170</v>
      </c>
      <c r="O68" s="303"/>
      <c r="P68" s="279"/>
      <c r="Q68" s="280"/>
    </row>
    <row r="69" spans="2:17" ht="20" customHeight="1">
      <c r="B69" s="271"/>
      <c r="C69" s="272" t="s">
        <v>226</v>
      </c>
      <c r="D69" s="272" t="s">
        <v>239</v>
      </c>
      <c r="E69" s="272" t="s">
        <v>197</v>
      </c>
      <c r="F69" s="272" t="s">
        <v>240</v>
      </c>
      <c r="G69" s="274">
        <v>94</v>
      </c>
      <c r="H69" s="274">
        <v>94</v>
      </c>
      <c r="I69" s="274">
        <v>94</v>
      </c>
      <c r="J69" s="274">
        <v>94</v>
      </c>
      <c r="K69" s="275">
        <v>94</v>
      </c>
      <c r="L69" s="275" t="s">
        <v>199</v>
      </c>
      <c r="M69" s="276" t="s">
        <v>199</v>
      </c>
      <c r="N69" s="277">
        <v>94</v>
      </c>
      <c r="O69" s="303"/>
      <c r="P69" s="279"/>
      <c r="Q69" s="280"/>
    </row>
    <row r="70" spans="2:17" ht="20" customHeight="1">
      <c r="B70" s="271"/>
      <c r="C70" s="305" t="s">
        <v>213</v>
      </c>
      <c r="D70" s="306" t="s">
        <v>239</v>
      </c>
      <c r="E70" s="306" t="s">
        <v>197</v>
      </c>
      <c r="F70" s="306" t="s">
        <v>240</v>
      </c>
      <c r="G70" s="274">
        <v>125.48</v>
      </c>
      <c r="H70" s="274">
        <v>123.96</v>
      </c>
      <c r="I70" s="274">
        <v>126.04</v>
      </c>
      <c r="J70" s="274">
        <v>127.46</v>
      </c>
      <c r="K70" s="275">
        <v>127.2</v>
      </c>
      <c r="L70" s="275" t="s">
        <v>199</v>
      </c>
      <c r="M70" s="276" t="s">
        <v>199</v>
      </c>
      <c r="N70" s="277">
        <v>126.07</v>
      </c>
      <c r="O70" s="303"/>
      <c r="P70" s="279"/>
      <c r="Q70" s="280"/>
    </row>
    <row r="71" spans="2:17" ht="20" customHeight="1">
      <c r="B71" s="271"/>
      <c r="C71" s="304" t="s">
        <v>200</v>
      </c>
      <c r="D71" s="306" t="s">
        <v>239</v>
      </c>
      <c r="E71" s="306" t="s">
        <v>197</v>
      </c>
      <c r="F71" s="306" t="s">
        <v>240</v>
      </c>
      <c r="G71" s="274">
        <v>150</v>
      </c>
      <c r="H71" s="274">
        <v>135</v>
      </c>
      <c r="I71" s="274">
        <v>135</v>
      </c>
      <c r="J71" s="274">
        <v>140</v>
      </c>
      <c r="K71" s="275">
        <v>120</v>
      </c>
      <c r="L71" s="275" t="s">
        <v>199</v>
      </c>
      <c r="M71" s="276" t="s">
        <v>199</v>
      </c>
      <c r="N71" s="277">
        <v>136.03</v>
      </c>
      <c r="O71" s="303"/>
      <c r="P71" s="279"/>
      <c r="Q71" s="280"/>
    </row>
    <row r="72" spans="2:17" ht="20" customHeight="1">
      <c r="B72" s="271"/>
      <c r="C72" s="304" t="s">
        <v>215</v>
      </c>
      <c r="D72" s="306" t="s">
        <v>239</v>
      </c>
      <c r="E72" s="306" t="s">
        <v>197</v>
      </c>
      <c r="F72" s="306" t="s">
        <v>240</v>
      </c>
      <c r="G72" s="274">
        <v>103.84</v>
      </c>
      <c r="H72" s="274">
        <v>103.84</v>
      </c>
      <c r="I72" s="274">
        <v>103.84</v>
      </c>
      <c r="J72" s="274">
        <v>103.84</v>
      </c>
      <c r="K72" s="275">
        <v>103.84</v>
      </c>
      <c r="L72" s="275" t="s">
        <v>199</v>
      </c>
      <c r="M72" s="276" t="s">
        <v>199</v>
      </c>
      <c r="N72" s="277">
        <v>103.84</v>
      </c>
      <c r="O72" s="303"/>
      <c r="P72" s="279"/>
      <c r="Q72" s="280"/>
    </row>
    <row r="73" spans="2:17" ht="20" customHeight="1">
      <c r="B73" s="271"/>
      <c r="C73" s="304" t="s">
        <v>221</v>
      </c>
      <c r="D73" s="272" t="s">
        <v>243</v>
      </c>
      <c r="E73" s="272" t="s">
        <v>197</v>
      </c>
      <c r="F73" s="272" t="s">
        <v>240</v>
      </c>
      <c r="G73" s="274">
        <v>170</v>
      </c>
      <c r="H73" s="274">
        <v>170</v>
      </c>
      <c r="I73" s="274">
        <v>170</v>
      </c>
      <c r="J73" s="274">
        <v>170</v>
      </c>
      <c r="K73" s="275">
        <v>170</v>
      </c>
      <c r="L73" s="275" t="s">
        <v>199</v>
      </c>
      <c r="M73" s="276" t="s">
        <v>199</v>
      </c>
      <c r="N73" s="277">
        <v>170</v>
      </c>
      <c r="O73" s="303"/>
      <c r="P73" s="279"/>
      <c r="Q73" s="280"/>
    </row>
    <row r="74" spans="2:17" ht="20" customHeight="1">
      <c r="B74" s="271"/>
      <c r="C74" s="272" t="s">
        <v>213</v>
      </c>
      <c r="D74" s="272" t="s">
        <v>243</v>
      </c>
      <c r="E74" s="272" t="s">
        <v>197</v>
      </c>
      <c r="F74" s="272" t="s">
        <v>240</v>
      </c>
      <c r="G74" s="274">
        <v>127.39</v>
      </c>
      <c r="H74" s="274">
        <v>125.56</v>
      </c>
      <c r="I74" s="274">
        <v>138.22</v>
      </c>
      <c r="J74" s="274">
        <v>134.07</v>
      </c>
      <c r="K74" s="275">
        <v>115.86</v>
      </c>
      <c r="L74" s="275" t="s">
        <v>199</v>
      </c>
      <c r="M74" s="276" t="s">
        <v>199</v>
      </c>
      <c r="N74" s="277">
        <v>125.05</v>
      </c>
      <c r="O74" s="303"/>
      <c r="P74" s="279"/>
      <c r="Q74" s="280"/>
    </row>
    <row r="75" spans="2:17" ht="20" customHeight="1">
      <c r="B75" s="283" t="s">
        <v>245</v>
      </c>
      <c r="C75" s="272" t="s">
        <v>213</v>
      </c>
      <c r="D75" s="272" t="s">
        <v>227</v>
      </c>
      <c r="E75" s="272" t="s">
        <v>197</v>
      </c>
      <c r="F75" s="272" t="s">
        <v>240</v>
      </c>
      <c r="G75" s="274">
        <v>119.1</v>
      </c>
      <c r="H75" s="274">
        <v>119.49</v>
      </c>
      <c r="I75" s="274">
        <v>119.07</v>
      </c>
      <c r="J75" s="274">
        <v>122.1</v>
      </c>
      <c r="K75" s="274">
        <v>121.98</v>
      </c>
      <c r="L75" s="275" t="s">
        <v>199</v>
      </c>
      <c r="M75" s="276" t="s">
        <v>199</v>
      </c>
      <c r="N75" s="277">
        <v>120.34</v>
      </c>
      <c r="O75" s="303"/>
      <c r="P75" s="279"/>
      <c r="Q75" s="280"/>
    </row>
    <row r="76" spans="2:17" ht="20" customHeight="1">
      <c r="B76" s="271"/>
      <c r="C76" s="272" t="s">
        <v>200</v>
      </c>
      <c r="D76" s="272" t="s">
        <v>227</v>
      </c>
      <c r="E76" s="272" t="s">
        <v>197</v>
      </c>
      <c r="F76" s="272" t="s">
        <v>240</v>
      </c>
      <c r="G76" s="274">
        <v>140</v>
      </c>
      <c r="H76" s="274">
        <v>150</v>
      </c>
      <c r="I76" s="274">
        <v>130</v>
      </c>
      <c r="J76" s="274">
        <v>150</v>
      </c>
      <c r="K76" s="274">
        <v>150</v>
      </c>
      <c r="L76" s="275" t="s">
        <v>199</v>
      </c>
      <c r="M76" s="276" t="s">
        <v>199</v>
      </c>
      <c r="N76" s="277">
        <v>144.66999999999999</v>
      </c>
      <c r="O76" s="303"/>
      <c r="P76" s="279"/>
      <c r="Q76" s="280"/>
    </row>
    <row r="77" spans="2:17" ht="20" customHeight="1">
      <c r="B77" s="271"/>
      <c r="C77" s="272" t="s">
        <v>205</v>
      </c>
      <c r="D77" s="272" t="s">
        <v>227</v>
      </c>
      <c r="E77" s="272" t="s">
        <v>197</v>
      </c>
      <c r="F77" s="272" t="s">
        <v>240</v>
      </c>
      <c r="G77" s="274">
        <v>100</v>
      </c>
      <c r="H77" s="274">
        <v>100</v>
      </c>
      <c r="I77" s="274">
        <v>100</v>
      </c>
      <c r="J77" s="274">
        <v>100</v>
      </c>
      <c r="K77" s="274">
        <v>100</v>
      </c>
      <c r="L77" s="275" t="s">
        <v>199</v>
      </c>
      <c r="M77" s="276" t="s">
        <v>199</v>
      </c>
      <c r="N77" s="277">
        <v>100</v>
      </c>
      <c r="P77" s="279"/>
      <c r="Q77" s="280"/>
    </row>
    <row r="78" spans="2:17" ht="20" customHeight="1" thickBot="1">
      <c r="B78" s="284"/>
      <c r="C78" s="285" t="s">
        <v>215</v>
      </c>
      <c r="D78" s="285" t="s">
        <v>227</v>
      </c>
      <c r="E78" s="285" t="s">
        <v>197</v>
      </c>
      <c r="F78" s="285" t="s">
        <v>240</v>
      </c>
      <c r="G78" s="286">
        <v>114.21</v>
      </c>
      <c r="H78" s="286">
        <v>114.21</v>
      </c>
      <c r="I78" s="286">
        <v>114.21</v>
      </c>
      <c r="J78" s="286">
        <v>114.21</v>
      </c>
      <c r="K78" s="286">
        <v>114.21</v>
      </c>
      <c r="L78" s="286" t="s">
        <v>199</v>
      </c>
      <c r="M78" s="287" t="s">
        <v>199</v>
      </c>
      <c r="N78" s="288">
        <v>114.21</v>
      </c>
      <c r="P78" s="279"/>
      <c r="Q78" s="280"/>
    </row>
    <row r="79" spans="2:17" ht="22.75" customHeight="1"/>
    <row r="80" spans="2:17" ht="15" customHeight="1">
      <c r="B80" s="252" t="s">
        <v>246</v>
      </c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4"/>
      <c r="Q80" s="294"/>
    </row>
    <row r="81" spans="1:17" ht="4.5" customHeight="1" thickBot="1">
      <c r="B81" s="251"/>
      <c r="Q81" s="294"/>
    </row>
    <row r="82" spans="1:17" ht="27" customHeight="1">
      <c r="B82" s="255" t="s">
        <v>185</v>
      </c>
      <c r="C82" s="256" t="s">
        <v>186</v>
      </c>
      <c r="D82" s="257" t="s">
        <v>187</v>
      </c>
      <c r="E82" s="256" t="s">
        <v>188</v>
      </c>
      <c r="F82" s="257" t="s">
        <v>189</v>
      </c>
      <c r="G82" s="298" t="s">
        <v>190</v>
      </c>
      <c r="H82" s="261"/>
      <c r="I82" s="299"/>
      <c r="J82" s="261" t="s">
        <v>191</v>
      </c>
      <c r="K82" s="261"/>
      <c r="L82" s="261"/>
      <c r="M82" s="261"/>
      <c r="N82" s="262"/>
      <c r="O82" s="263"/>
      <c r="Q82" s="294"/>
    </row>
    <row r="83" spans="1:17" ht="20" customHeight="1">
      <c r="B83" s="264"/>
      <c r="C83" s="265"/>
      <c r="D83" s="266" t="s">
        <v>192</v>
      </c>
      <c r="E83" s="265"/>
      <c r="F83" s="266"/>
      <c r="G83" s="267">
        <f t="shared" ref="G83:N83" si="3">G13</f>
        <v>45488</v>
      </c>
      <c r="H83" s="267">
        <f t="shared" si="3"/>
        <v>45489</v>
      </c>
      <c r="I83" s="267">
        <f t="shared" si="3"/>
        <v>45490</v>
      </c>
      <c r="J83" s="267">
        <f t="shared" si="3"/>
        <v>45491</v>
      </c>
      <c r="K83" s="267">
        <f t="shared" si="3"/>
        <v>45492</v>
      </c>
      <c r="L83" s="267">
        <f t="shared" si="3"/>
        <v>45493</v>
      </c>
      <c r="M83" s="301">
        <f t="shared" si="3"/>
        <v>45494</v>
      </c>
      <c r="N83" s="302" t="str">
        <f t="shared" si="3"/>
        <v>PMPS</v>
      </c>
      <c r="O83" s="270"/>
      <c r="Q83" s="294"/>
    </row>
    <row r="84" spans="1:17" s="281" customFormat="1" ht="20.149999999999999" customHeight="1" thickBot="1">
      <c r="A84" s="241"/>
      <c r="B84" s="307" t="s">
        <v>247</v>
      </c>
      <c r="C84" s="285" t="s">
        <v>200</v>
      </c>
      <c r="D84" s="285" t="s">
        <v>248</v>
      </c>
      <c r="E84" s="285" t="s">
        <v>197</v>
      </c>
      <c r="F84" s="285" t="s">
        <v>91</v>
      </c>
      <c r="G84" s="286">
        <v>195</v>
      </c>
      <c r="H84" s="286">
        <v>190</v>
      </c>
      <c r="I84" s="286">
        <v>190</v>
      </c>
      <c r="J84" s="286">
        <v>180</v>
      </c>
      <c r="K84" s="286">
        <v>175</v>
      </c>
      <c r="L84" s="286" t="s">
        <v>199</v>
      </c>
      <c r="M84" s="287" t="s">
        <v>199</v>
      </c>
      <c r="N84" s="288">
        <v>185.43</v>
      </c>
      <c r="O84" s="278"/>
      <c r="P84" s="279"/>
      <c r="Q84" s="280"/>
    </row>
    <row r="85" spans="1:17">
      <c r="N85" s="108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E7C3-F88F-4010-9E2F-BD9DE0983001}">
  <sheetPr>
    <pageSetUpPr fitToPage="1"/>
  </sheetPr>
  <dimension ref="A1:I42"/>
  <sheetViews>
    <sheetView showGridLines="0" zoomScaleNormal="100" zoomScaleSheetLayoutView="100" workbookViewId="0"/>
  </sheetViews>
  <sheetFormatPr baseColWidth="10" defaultColWidth="12.54296875" defaultRowHeight="15"/>
  <cols>
    <col min="1" max="1" width="2.6328125" style="308" customWidth="1"/>
    <col min="2" max="2" width="19.54296875" style="309" customWidth="1"/>
    <col min="3" max="3" width="15.6328125" style="309" customWidth="1"/>
    <col min="4" max="4" width="42" style="309" customWidth="1"/>
    <col min="5" max="5" width="7.6328125" style="309" customWidth="1"/>
    <col min="6" max="6" width="21.6328125" style="309" customWidth="1"/>
    <col min="7" max="7" width="60.6328125" style="309" customWidth="1"/>
    <col min="8" max="8" width="3.36328125" style="243" customWidth="1"/>
    <col min="9" max="9" width="10.6328125" style="243" bestFit="1" customWidth="1"/>
    <col min="10" max="10" width="12.54296875" style="243"/>
    <col min="11" max="12" width="14.6328125" style="243" bestFit="1" customWidth="1"/>
    <col min="13" max="13" width="12.6328125" style="243" bestFit="1" customWidth="1"/>
    <col min="14" max="16384" width="12.54296875" style="243"/>
  </cols>
  <sheetData>
    <row r="1" spans="1:9" ht="11.25" customHeight="1">
      <c r="B1" s="308"/>
      <c r="C1" s="308"/>
      <c r="D1" s="308"/>
      <c r="E1" s="308"/>
      <c r="F1" s="308"/>
      <c r="G1" s="308"/>
      <c r="H1" s="308"/>
    </row>
    <row r="2" spans="1:9">
      <c r="G2" s="246"/>
      <c r="H2" s="247"/>
    </row>
    <row r="3" spans="1:9" ht="8.25" customHeight="1">
      <c r="H3" s="247"/>
    </row>
    <row r="4" spans="1:9" ht="1.5" customHeight="1" thickBot="1">
      <c r="H4" s="247"/>
    </row>
    <row r="5" spans="1:9" ht="26.25" customHeight="1" thickBot="1">
      <c r="B5" s="677" t="s">
        <v>249</v>
      </c>
      <c r="C5" s="678"/>
      <c r="D5" s="678"/>
      <c r="E5" s="678"/>
      <c r="F5" s="678"/>
      <c r="G5" s="679"/>
      <c r="H5" s="248"/>
    </row>
    <row r="6" spans="1:9" ht="15" customHeight="1">
      <c r="B6" s="680"/>
      <c r="C6" s="680"/>
      <c r="D6" s="680"/>
      <c r="E6" s="680"/>
      <c r="F6" s="680"/>
      <c r="G6" s="680"/>
      <c r="H6" s="250"/>
    </row>
    <row r="7" spans="1:9" ht="33.65" customHeight="1">
      <c r="B7" s="681" t="s">
        <v>250</v>
      </c>
      <c r="C7" s="681"/>
      <c r="D7" s="681"/>
      <c r="E7" s="681"/>
      <c r="F7" s="681"/>
      <c r="G7" s="681"/>
      <c r="H7" s="250"/>
    </row>
    <row r="8" spans="1:9" ht="27" customHeight="1">
      <c r="B8" s="682" t="s">
        <v>251</v>
      </c>
      <c r="C8" s="683"/>
      <c r="D8" s="683"/>
      <c r="E8" s="683"/>
      <c r="F8" s="683"/>
      <c r="G8" s="683"/>
      <c r="H8" s="250"/>
    </row>
    <row r="9" spans="1:9" ht="17.25" customHeight="1">
      <c r="A9" s="312"/>
      <c r="B9" s="676" t="s">
        <v>184</v>
      </c>
      <c r="C9" s="676"/>
      <c r="D9" s="676"/>
      <c r="E9" s="676"/>
      <c r="F9" s="676"/>
      <c r="G9" s="676"/>
      <c r="H9" s="314"/>
      <c r="I9" s="315"/>
    </row>
    <row r="10" spans="1:9" ht="3.75" customHeight="1" thickBot="1">
      <c r="B10" s="310"/>
    </row>
    <row r="11" spans="1:9" ht="30" customHeight="1">
      <c r="B11" s="255" t="s">
        <v>185</v>
      </c>
      <c r="C11" s="256" t="s">
        <v>186</v>
      </c>
      <c r="D11" s="257" t="s">
        <v>187</v>
      </c>
      <c r="E11" s="256" t="s">
        <v>188</v>
      </c>
      <c r="F11" s="257" t="s">
        <v>189</v>
      </c>
      <c r="G11" s="316" t="s">
        <v>252</v>
      </c>
      <c r="H11" s="263"/>
    </row>
    <row r="12" spans="1:9" ht="30" customHeight="1">
      <c r="B12" s="264"/>
      <c r="C12" s="265"/>
      <c r="D12" s="317" t="s">
        <v>192</v>
      </c>
      <c r="E12" s="265"/>
      <c r="F12" s="266"/>
      <c r="G12" s="318" t="s">
        <v>253</v>
      </c>
      <c r="H12" s="270"/>
    </row>
    <row r="13" spans="1:9" s="324" customFormat="1" ht="30" customHeight="1">
      <c r="A13" s="319"/>
      <c r="B13" s="320" t="s">
        <v>194</v>
      </c>
      <c r="C13" s="306" t="s">
        <v>254</v>
      </c>
      <c r="D13" s="306" t="s">
        <v>255</v>
      </c>
      <c r="E13" s="306" t="s">
        <v>197</v>
      </c>
      <c r="F13" s="321" t="s">
        <v>198</v>
      </c>
      <c r="G13" s="322">
        <v>98.91</v>
      </c>
      <c r="H13" s="279"/>
      <c r="I13" s="323"/>
    </row>
    <row r="14" spans="1:9" s="324" customFormat="1" ht="30" customHeight="1" thickBot="1">
      <c r="A14" s="319"/>
      <c r="B14" s="307" t="s">
        <v>201</v>
      </c>
      <c r="C14" s="285" t="s">
        <v>254</v>
      </c>
      <c r="D14" s="285" t="s">
        <v>206</v>
      </c>
      <c r="E14" s="285" t="s">
        <v>197</v>
      </c>
      <c r="F14" s="325" t="s">
        <v>204</v>
      </c>
      <c r="G14" s="326">
        <v>90.12</v>
      </c>
      <c r="H14" s="279"/>
      <c r="I14" s="323"/>
    </row>
    <row r="15" spans="1:9" ht="21" customHeight="1">
      <c r="B15" s="327"/>
      <c r="C15" s="244"/>
      <c r="D15" s="327"/>
      <c r="E15" s="244"/>
      <c r="F15" s="244"/>
      <c r="G15" s="244"/>
      <c r="H15" s="328"/>
    </row>
    <row r="16" spans="1:9" ht="17.25" customHeight="1">
      <c r="A16" s="312"/>
      <c r="B16" s="676" t="s">
        <v>208</v>
      </c>
      <c r="C16" s="676"/>
      <c r="D16" s="676"/>
      <c r="E16" s="676"/>
      <c r="F16" s="676"/>
      <c r="G16" s="676"/>
      <c r="H16" s="314"/>
      <c r="I16" s="315"/>
    </row>
    <row r="17" spans="1:9" s="281" customFormat="1" ht="4.5" customHeight="1" thickBot="1">
      <c r="A17" s="308"/>
      <c r="B17" s="289"/>
      <c r="C17" s="329"/>
      <c r="D17" s="329"/>
      <c r="E17" s="329"/>
      <c r="F17" s="329"/>
      <c r="G17" s="329"/>
    </row>
    <row r="18" spans="1:9" s="281" customFormat="1" ht="30" customHeight="1">
      <c r="A18" s="308"/>
      <c r="B18" s="330" t="s">
        <v>185</v>
      </c>
      <c r="C18" s="331" t="s">
        <v>186</v>
      </c>
      <c r="D18" s="332" t="s">
        <v>187</v>
      </c>
      <c r="E18" s="331" t="s">
        <v>188</v>
      </c>
      <c r="F18" s="332" t="s">
        <v>189</v>
      </c>
      <c r="G18" s="333" t="s">
        <v>252</v>
      </c>
      <c r="H18" s="334"/>
    </row>
    <row r="19" spans="1:9" s="281" customFormat="1" ht="30" customHeight="1">
      <c r="A19" s="308"/>
      <c r="B19" s="335"/>
      <c r="C19" s="336"/>
      <c r="D19" s="317" t="s">
        <v>192</v>
      </c>
      <c r="E19" s="336"/>
      <c r="F19" s="317" t="s">
        <v>256</v>
      </c>
      <c r="G19" s="318" t="str">
        <f>$G$12</f>
        <v>Semana 29- 2024: 15/07 -21/07</v>
      </c>
      <c r="H19" s="337"/>
    </row>
    <row r="20" spans="1:9" s="281" customFormat="1" ht="30" customHeight="1">
      <c r="A20" s="308"/>
      <c r="B20" s="338" t="s">
        <v>209</v>
      </c>
      <c r="C20" s="339" t="s">
        <v>254</v>
      </c>
      <c r="D20" s="339" t="s">
        <v>211</v>
      </c>
      <c r="E20" s="339" t="s">
        <v>197</v>
      </c>
      <c r="F20" s="340" t="s">
        <v>212</v>
      </c>
      <c r="G20" s="341">
        <v>121.72</v>
      </c>
      <c r="H20" s="279"/>
      <c r="I20" s="323"/>
    </row>
    <row r="21" spans="1:9" s="281" customFormat="1" ht="30" customHeight="1">
      <c r="A21" s="308"/>
      <c r="B21" s="342"/>
      <c r="C21" s="339" t="s">
        <v>254</v>
      </c>
      <c r="D21" s="339" t="s">
        <v>214</v>
      </c>
      <c r="E21" s="339" t="s">
        <v>197</v>
      </c>
      <c r="F21" s="340" t="s">
        <v>212</v>
      </c>
      <c r="G21" s="341">
        <v>97.04</v>
      </c>
      <c r="H21" s="279"/>
      <c r="I21" s="323"/>
    </row>
    <row r="22" spans="1:9" s="281" customFormat="1" ht="30" customHeight="1">
      <c r="A22" s="308"/>
      <c r="B22" s="342"/>
      <c r="C22" s="339" t="s">
        <v>254</v>
      </c>
      <c r="D22" s="339" t="s">
        <v>216</v>
      </c>
      <c r="E22" s="339" t="s">
        <v>197</v>
      </c>
      <c r="F22" s="340" t="s">
        <v>212</v>
      </c>
      <c r="G22" s="341">
        <v>102</v>
      </c>
      <c r="H22" s="279"/>
      <c r="I22" s="323"/>
    </row>
    <row r="23" spans="1:9" s="281" customFormat="1" ht="30" customHeight="1">
      <c r="A23" s="308"/>
      <c r="B23" s="343"/>
      <c r="C23" s="339" t="s">
        <v>254</v>
      </c>
      <c r="D23" s="339" t="s">
        <v>257</v>
      </c>
      <c r="E23" s="339" t="s">
        <v>197</v>
      </c>
      <c r="F23" s="340" t="s">
        <v>212</v>
      </c>
      <c r="G23" s="341">
        <v>113.56</v>
      </c>
      <c r="H23" s="279"/>
      <c r="I23" s="323"/>
    </row>
    <row r="24" spans="1:9" s="324" customFormat="1" ht="30" customHeight="1" thickBot="1">
      <c r="A24" s="319"/>
      <c r="B24" s="307" t="s">
        <v>218</v>
      </c>
      <c r="C24" s="285" t="s">
        <v>254</v>
      </c>
      <c r="D24" s="285" t="s">
        <v>219</v>
      </c>
      <c r="E24" s="285" t="s">
        <v>197</v>
      </c>
      <c r="F24" s="325" t="s">
        <v>220</v>
      </c>
      <c r="G24" s="326">
        <v>119.43</v>
      </c>
      <c r="H24" s="279"/>
      <c r="I24" s="323"/>
    </row>
    <row r="25" spans="1:9" ht="21" customHeight="1">
      <c r="I25" s="323"/>
    </row>
    <row r="26" spans="1:9" ht="21" customHeight="1" thickBot="1">
      <c r="B26" s="676" t="s">
        <v>224</v>
      </c>
      <c r="C26" s="676"/>
      <c r="D26" s="676"/>
      <c r="E26" s="676"/>
      <c r="F26" s="676"/>
      <c r="G26" s="676"/>
      <c r="H26" s="328"/>
      <c r="I26" s="323"/>
    </row>
    <row r="27" spans="1:9" ht="16.5">
      <c r="B27" s="330" t="s">
        <v>185</v>
      </c>
      <c r="C27" s="331" t="s">
        <v>186</v>
      </c>
      <c r="D27" s="332" t="s">
        <v>187</v>
      </c>
      <c r="E27" s="331" t="s">
        <v>188</v>
      </c>
      <c r="F27" s="332" t="s">
        <v>189</v>
      </c>
      <c r="G27" s="333" t="s">
        <v>252</v>
      </c>
      <c r="I27" s="323"/>
    </row>
    <row r="28" spans="1:9" ht="16.5">
      <c r="B28" s="335"/>
      <c r="C28" s="336"/>
      <c r="D28" s="317" t="s">
        <v>192</v>
      </c>
      <c r="E28" s="336"/>
      <c r="F28" s="317"/>
      <c r="G28" s="318" t="str">
        <f>$G$12</f>
        <v>Semana 29- 2024: 15/07 -21/07</v>
      </c>
      <c r="I28" s="323"/>
    </row>
    <row r="29" spans="1:9" ht="30" customHeight="1">
      <c r="B29" s="320" t="s">
        <v>225</v>
      </c>
      <c r="C29" s="306" t="s">
        <v>254</v>
      </c>
      <c r="D29" s="306" t="s">
        <v>227</v>
      </c>
      <c r="E29" s="306" t="s">
        <v>91</v>
      </c>
      <c r="F29" s="321" t="s">
        <v>228</v>
      </c>
      <c r="G29" s="322">
        <v>142.38999999999999</v>
      </c>
      <c r="I29" s="323"/>
    </row>
    <row r="30" spans="1:9" ht="30" customHeight="1">
      <c r="B30" s="320" t="s">
        <v>230</v>
      </c>
      <c r="C30" s="306" t="s">
        <v>254</v>
      </c>
      <c r="D30" s="306" t="s">
        <v>232</v>
      </c>
      <c r="E30" s="306" t="s">
        <v>91</v>
      </c>
      <c r="F30" s="321" t="s">
        <v>233</v>
      </c>
      <c r="G30" s="322">
        <v>276.01</v>
      </c>
      <c r="I30" s="323"/>
    </row>
    <row r="31" spans="1:9" ht="30" customHeight="1">
      <c r="B31" s="320" t="s">
        <v>236</v>
      </c>
      <c r="C31" s="306" t="s">
        <v>254</v>
      </c>
      <c r="D31" s="306" t="s">
        <v>227</v>
      </c>
      <c r="E31" s="306" t="s">
        <v>91</v>
      </c>
      <c r="F31" s="306" t="s">
        <v>91</v>
      </c>
      <c r="G31" s="322">
        <v>117.81</v>
      </c>
      <c r="I31" s="323"/>
    </row>
    <row r="32" spans="1:9" ht="30" customHeight="1">
      <c r="B32" s="342" t="s">
        <v>238</v>
      </c>
      <c r="C32" s="306" t="s">
        <v>254</v>
      </c>
      <c r="D32" s="306" t="s">
        <v>239</v>
      </c>
      <c r="E32" s="306" t="s">
        <v>197</v>
      </c>
      <c r="F32" s="321" t="s">
        <v>240</v>
      </c>
      <c r="G32" s="322">
        <v>115.73</v>
      </c>
      <c r="I32" s="323"/>
    </row>
    <row r="33" spans="1:9" ht="30" customHeight="1">
      <c r="B33" s="282"/>
      <c r="C33" s="306" t="s">
        <v>254</v>
      </c>
      <c r="D33" s="306" t="s">
        <v>243</v>
      </c>
      <c r="E33" s="306" t="s">
        <v>197</v>
      </c>
      <c r="F33" s="321" t="s">
        <v>240</v>
      </c>
      <c r="G33" s="322">
        <v>108.7</v>
      </c>
      <c r="I33" s="323"/>
    </row>
    <row r="34" spans="1:9" ht="30" customHeight="1">
      <c r="B34" s="283" t="s">
        <v>244</v>
      </c>
      <c r="C34" s="306" t="s">
        <v>254</v>
      </c>
      <c r="D34" s="306" t="s">
        <v>239</v>
      </c>
      <c r="E34" s="306" t="s">
        <v>197</v>
      </c>
      <c r="F34" s="321" t="s">
        <v>240</v>
      </c>
      <c r="G34" s="322">
        <v>120.6</v>
      </c>
      <c r="I34" s="323"/>
    </row>
    <row r="35" spans="1:9" ht="30" customHeight="1" thickBot="1">
      <c r="B35" s="307"/>
      <c r="C35" s="285" t="s">
        <v>254</v>
      </c>
      <c r="D35" s="285" t="s">
        <v>243</v>
      </c>
      <c r="E35" s="285" t="s">
        <v>197</v>
      </c>
      <c r="F35" s="325" t="s">
        <v>240</v>
      </c>
      <c r="G35" s="326">
        <v>135.69</v>
      </c>
      <c r="I35" s="323"/>
    </row>
    <row r="37" spans="1:9" ht="17.25" customHeight="1">
      <c r="A37" s="312"/>
      <c r="B37" s="676" t="s">
        <v>246</v>
      </c>
      <c r="C37" s="676"/>
      <c r="D37" s="676"/>
      <c r="E37" s="676"/>
      <c r="F37" s="676"/>
      <c r="G37" s="676"/>
      <c r="H37" s="314"/>
      <c r="I37" s="315"/>
    </row>
    <row r="38" spans="1:9" s="281" customFormat="1" ht="5.25" customHeight="1" thickBot="1">
      <c r="A38" s="308"/>
      <c r="B38" s="289"/>
      <c r="C38" s="329"/>
      <c r="D38" s="329"/>
      <c r="E38" s="329"/>
      <c r="F38" s="329"/>
      <c r="G38" s="329"/>
    </row>
    <row r="39" spans="1:9" s="281" customFormat="1" ht="30" customHeight="1">
      <c r="A39" s="308"/>
      <c r="B39" s="330" t="s">
        <v>185</v>
      </c>
      <c r="C39" s="331" t="s">
        <v>186</v>
      </c>
      <c r="D39" s="332" t="s">
        <v>187</v>
      </c>
      <c r="E39" s="331" t="s">
        <v>188</v>
      </c>
      <c r="F39" s="332" t="s">
        <v>189</v>
      </c>
      <c r="G39" s="333" t="s">
        <v>252</v>
      </c>
      <c r="H39" s="334"/>
    </row>
    <row r="40" spans="1:9" s="281" customFormat="1" ht="30" customHeight="1">
      <c r="A40" s="308"/>
      <c r="B40" s="335"/>
      <c r="C40" s="336"/>
      <c r="D40" s="317" t="s">
        <v>192</v>
      </c>
      <c r="E40" s="336"/>
      <c r="F40" s="317"/>
      <c r="G40" s="318" t="str">
        <f>$G$12</f>
        <v>Semana 29- 2024: 15/07 -21/07</v>
      </c>
      <c r="H40" s="337"/>
    </row>
    <row r="41" spans="1:9" s="324" customFormat="1" ht="30" customHeight="1" thickBot="1">
      <c r="A41" s="319"/>
      <c r="B41" s="307" t="s">
        <v>247</v>
      </c>
      <c r="C41" s="285" t="s">
        <v>254</v>
      </c>
      <c r="D41" s="285" t="s">
        <v>248</v>
      </c>
      <c r="E41" s="285" t="s">
        <v>197</v>
      </c>
      <c r="F41" s="325" t="s">
        <v>91</v>
      </c>
      <c r="G41" s="326">
        <v>185.43</v>
      </c>
      <c r="H41" s="279"/>
      <c r="I41" s="323"/>
    </row>
    <row r="42" spans="1:9">
      <c r="G42" s="108" t="s">
        <v>70</v>
      </c>
    </row>
  </sheetData>
  <mergeCells count="8">
    <mergeCell ref="B26:G26"/>
    <mergeCell ref="B37:G37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6949-E433-4768-BED6-5EE100756773}">
  <sheetPr>
    <pageSetUpPr fitToPage="1"/>
  </sheetPr>
  <dimension ref="A1:P111"/>
  <sheetViews>
    <sheetView zoomScaleNormal="100" zoomScaleSheetLayoutView="100" workbookViewId="0"/>
  </sheetViews>
  <sheetFormatPr baseColWidth="10" defaultColWidth="12.54296875" defaultRowHeight="16.399999999999999" customHeight="1"/>
  <cols>
    <col min="1" max="1" width="0.6328125" style="344" customWidth="1"/>
    <col min="2" max="2" width="19.36328125" style="345" customWidth="1"/>
    <col min="3" max="3" width="13.54296875" style="345" bestFit="1" customWidth="1"/>
    <col min="4" max="4" width="35.54296875" style="345" bestFit="1" customWidth="1"/>
    <col min="5" max="5" width="11.6328125" style="345" customWidth="1"/>
    <col min="6" max="6" width="14.453125" style="345" customWidth="1"/>
    <col min="7" max="14" width="15.6328125" style="345" customWidth="1"/>
    <col min="15" max="15" width="1.36328125" style="243" customWidth="1"/>
    <col min="16" max="16" width="10.6328125" style="243" bestFit="1" customWidth="1"/>
    <col min="17" max="16384" width="12.54296875" style="243"/>
  </cols>
  <sheetData>
    <row r="1" spans="1:16" ht="9.75" customHeight="1"/>
    <row r="2" spans="1:16" ht="6.75" customHeight="1">
      <c r="B2" s="346"/>
      <c r="C2" s="346"/>
      <c r="D2" s="346"/>
      <c r="E2" s="346"/>
      <c r="F2" s="346"/>
      <c r="G2" s="346"/>
      <c r="K2" s="246"/>
      <c r="L2" s="246"/>
      <c r="M2" s="246"/>
      <c r="N2" s="246"/>
    </row>
    <row r="3" spans="1:16" ht="3.75" customHeight="1">
      <c r="B3" s="346"/>
      <c r="C3" s="346"/>
      <c r="D3" s="346"/>
      <c r="E3" s="346"/>
      <c r="F3" s="346"/>
      <c r="G3" s="346"/>
    </row>
    <row r="4" spans="1:16" ht="29.25" customHeight="1" thickBot="1">
      <c r="B4" s="668" t="s">
        <v>258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</row>
    <row r="5" spans="1:16" ht="16.399999999999999" customHeight="1">
      <c r="B5" s="669" t="s">
        <v>259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1"/>
    </row>
    <row r="6" spans="1:16" ht="16.399999999999999" customHeight="1" thickBot="1">
      <c r="B6" s="672" t="s">
        <v>182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</row>
    <row r="7" spans="1:16" ht="16.399999999999999" customHeight="1"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</row>
    <row r="8" spans="1:16" ht="16.399999999999999" customHeight="1">
      <c r="B8" s="675" t="s">
        <v>183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</row>
    <row r="9" spans="1:16" ht="24.75" customHeight="1">
      <c r="A9" s="241"/>
      <c r="B9" s="252" t="s">
        <v>94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0"/>
    </row>
    <row r="10" spans="1:16" ht="3" customHeight="1" thickBot="1"/>
    <row r="11" spans="1:16" ht="22.25" customHeight="1">
      <c r="B11" s="255" t="s">
        <v>185</v>
      </c>
      <c r="C11" s="256" t="s">
        <v>186</v>
      </c>
      <c r="D11" s="257" t="s">
        <v>187</v>
      </c>
      <c r="E11" s="256" t="s">
        <v>188</v>
      </c>
      <c r="F11" s="257" t="s">
        <v>189</v>
      </c>
      <c r="G11" s="258" t="s">
        <v>190</v>
      </c>
      <c r="H11" s="259"/>
      <c r="I11" s="260"/>
      <c r="J11" s="259" t="s">
        <v>191</v>
      </c>
      <c r="K11" s="259"/>
      <c r="L11" s="261"/>
      <c r="M11" s="261"/>
      <c r="N11" s="262"/>
    </row>
    <row r="12" spans="1:16" ht="16.399999999999999" customHeight="1">
      <c r="B12" s="264"/>
      <c r="C12" s="265"/>
      <c r="D12" s="266" t="s">
        <v>192</v>
      </c>
      <c r="E12" s="265"/>
      <c r="F12" s="266"/>
      <c r="G12" s="267">
        <f>'[6]Pág. 14'!G13</f>
        <v>45488</v>
      </c>
      <c r="H12" s="267">
        <f>'[6]Pág. 14'!H13</f>
        <v>45489</v>
      </c>
      <c r="I12" s="267">
        <f>'[6]Pág. 14'!I13</f>
        <v>45490</v>
      </c>
      <c r="J12" s="267">
        <f>'[6]Pág. 14'!J13</f>
        <v>45491</v>
      </c>
      <c r="K12" s="267">
        <f>'[6]Pág. 14'!K13</f>
        <v>45492</v>
      </c>
      <c r="L12" s="267">
        <f>'[6]Pág. 14'!L13</f>
        <v>45493</v>
      </c>
      <c r="M12" s="301">
        <f>'[6]Pág. 14'!M13</f>
        <v>45494</v>
      </c>
      <c r="N12" s="302" t="str">
        <f>'[6]Pág. 14'!N13</f>
        <v>PMPS</v>
      </c>
    </row>
    <row r="13" spans="1:16" ht="16.399999999999999" customHeight="1">
      <c r="B13" s="347" t="s">
        <v>260</v>
      </c>
      <c r="C13" s="348" t="s">
        <v>261</v>
      </c>
      <c r="D13" s="348" t="s">
        <v>227</v>
      </c>
      <c r="E13" s="348" t="s">
        <v>91</v>
      </c>
      <c r="F13" s="348" t="s">
        <v>91</v>
      </c>
      <c r="G13" s="349">
        <v>150</v>
      </c>
      <c r="H13" s="349">
        <v>150</v>
      </c>
      <c r="I13" s="349">
        <v>150</v>
      </c>
      <c r="J13" s="349">
        <v>150</v>
      </c>
      <c r="K13" s="349">
        <v>150</v>
      </c>
      <c r="L13" s="349" t="s">
        <v>199</v>
      </c>
      <c r="M13" s="350" t="s">
        <v>199</v>
      </c>
      <c r="N13" s="351">
        <v>150</v>
      </c>
    </row>
    <row r="14" spans="1:16" ht="20.149999999999999" customHeight="1">
      <c r="B14" s="347"/>
      <c r="C14" s="348" t="s">
        <v>262</v>
      </c>
      <c r="D14" s="348" t="s">
        <v>227</v>
      </c>
      <c r="E14" s="348" t="s">
        <v>91</v>
      </c>
      <c r="F14" s="348" t="s">
        <v>91</v>
      </c>
      <c r="G14" s="349">
        <v>70</v>
      </c>
      <c r="H14" s="349">
        <v>70</v>
      </c>
      <c r="I14" s="349">
        <v>70</v>
      </c>
      <c r="J14" s="349">
        <v>70</v>
      </c>
      <c r="K14" s="349">
        <v>70</v>
      </c>
      <c r="L14" s="349" t="s">
        <v>199</v>
      </c>
      <c r="M14" s="350" t="s">
        <v>199</v>
      </c>
      <c r="N14" s="351">
        <v>70</v>
      </c>
      <c r="P14" s="294"/>
    </row>
    <row r="15" spans="1:16" ht="20.149999999999999" customHeight="1">
      <c r="B15" s="347"/>
      <c r="C15" s="348" t="s">
        <v>242</v>
      </c>
      <c r="D15" s="348" t="s">
        <v>227</v>
      </c>
      <c r="E15" s="348" t="s">
        <v>91</v>
      </c>
      <c r="F15" s="348" t="s">
        <v>91</v>
      </c>
      <c r="G15" s="349">
        <v>115</v>
      </c>
      <c r="H15" s="349">
        <v>115</v>
      </c>
      <c r="I15" s="349">
        <v>115</v>
      </c>
      <c r="J15" s="349">
        <v>115</v>
      </c>
      <c r="K15" s="349">
        <v>115</v>
      </c>
      <c r="L15" s="349" t="s">
        <v>199</v>
      </c>
      <c r="M15" s="350" t="s">
        <v>199</v>
      </c>
      <c r="N15" s="351">
        <v>115</v>
      </c>
      <c r="P15" s="294"/>
    </row>
    <row r="16" spans="1:16" ht="20.149999999999999" customHeight="1">
      <c r="B16" s="347"/>
      <c r="C16" s="348" t="s">
        <v>263</v>
      </c>
      <c r="D16" s="348" t="s">
        <v>227</v>
      </c>
      <c r="E16" s="348" t="s">
        <v>91</v>
      </c>
      <c r="F16" s="348" t="s">
        <v>91</v>
      </c>
      <c r="G16" s="349">
        <v>250</v>
      </c>
      <c r="H16" s="349">
        <v>250</v>
      </c>
      <c r="I16" s="349">
        <v>250</v>
      </c>
      <c r="J16" s="349">
        <v>250</v>
      </c>
      <c r="K16" s="349">
        <v>250</v>
      </c>
      <c r="L16" s="349" t="s">
        <v>199</v>
      </c>
      <c r="M16" s="350" t="s">
        <v>199</v>
      </c>
      <c r="N16" s="351">
        <v>250</v>
      </c>
      <c r="P16" s="294"/>
    </row>
    <row r="17" spans="1:16" ht="20.149999999999999" customHeight="1">
      <c r="B17" s="347"/>
      <c r="C17" s="348" t="s">
        <v>264</v>
      </c>
      <c r="D17" s="348" t="s">
        <v>227</v>
      </c>
      <c r="E17" s="348" t="s">
        <v>91</v>
      </c>
      <c r="F17" s="348" t="s">
        <v>91</v>
      </c>
      <c r="G17" s="349">
        <v>195</v>
      </c>
      <c r="H17" s="349">
        <v>195</v>
      </c>
      <c r="I17" s="349">
        <v>195</v>
      </c>
      <c r="J17" s="349">
        <v>195</v>
      </c>
      <c r="K17" s="349">
        <v>195</v>
      </c>
      <c r="L17" s="349" t="s">
        <v>199</v>
      </c>
      <c r="M17" s="350" t="s">
        <v>199</v>
      </c>
      <c r="N17" s="351">
        <v>195</v>
      </c>
      <c r="P17" s="294"/>
    </row>
    <row r="18" spans="1:16" ht="20.149999999999999" customHeight="1">
      <c r="B18" s="352" t="s">
        <v>265</v>
      </c>
      <c r="C18" s="306" t="s">
        <v>266</v>
      </c>
      <c r="D18" s="306" t="s">
        <v>267</v>
      </c>
      <c r="E18" s="306" t="s">
        <v>91</v>
      </c>
      <c r="F18" s="306" t="s">
        <v>268</v>
      </c>
      <c r="G18" s="274">
        <v>228.01</v>
      </c>
      <c r="H18" s="274">
        <v>228.11</v>
      </c>
      <c r="I18" s="274">
        <v>227.49</v>
      </c>
      <c r="J18" s="274">
        <v>226.09</v>
      </c>
      <c r="K18" s="274">
        <v>226.14</v>
      </c>
      <c r="L18" s="274" t="s">
        <v>199</v>
      </c>
      <c r="M18" s="353" t="s">
        <v>199</v>
      </c>
      <c r="N18" s="354">
        <v>227.17</v>
      </c>
      <c r="P18" s="294"/>
    </row>
    <row r="19" spans="1:16" ht="20.149999999999999" customHeight="1">
      <c r="B19" s="347"/>
      <c r="C19" s="306" t="s">
        <v>269</v>
      </c>
      <c r="D19" s="306" t="s">
        <v>267</v>
      </c>
      <c r="E19" s="306" t="s">
        <v>91</v>
      </c>
      <c r="F19" s="306" t="s">
        <v>268</v>
      </c>
      <c r="G19" s="274">
        <v>170</v>
      </c>
      <c r="H19" s="274">
        <v>170</v>
      </c>
      <c r="I19" s="274">
        <v>170</v>
      </c>
      <c r="J19" s="274">
        <v>170</v>
      </c>
      <c r="K19" s="274">
        <v>170</v>
      </c>
      <c r="L19" s="274" t="s">
        <v>199</v>
      </c>
      <c r="M19" s="353" t="s">
        <v>199</v>
      </c>
      <c r="N19" s="354">
        <v>170</v>
      </c>
      <c r="P19" s="294"/>
    </row>
    <row r="20" spans="1:16" ht="20.149999999999999" customHeight="1">
      <c r="B20" s="347"/>
      <c r="C20" s="306" t="s">
        <v>270</v>
      </c>
      <c r="D20" s="306" t="s">
        <v>267</v>
      </c>
      <c r="E20" s="306" t="s">
        <v>91</v>
      </c>
      <c r="F20" s="306" t="s">
        <v>268</v>
      </c>
      <c r="G20" s="274">
        <v>235</v>
      </c>
      <c r="H20" s="274">
        <v>235</v>
      </c>
      <c r="I20" s="274">
        <v>235</v>
      </c>
      <c r="J20" s="274">
        <v>235</v>
      </c>
      <c r="K20" s="274">
        <v>235</v>
      </c>
      <c r="L20" s="274" t="s">
        <v>199</v>
      </c>
      <c r="M20" s="353" t="s">
        <v>199</v>
      </c>
      <c r="N20" s="354">
        <v>235</v>
      </c>
      <c r="P20" s="294"/>
    </row>
    <row r="21" spans="1:16" ht="20.149999999999999" customHeight="1">
      <c r="B21" s="347"/>
      <c r="C21" s="306" t="s">
        <v>271</v>
      </c>
      <c r="D21" s="306" t="s">
        <v>267</v>
      </c>
      <c r="E21" s="306" t="s">
        <v>91</v>
      </c>
      <c r="F21" s="306" t="s">
        <v>268</v>
      </c>
      <c r="G21" s="274">
        <v>216</v>
      </c>
      <c r="H21" s="274">
        <v>216</v>
      </c>
      <c r="I21" s="274">
        <v>216</v>
      </c>
      <c r="J21" s="274">
        <v>216</v>
      </c>
      <c r="K21" s="274">
        <v>216</v>
      </c>
      <c r="L21" s="274" t="s">
        <v>199</v>
      </c>
      <c r="M21" s="353" t="s">
        <v>199</v>
      </c>
      <c r="N21" s="354">
        <v>216</v>
      </c>
      <c r="P21" s="294"/>
    </row>
    <row r="22" spans="1:16" ht="20.149999999999999" customHeight="1">
      <c r="B22" s="347"/>
      <c r="C22" s="306" t="s">
        <v>272</v>
      </c>
      <c r="D22" s="306" t="s">
        <v>267</v>
      </c>
      <c r="E22" s="306" t="s">
        <v>91</v>
      </c>
      <c r="F22" s="306" t="s">
        <v>268</v>
      </c>
      <c r="G22" s="274">
        <v>240</v>
      </c>
      <c r="H22" s="274">
        <v>240</v>
      </c>
      <c r="I22" s="274">
        <v>240</v>
      </c>
      <c r="J22" s="274">
        <v>240</v>
      </c>
      <c r="K22" s="274">
        <v>240</v>
      </c>
      <c r="L22" s="274" t="s">
        <v>199</v>
      </c>
      <c r="M22" s="353" t="s">
        <v>199</v>
      </c>
      <c r="N22" s="354">
        <v>240</v>
      </c>
      <c r="P22" s="294"/>
    </row>
    <row r="23" spans="1:16" ht="20.149999999999999" customHeight="1">
      <c r="B23" s="347"/>
      <c r="C23" s="306" t="s">
        <v>266</v>
      </c>
      <c r="D23" s="306" t="s">
        <v>273</v>
      </c>
      <c r="E23" s="306" t="s">
        <v>91</v>
      </c>
      <c r="F23" s="306" t="s">
        <v>274</v>
      </c>
      <c r="G23" s="274">
        <v>242.26</v>
      </c>
      <c r="H23" s="274">
        <v>242.09</v>
      </c>
      <c r="I23" s="274">
        <v>241.86</v>
      </c>
      <c r="J23" s="274">
        <v>241.2</v>
      </c>
      <c r="K23" s="274">
        <v>240.95</v>
      </c>
      <c r="L23" s="274" t="s">
        <v>199</v>
      </c>
      <c r="M23" s="353" t="s">
        <v>199</v>
      </c>
      <c r="N23" s="354">
        <v>241.67</v>
      </c>
      <c r="P23" s="294"/>
    </row>
    <row r="24" spans="1:16" ht="20.149999999999999" customHeight="1">
      <c r="B24" s="347"/>
      <c r="C24" s="306" t="s">
        <v>275</v>
      </c>
      <c r="D24" s="306" t="s">
        <v>273</v>
      </c>
      <c r="E24" s="306" t="s">
        <v>91</v>
      </c>
      <c r="F24" s="306" t="s">
        <v>274</v>
      </c>
      <c r="G24" s="274">
        <v>270</v>
      </c>
      <c r="H24" s="274">
        <v>260</v>
      </c>
      <c r="I24" s="274">
        <v>260</v>
      </c>
      <c r="J24" s="274">
        <v>260</v>
      </c>
      <c r="K24" s="274">
        <v>260</v>
      </c>
      <c r="L24" s="274" t="s">
        <v>199</v>
      </c>
      <c r="M24" s="353" t="s">
        <v>199</v>
      </c>
      <c r="N24" s="354">
        <v>262</v>
      </c>
      <c r="P24" s="294"/>
    </row>
    <row r="25" spans="1:16" ht="20.149999999999999" customHeight="1">
      <c r="B25" s="347"/>
      <c r="C25" s="306" t="s">
        <v>269</v>
      </c>
      <c r="D25" s="306" t="s">
        <v>273</v>
      </c>
      <c r="E25" s="306" t="s">
        <v>91</v>
      </c>
      <c r="F25" s="306" t="s">
        <v>274</v>
      </c>
      <c r="G25" s="274">
        <v>261.5</v>
      </c>
      <c r="H25" s="274">
        <v>261.5</v>
      </c>
      <c r="I25" s="274">
        <v>261.5</v>
      </c>
      <c r="J25" s="274">
        <v>261.5</v>
      </c>
      <c r="K25" s="274">
        <v>261.5</v>
      </c>
      <c r="L25" s="274" t="s">
        <v>199</v>
      </c>
      <c r="M25" s="353" t="s">
        <v>199</v>
      </c>
      <c r="N25" s="354">
        <v>261.5</v>
      </c>
      <c r="P25" s="294"/>
    </row>
    <row r="26" spans="1:16" ht="20.149999999999999" customHeight="1">
      <c r="B26" s="347"/>
      <c r="C26" s="306" t="s">
        <v>262</v>
      </c>
      <c r="D26" s="306" t="s">
        <v>273</v>
      </c>
      <c r="E26" s="306" t="s">
        <v>91</v>
      </c>
      <c r="F26" s="306" t="s">
        <v>274</v>
      </c>
      <c r="G26" s="274">
        <v>350</v>
      </c>
      <c r="H26" s="274">
        <v>350</v>
      </c>
      <c r="I26" s="274">
        <v>350</v>
      </c>
      <c r="J26" s="274">
        <v>350</v>
      </c>
      <c r="K26" s="274">
        <v>350</v>
      </c>
      <c r="L26" s="274" t="s">
        <v>199</v>
      </c>
      <c r="M26" s="353" t="s">
        <v>199</v>
      </c>
      <c r="N26" s="354">
        <v>350</v>
      </c>
      <c r="P26" s="294"/>
    </row>
    <row r="27" spans="1:16" ht="20.149999999999999" customHeight="1">
      <c r="B27" s="347"/>
      <c r="C27" s="306" t="s">
        <v>270</v>
      </c>
      <c r="D27" s="306" t="s">
        <v>273</v>
      </c>
      <c r="E27" s="306" t="s">
        <v>91</v>
      </c>
      <c r="F27" s="306" t="s">
        <v>274</v>
      </c>
      <c r="G27" s="274">
        <v>250</v>
      </c>
      <c r="H27" s="274">
        <v>250</v>
      </c>
      <c r="I27" s="274">
        <v>250</v>
      </c>
      <c r="J27" s="274">
        <v>250</v>
      </c>
      <c r="K27" s="274">
        <v>250</v>
      </c>
      <c r="L27" s="274" t="s">
        <v>199</v>
      </c>
      <c r="M27" s="353" t="s">
        <v>199</v>
      </c>
      <c r="N27" s="354">
        <v>250</v>
      </c>
      <c r="P27" s="294"/>
    </row>
    <row r="28" spans="1:16" ht="20.149999999999999" customHeight="1">
      <c r="B28" s="347"/>
      <c r="C28" s="306" t="s">
        <v>271</v>
      </c>
      <c r="D28" s="306" t="s">
        <v>273</v>
      </c>
      <c r="E28" s="306" t="s">
        <v>91</v>
      </c>
      <c r="F28" s="306" t="s">
        <v>274</v>
      </c>
      <c r="G28" s="274">
        <v>245</v>
      </c>
      <c r="H28" s="274">
        <v>245</v>
      </c>
      <c r="I28" s="274">
        <v>245</v>
      </c>
      <c r="J28" s="274">
        <v>245</v>
      </c>
      <c r="K28" s="274">
        <v>245</v>
      </c>
      <c r="L28" s="274" t="s">
        <v>199</v>
      </c>
      <c r="M28" s="353" t="s">
        <v>199</v>
      </c>
      <c r="N28" s="354">
        <v>245</v>
      </c>
      <c r="P28" s="294"/>
    </row>
    <row r="29" spans="1:16" ht="20.149999999999999" customHeight="1">
      <c r="B29" s="347"/>
      <c r="C29" s="306" t="s">
        <v>272</v>
      </c>
      <c r="D29" s="306" t="s">
        <v>273</v>
      </c>
      <c r="E29" s="306" t="s">
        <v>91</v>
      </c>
      <c r="F29" s="306" t="s">
        <v>274</v>
      </c>
      <c r="G29" s="274">
        <v>280</v>
      </c>
      <c r="H29" s="274">
        <v>280</v>
      </c>
      <c r="I29" s="274">
        <v>280</v>
      </c>
      <c r="J29" s="274">
        <v>280</v>
      </c>
      <c r="K29" s="274">
        <v>280</v>
      </c>
      <c r="L29" s="274" t="s">
        <v>199</v>
      </c>
      <c r="M29" s="353" t="s">
        <v>199</v>
      </c>
      <c r="N29" s="354">
        <v>280</v>
      </c>
      <c r="P29" s="294"/>
    </row>
    <row r="30" spans="1:16" ht="20.149999999999999" customHeight="1">
      <c r="B30" s="347"/>
      <c r="C30" s="306" t="s">
        <v>266</v>
      </c>
      <c r="D30" s="306" t="s">
        <v>276</v>
      </c>
      <c r="E30" s="306" t="s">
        <v>91</v>
      </c>
      <c r="F30" s="306" t="s">
        <v>268</v>
      </c>
      <c r="G30" s="274">
        <v>198.11</v>
      </c>
      <c r="H30" s="274">
        <v>199.02</v>
      </c>
      <c r="I30" s="274">
        <v>198.42</v>
      </c>
      <c r="J30" s="274">
        <v>197.83</v>
      </c>
      <c r="K30" s="274">
        <v>197.37</v>
      </c>
      <c r="L30" s="274" t="s">
        <v>199</v>
      </c>
      <c r="M30" s="353" t="s">
        <v>199</v>
      </c>
      <c r="N30" s="354">
        <v>198.15</v>
      </c>
      <c r="P30" s="294"/>
    </row>
    <row r="31" spans="1:16" ht="20.149999999999999" customHeight="1">
      <c r="B31" s="347"/>
      <c r="C31" s="306" t="s">
        <v>275</v>
      </c>
      <c r="D31" s="306" t="s">
        <v>276</v>
      </c>
      <c r="E31" s="306" t="s">
        <v>91</v>
      </c>
      <c r="F31" s="306" t="s">
        <v>268</v>
      </c>
      <c r="G31" s="274">
        <v>269.01</v>
      </c>
      <c r="H31" s="274">
        <v>269.01</v>
      </c>
      <c r="I31" s="274">
        <v>269.01</v>
      </c>
      <c r="J31" s="274">
        <v>269.01</v>
      </c>
      <c r="K31" s="274">
        <v>269.01</v>
      </c>
      <c r="L31" s="274" t="s">
        <v>199</v>
      </c>
      <c r="M31" s="353" t="s">
        <v>199</v>
      </c>
      <c r="N31" s="354">
        <v>269.01</v>
      </c>
      <c r="P31" s="294"/>
    </row>
    <row r="32" spans="1:16" s="359" customFormat="1" ht="20.149999999999999" customHeight="1">
      <c r="A32" s="355"/>
      <c r="B32" s="347"/>
      <c r="C32" s="306" t="s">
        <v>269</v>
      </c>
      <c r="D32" s="306" t="s">
        <v>276</v>
      </c>
      <c r="E32" s="306" t="s">
        <v>91</v>
      </c>
      <c r="F32" s="306" t="s">
        <v>268</v>
      </c>
      <c r="G32" s="356">
        <v>150</v>
      </c>
      <c r="H32" s="356">
        <v>150</v>
      </c>
      <c r="I32" s="356">
        <v>150</v>
      </c>
      <c r="J32" s="356">
        <v>150</v>
      </c>
      <c r="K32" s="356">
        <v>150</v>
      </c>
      <c r="L32" s="356" t="s">
        <v>199</v>
      </c>
      <c r="M32" s="357" t="s">
        <v>199</v>
      </c>
      <c r="N32" s="358">
        <v>150</v>
      </c>
      <c r="P32" s="360"/>
    </row>
    <row r="33" spans="1:16" s="359" customFormat="1" ht="20.149999999999999" customHeight="1">
      <c r="A33" s="355"/>
      <c r="B33" s="347"/>
      <c r="C33" s="306" t="s">
        <v>271</v>
      </c>
      <c r="D33" s="306" t="s">
        <v>276</v>
      </c>
      <c r="E33" s="306" t="s">
        <v>91</v>
      </c>
      <c r="F33" s="306" t="s">
        <v>268</v>
      </c>
      <c r="G33" s="356">
        <v>202</v>
      </c>
      <c r="H33" s="356">
        <v>202</v>
      </c>
      <c r="I33" s="356">
        <v>202</v>
      </c>
      <c r="J33" s="356">
        <v>202</v>
      </c>
      <c r="K33" s="356">
        <v>202</v>
      </c>
      <c r="L33" s="356" t="s">
        <v>199</v>
      </c>
      <c r="M33" s="357" t="s">
        <v>199</v>
      </c>
      <c r="N33" s="358">
        <v>202</v>
      </c>
      <c r="P33" s="360"/>
    </row>
    <row r="34" spans="1:16" s="359" customFormat="1" ht="20.149999999999999" customHeight="1">
      <c r="A34" s="355"/>
      <c r="B34" s="347"/>
      <c r="C34" s="306" t="s">
        <v>272</v>
      </c>
      <c r="D34" s="306" t="s">
        <v>276</v>
      </c>
      <c r="E34" s="306" t="s">
        <v>91</v>
      </c>
      <c r="F34" s="306" t="s">
        <v>268</v>
      </c>
      <c r="G34" s="356">
        <v>220</v>
      </c>
      <c r="H34" s="356">
        <v>220</v>
      </c>
      <c r="I34" s="356">
        <v>220</v>
      </c>
      <c r="J34" s="356">
        <v>220</v>
      </c>
      <c r="K34" s="356">
        <v>220</v>
      </c>
      <c r="L34" s="356" t="s">
        <v>199</v>
      </c>
      <c r="M34" s="357" t="s">
        <v>199</v>
      </c>
      <c r="N34" s="358">
        <v>220</v>
      </c>
      <c r="P34" s="360"/>
    </row>
    <row r="35" spans="1:16" s="359" customFormat="1" ht="20.149999999999999" customHeight="1">
      <c r="A35" s="355"/>
      <c r="B35" s="352" t="s">
        <v>277</v>
      </c>
      <c r="C35" s="306" t="s">
        <v>278</v>
      </c>
      <c r="D35" s="306" t="s">
        <v>227</v>
      </c>
      <c r="E35" s="306" t="s">
        <v>91</v>
      </c>
      <c r="F35" s="306" t="s">
        <v>91</v>
      </c>
      <c r="G35" s="356">
        <v>260</v>
      </c>
      <c r="H35" s="356" t="s">
        <v>199</v>
      </c>
      <c r="I35" s="356">
        <v>260</v>
      </c>
      <c r="J35" s="356" t="s">
        <v>199</v>
      </c>
      <c r="K35" s="356">
        <v>260</v>
      </c>
      <c r="L35" s="356" t="s">
        <v>199</v>
      </c>
      <c r="M35" s="357" t="s">
        <v>199</v>
      </c>
      <c r="N35" s="358">
        <v>260</v>
      </c>
      <c r="P35" s="360"/>
    </row>
    <row r="36" spans="1:16" ht="20.149999999999999" customHeight="1">
      <c r="B36" s="352" t="s">
        <v>279</v>
      </c>
      <c r="C36" s="306" t="s">
        <v>280</v>
      </c>
      <c r="D36" s="306" t="s">
        <v>227</v>
      </c>
      <c r="E36" s="306" t="s">
        <v>91</v>
      </c>
      <c r="F36" s="306" t="s">
        <v>91</v>
      </c>
      <c r="G36" s="274">
        <v>49</v>
      </c>
      <c r="H36" s="274">
        <v>51</v>
      </c>
      <c r="I36" s="274">
        <v>57</v>
      </c>
      <c r="J36" s="274">
        <v>63</v>
      </c>
      <c r="K36" s="274">
        <v>63</v>
      </c>
      <c r="L36" s="274" t="s">
        <v>199</v>
      </c>
      <c r="M36" s="353" t="s">
        <v>199</v>
      </c>
      <c r="N36" s="354">
        <v>56.6</v>
      </c>
      <c r="P36" s="294"/>
    </row>
    <row r="37" spans="1:16" ht="20.149999999999999" customHeight="1">
      <c r="B37" s="347"/>
      <c r="C37" s="306" t="s">
        <v>281</v>
      </c>
      <c r="D37" s="306" t="s">
        <v>227</v>
      </c>
      <c r="E37" s="306" t="s">
        <v>91</v>
      </c>
      <c r="F37" s="306" t="s">
        <v>91</v>
      </c>
      <c r="G37" s="274">
        <v>98</v>
      </c>
      <c r="H37" s="274">
        <v>98</v>
      </c>
      <c r="I37" s="274">
        <v>98</v>
      </c>
      <c r="J37" s="274">
        <v>98</v>
      </c>
      <c r="K37" s="274">
        <v>98</v>
      </c>
      <c r="L37" s="274" t="s">
        <v>199</v>
      </c>
      <c r="M37" s="353" t="s">
        <v>199</v>
      </c>
      <c r="N37" s="354">
        <v>98</v>
      </c>
      <c r="P37" s="294"/>
    </row>
    <row r="38" spans="1:16" ht="20.149999999999999" customHeight="1">
      <c r="B38" s="347"/>
      <c r="C38" s="306" t="s">
        <v>282</v>
      </c>
      <c r="D38" s="306" t="s">
        <v>227</v>
      </c>
      <c r="E38" s="306" t="s">
        <v>91</v>
      </c>
      <c r="F38" s="306" t="s">
        <v>91</v>
      </c>
      <c r="G38" s="274">
        <v>77</v>
      </c>
      <c r="H38" s="274">
        <v>77</v>
      </c>
      <c r="I38" s="274">
        <v>77</v>
      </c>
      <c r="J38" s="274">
        <v>77</v>
      </c>
      <c r="K38" s="274">
        <v>77</v>
      </c>
      <c r="L38" s="274" t="s">
        <v>199</v>
      </c>
      <c r="M38" s="353" t="s">
        <v>199</v>
      </c>
      <c r="N38" s="354">
        <v>77</v>
      </c>
      <c r="P38" s="294"/>
    </row>
    <row r="39" spans="1:16" ht="20.149999999999999" customHeight="1">
      <c r="B39" s="352" t="s">
        <v>283</v>
      </c>
      <c r="C39" s="306" t="s">
        <v>280</v>
      </c>
      <c r="D39" s="306" t="s">
        <v>255</v>
      </c>
      <c r="E39" s="306" t="s">
        <v>91</v>
      </c>
      <c r="F39" s="306" t="s">
        <v>284</v>
      </c>
      <c r="G39" s="274">
        <v>40</v>
      </c>
      <c r="H39" s="274">
        <v>50</v>
      </c>
      <c r="I39" s="274">
        <v>45</v>
      </c>
      <c r="J39" s="274">
        <v>49</v>
      </c>
      <c r="K39" s="274">
        <v>44</v>
      </c>
      <c r="L39" s="274" t="s">
        <v>199</v>
      </c>
      <c r="M39" s="353" t="s">
        <v>199</v>
      </c>
      <c r="N39" s="354">
        <v>45.6</v>
      </c>
      <c r="P39" s="294"/>
    </row>
    <row r="40" spans="1:16" ht="20.149999999999999" customHeight="1">
      <c r="B40" s="347"/>
      <c r="C40" s="306" t="s">
        <v>241</v>
      </c>
      <c r="D40" s="306" t="s">
        <v>255</v>
      </c>
      <c r="E40" s="306" t="s">
        <v>91</v>
      </c>
      <c r="F40" s="306" t="s">
        <v>284</v>
      </c>
      <c r="G40" s="274">
        <v>60</v>
      </c>
      <c r="H40" s="274">
        <v>60</v>
      </c>
      <c r="I40" s="274">
        <v>60</v>
      </c>
      <c r="J40" s="274">
        <v>60</v>
      </c>
      <c r="K40" s="274">
        <v>60</v>
      </c>
      <c r="L40" s="274" t="s">
        <v>199</v>
      </c>
      <c r="M40" s="353" t="s">
        <v>199</v>
      </c>
      <c r="N40" s="354">
        <v>60</v>
      </c>
      <c r="P40" s="294"/>
    </row>
    <row r="41" spans="1:16" ht="20.149999999999999" customHeight="1">
      <c r="B41" s="347"/>
      <c r="C41" s="306" t="s">
        <v>281</v>
      </c>
      <c r="D41" s="306" t="s">
        <v>255</v>
      </c>
      <c r="E41" s="306" t="s">
        <v>91</v>
      </c>
      <c r="F41" s="306" t="s">
        <v>284</v>
      </c>
      <c r="G41" s="274">
        <v>75</v>
      </c>
      <c r="H41" s="274">
        <v>75</v>
      </c>
      <c r="I41" s="274">
        <v>75</v>
      </c>
      <c r="J41" s="274">
        <v>75</v>
      </c>
      <c r="K41" s="274">
        <v>75</v>
      </c>
      <c r="L41" s="274" t="s">
        <v>199</v>
      </c>
      <c r="M41" s="353" t="s">
        <v>199</v>
      </c>
      <c r="N41" s="354">
        <v>75</v>
      </c>
      <c r="P41" s="294"/>
    </row>
    <row r="42" spans="1:16" ht="20.149999999999999" customHeight="1">
      <c r="B42" s="347"/>
      <c r="C42" s="306" t="s">
        <v>200</v>
      </c>
      <c r="D42" s="306" t="s">
        <v>255</v>
      </c>
      <c r="E42" s="306" t="s">
        <v>91</v>
      </c>
      <c r="F42" s="306" t="s">
        <v>284</v>
      </c>
      <c r="G42" s="274">
        <v>35</v>
      </c>
      <c r="H42" s="274">
        <v>35</v>
      </c>
      <c r="I42" s="274">
        <v>52</v>
      </c>
      <c r="J42" s="274">
        <v>68</v>
      </c>
      <c r="K42" s="274">
        <v>68</v>
      </c>
      <c r="L42" s="274" t="s">
        <v>199</v>
      </c>
      <c r="M42" s="353" t="s">
        <v>199</v>
      </c>
      <c r="N42" s="354">
        <v>51.5</v>
      </c>
      <c r="P42" s="294"/>
    </row>
    <row r="43" spans="1:16" ht="20.149999999999999" customHeight="1">
      <c r="B43" s="347"/>
      <c r="C43" s="306" t="s">
        <v>282</v>
      </c>
      <c r="D43" s="306" t="s">
        <v>255</v>
      </c>
      <c r="E43" s="306" t="s">
        <v>91</v>
      </c>
      <c r="F43" s="306" t="s">
        <v>284</v>
      </c>
      <c r="G43" s="274">
        <v>63</v>
      </c>
      <c r="H43" s="274">
        <v>63</v>
      </c>
      <c r="I43" s="274">
        <v>63</v>
      </c>
      <c r="J43" s="274">
        <v>63</v>
      </c>
      <c r="K43" s="274">
        <v>63</v>
      </c>
      <c r="L43" s="274" t="s">
        <v>199</v>
      </c>
      <c r="M43" s="353" t="s">
        <v>199</v>
      </c>
      <c r="N43" s="354">
        <v>63</v>
      </c>
      <c r="P43" s="294"/>
    </row>
    <row r="44" spans="1:16" ht="20.149999999999999" customHeight="1">
      <c r="B44" s="352" t="s">
        <v>285</v>
      </c>
      <c r="C44" s="306" t="s">
        <v>200</v>
      </c>
      <c r="D44" s="306" t="s">
        <v>286</v>
      </c>
      <c r="E44" s="306" t="s">
        <v>91</v>
      </c>
      <c r="F44" s="306" t="s">
        <v>91</v>
      </c>
      <c r="G44" s="274">
        <v>39</v>
      </c>
      <c r="H44" s="274">
        <v>39</v>
      </c>
      <c r="I44" s="274">
        <v>43</v>
      </c>
      <c r="J44" s="274">
        <v>43</v>
      </c>
      <c r="K44" s="274">
        <v>45</v>
      </c>
      <c r="L44" s="274" t="s">
        <v>199</v>
      </c>
      <c r="M44" s="353" t="s">
        <v>199</v>
      </c>
      <c r="N44" s="354">
        <v>42.22</v>
      </c>
      <c r="P44" s="294"/>
    </row>
    <row r="45" spans="1:16" ht="20.149999999999999" customHeight="1">
      <c r="B45" s="352" t="s">
        <v>287</v>
      </c>
      <c r="C45" s="306" t="s">
        <v>288</v>
      </c>
      <c r="D45" s="306" t="s">
        <v>227</v>
      </c>
      <c r="E45" s="306" t="s">
        <v>91</v>
      </c>
      <c r="F45" s="306" t="s">
        <v>91</v>
      </c>
      <c r="G45" s="274">
        <v>16.100000000000001</v>
      </c>
      <c r="H45" s="274">
        <v>16.100000000000001</v>
      </c>
      <c r="I45" s="274">
        <v>16.100000000000001</v>
      </c>
      <c r="J45" s="274">
        <v>16.100000000000001</v>
      </c>
      <c r="K45" s="274">
        <v>16.100000000000001</v>
      </c>
      <c r="L45" s="274" t="s">
        <v>199</v>
      </c>
      <c r="M45" s="353" t="s">
        <v>199</v>
      </c>
      <c r="N45" s="354">
        <v>16.100000000000001</v>
      </c>
      <c r="P45" s="294"/>
    </row>
    <row r="46" spans="1:16" ht="20.149999999999999" customHeight="1">
      <c r="B46" s="347"/>
      <c r="C46" s="306" t="s">
        <v>266</v>
      </c>
      <c r="D46" s="306" t="s">
        <v>227</v>
      </c>
      <c r="E46" s="306" t="s">
        <v>91</v>
      </c>
      <c r="F46" s="306" t="s">
        <v>91</v>
      </c>
      <c r="G46" s="356">
        <v>44.07</v>
      </c>
      <c r="H46" s="356">
        <v>44.16</v>
      </c>
      <c r="I46" s="356">
        <v>43.64</v>
      </c>
      <c r="J46" s="356">
        <v>42.57</v>
      </c>
      <c r="K46" s="356">
        <v>42.09</v>
      </c>
      <c r="L46" s="361" t="s">
        <v>199</v>
      </c>
      <c r="M46" s="362" t="s">
        <v>199</v>
      </c>
      <c r="N46" s="358">
        <v>43.31</v>
      </c>
      <c r="P46" s="294"/>
    </row>
    <row r="47" spans="1:16" ht="20.149999999999999" customHeight="1">
      <c r="B47" s="347"/>
      <c r="C47" s="306" t="s">
        <v>269</v>
      </c>
      <c r="D47" s="306" t="s">
        <v>227</v>
      </c>
      <c r="E47" s="306" t="s">
        <v>91</v>
      </c>
      <c r="F47" s="306" t="s">
        <v>91</v>
      </c>
      <c r="G47" s="356">
        <v>57</v>
      </c>
      <c r="H47" s="356">
        <v>57</v>
      </c>
      <c r="I47" s="356">
        <v>57</v>
      </c>
      <c r="J47" s="356">
        <v>57</v>
      </c>
      <c r="K47" s="356">
        <v>57</v>
      </c>
      <c r="L47" s="361" t="s">
        <v>199</v>
      </c>
      <c r="M47" s="362" t="s">
        <v>199</v>
      </c>
      <c r="N47" s="358">
        <v>57</v>
      </c>
      <c r="P47" s="294"/>
    </row>
    <row r="48" spans="1:16" ht="20.149999999999999" customHeight="1">
      <c r="B48" s="347"/>
      <c r="C48" s="306" t="s">
        <v>213</v>
      </c>
      <c r="D48" s="306" t="s">
        <v>227</v>
      </c>
      <c r="E48" s="306" t="s">
        <v>91</v>
      </c>
      <c r="F48" s="306" t="s">
        <v>91</v>
      </c>
      <c r="G48" s="356">
        <v>23.55</v>
      </c>
      <c r="H48" s="356">
        <v>23.55</v>
      </c>
      <c r="I48" s="356">
        <v>23.55</v>
      </c>
      <c r="J48" s="356">
        <v>23.55</v>
      </c>
      <c r="K48" s="356">
        <v>23.55</v>
      </c>
      <c r="L48" s="361" t="s">
        <v>199</v>
      </c>
      <c r="M48" s="362" t="s">
        <v>199</v>
      </c>
      <c r="N48" s="358">
        <v>23.55</v>
      </c>
      <c r="P48" s="294"/>
    </row>
    <row r="49" spans="1:16" ht="20.149999999999999" customHeight="1">
      <c r="B49" s="347"/>
      <c r="C49" s="306" t="s">
        <v>262</v>
      </c>
      <c r="D49" s="306" t="s">
        <v>227</v>
      </c>
      <c r="E49" s="306" t="s">
        <v>91</v>
      </c>
      <c r="F49" s="306" t="s">
        <v>91</v>
      </c>
      <c r="G49" s="356">
        <v>35</v>
      </c>
      <c r="H49" s="356">
        <v>35</v>
      </c>
      <c r="I49" s="356">
        <v>35</v>
      </c>
      <c r="J49" s="356">
        <v>35</v>
      </c>
      <c r="K49" s="356">
        <v>35</v>
      </c>
      <c r="L49" s="361" t="s">
        <v>199</v>
      </c>
      <c r="M49" s="362" t="s">
        <v>199</v>
      </c>
      <c r="N49" s="358">
        <v>35</v>
      </c>
      <c r="P49" s="294"/>
    </row>
    <row r="50" spans="1:16" ht="20.149999999999999" customHeight="1">
      <c r="B50" s="347"/>
      <c r="C50" s="306" t="s">
        <v>200</v>
      </c>
      <c r="D50" s="306" t="s">
        <v>227</v>
      </c>
      <c r="E50" s="306" t="s">
        <v>91</v>
      </c>
      <c r="F50" s="306" t="s">
        <v>91</v>
      </c>
      <c r="G50" s="356">
        <v>40</v>
      </c>
      <c r="H50" s="356">
        <v>42</v>
      </c>
      <c r="I50" s="356">
        <v>45</v>
      </c>
      <c r="J50" s="356">
        <v>42</v>
      </c>
      <c r="K50" s="356">
        <v>40</v>
      </c>
      <c r="L50" s="361" t="s">
        <v>199</v>
      </c>
      <c r="M50" s="362" t="s">
        <v>199</v>
      </c>
      <c r="N50" s="358">
        <v>41.73</v>
      </c>
      <c r="P50" s="294"/>
    </row>
    <row r="51" spans="1:16" s="359" customFormat="1" ht="20.149999999999999" customHeight="1">
      <c r="A51" s="355"/>
      <c r="B51" s="347"/>
      <c r="C51" s="305" t="s">
        <v>271</v>
      </c>
      <c r="D51" s="306" t="s">
        <v>227</v>
      </c>
      <c r="E51" s="306" t="s">
        <v>91</v>
      </c>
      <c r="F51" s="306" t="s">
        <v>91</v>
      </c>
      <c r="G51" s="356">
        <v>92.9</v>
      </c>
      <c r="H51" s="356">
        <v>92.9</v>
      </c>
      <c r="I51" s="356">
        <v>92.9</v>
      </c>
      <c r="J51" s="356">
        <v>92.9</v>
      </c>
      <c r="K51" s="356">
        <v>92.9</v>
      </c>
      <c r="L51" s="356" t="s">
        <v>199</v>
      </c>
      <c r="M51" s="357" t="s">
        <v>199</v>
      </c>
      <c r="N51" s="358">
        <v>92.9</v>
      </c>
      <c r="P51" s="360"/>
    </row>
    <row r="52" spans="1:16" s="359" customFormat="1" ht="20.149999999999999" customHeight="1">
      <c r="A52" s="355"/>
      <c r="B52" s="352" t="s">
        <v>289</v>
      </c>
      <c r="C52" s="306" t="s">
        <v>278</v>
      </c>
      <c r="D52" s="306" t="s">
        <v>227</v>
      </c>
      <c r="E52" s="306" t="s">
        <v>91</v>
      </c>
      <c r="F52" s="306" t="s">
        <v>91</v>
      </c>
      <c r="G52" s="356">
        <v>189.75</v>
      </c>
      <c r="H52" s="356">
        <v>189.75</v>
      </c>
      <c r="I52" s="356">
        <v>189.75</v>
      </c>
      <c r="J52" s="356">
        <v>189.75</v>
      </c>
      <c r="K52" s="356">
        <v>189.75</v>
      </c>
      <c r="L52" s="356" t="s">
        <v>199</v>
      </c>
      <c r="M52" s="357" t="s">
        <v>199</v>
      </c>
      <c r="N52" s="358">
        <v>189.75</v>
      </c>
      <c r="P52" s="360"/>
    </row>
    <row r="53" spans="1:16" s="359" customFormat="1" ht="20.149999999999999" customHeight="1">
      <c r="A53" s="355"/>
      <c r="B53" s="352" t="s">
        <v>290</v>
      </c>
      <c r="C53" s="306" t="s">
        <v>288</v>
      </c>
      <c r="D53" s="306" t="s">
        <v>291</v>
      </c>
      <c r="E53" s="306" t="s">
        <v>91</v>
      </c>
      <c r="F53" s="306" t="s">
        <v>292</v>
      </c>
      <c r="G53" s="356">
        <v>189.18</v>
      </c>
      <c r="H53" s="356">
        <v>189.18</v>
      </c>
      <c r="I53" s="356">
        <v>189.18</v>
      </c>
      <c r="J53" s="356">
        <v>189.18</v>
      </c>
      <c r="K53" s="356">
        <v>189.18</v>
      </c>
      <c r="L53" s="356" t="s">
        <v>199</v>
      </c>
      <c r="M53" s="357" t="s">
        <v>199</v>
      </c>
      <c r="N53" s="358">
        <v>189.18</v>
      </c>
      <c r="P53" s="360"/>
    </row>
    <row r="54" spans="1:16" ht="20.149999999999999" customHeight="1">
      <c r="B54" s="347"/>
      <c r="C54" s="306" t="s">
        <v>269</v>
      </c>
      <c r="D54" s="306" t="s">
        <v>291</v>
      </c>
      <c r="E54" s="306" t="s">
        <v>91</v>
      </c>
      <c r="F54" s="306" t="s">
        <v>292</v>
      </c>
      <c r="G54" s="356">
        <v>280</v>
      </c>
      <c r="H54" s="356">
        <v>280</v>
      </c>
      <c r="I54" s="356">
        <v>280</v>
      </c>
      <c r="J54" s="356">
        <v>280</v>
      </c>
      <c r="K54" s="356">
        <v>280</v>
      </c>
      <c r="L54" s="361" t="s">
        <v>199</v>
      </c>
      <c r="M54" s="362" t="s">
        <v>199</v>
      </c>
      <c r="N54" s="358">
        <v>280</v>
      </c>
      <c r="P54" s="294"/>
    </row>
    <row r="55" spans="1:16" ht="20.149999999999999" customHeight="1">
      <c r="B55" s="347"/>
      <c r="C55" s="306" t="s">
        <v>235</v>
      </c>
      <c r="D55" s="306" t="s">
        <v>291</v>
      </c>
      <c r="E55" s="306" t="s">
        <v>91</v>
      </c>
      <c r="F55" s="306" t="s">
        <v>292</v>
      </c>
      <c r="G55" s="356">
        <v>310</v>
      </c>
      <c r="H55" s="356">
        <v>310</v>
      </c>
      <c r="I55" s="356">
        <v>310</v>
      </c>
      <c r="J55" s="356">
        <v>310</v>
      </c>
      <c r="K55" s="356">
        <v>310</v>
      </c>
      <c r="L55" s="361" t="s">
        <v>199</v>
      </c>
      <c r="M55" s="362" t="s">
        <v>199</v>
      </c>
      <c r="N55" s="358">
        <v>310</v>
      </c>
      <c r="P55" s="294"/>
    </row>
    <row r="56" spans="1:16" s="359" customFormat="1" ht="20.149999999999999" customHeight="1">
      <c r="A56" s="355"/>
      <c r="B56" s="363"/>
      <c r="C56" s="306" t="s">
        <v>242</v>
      </c>
      <c r="D56" s="306" t="s">
        <v>291</v>
      </c>
      <c r="E56" s="306" t="s">
        <v>91</v>
      </c>
      <c r="F56" s="306" t="s">
        <v>292</v>
      </c>
      <c r="G56" s="356">
        <v>131.56</v>
      </c>
      <c r="H56" s="356">
        <v>131.56</v>
      </c>
      <c r="I56" s="356">
        <v>131.56</v>
      </c>
      <c r="J56" s="356">
        <v>131.56</v>
      </c>
      <c r="K56" s="356">
        <v>131.56</v>
      </c>
      <c r="L56" s="356" t="s">
        <v>199</v>
      </c>
      <c r="M56" s="357" t="s">
        <v>199</v>
      </c>
      <c r="N56" s="358">
        <v>131.56</v>
      </c>
      <c r="P56" s="360"/>
    </row>
    <row r="57" spans="1:16" s="359" customFormat="1" ht="20.149999999999999" customHeight="1">
      <c r="A57" s="355"/>
      <c r="B57" s="352" t="s">
        <v>289</v>
      </c>
      <c r="C57" s="306" t="s">
        <v>278</v>
      </c>
      <c r="D57" s="306" t="s">
        <v>227</v>
      </c>
      <c r="E57" s="306" t="s">
        <v>91</v>
      </c>
      <c r="F57" s="306" t="s">
        <v>91</v>
      </c>
      <c r="G57" s="356">
        <v>60</v>
      </c>
      <c r="H57" s="356">
        <v>60</v>
      </c>
      <c r="I57" s="356">
        <v>60</v>
      </c>
      <c r="J57" s="356">
        <v>60</v>
      </c>
      <c r="K57" s="356">
        <v>60</v>
      </c>
      <c r="L57" s="356" t="s">
        <v>199</v>
      </c>
      <c r="M57" s="357" t="s">
        <v>199</v>
      </c>
      <c r="N57" s="358">
        <v>60</v>
      </c>
      <c r="P57" s="360"/>
    </row>
    <row r="58" spans="1:16" ht="20.149999999999999" customHeight="1">
      <c r="B58" s="352" t="s">
        <v>293</v>
      </c>
      <c r="C58" s="306" t="s">
        <v>281</v>
      </c>
      <c r="D58" s="306" t="s">
        <v>294</v>
      </c>
      <c r="E58" s="306"/>
      <c r="F58" s="306"/>
      <c r="G58" s="356">
        <v>90</v>
      </c>
      <c r="H58" s="356">
        <v>90</v>
      </c>
      <c r="I58" s="356">
        <v>90</v>
      </c>
      <c r="J58" s="356">
        <v>90</v>
      </c>
      <c r="K58" s="356">
        <v>90</v>
      </c>
      <c r="L58" s="361" t="s">
        <v>199</v>
      </c>
      <c r="M58" s="362" t="s">
        <v>199</v>
      </c>
      <c r="N58" s="358">
        <v>90</v>
      </c>
      <c r="P58" s="294"/>
    </row>
    <row r="59" spans="1:16" ht="20.149999999999999" customHeight="1">
      <c r="B59" s="347"/>
      <c r="C59" s="306" t="s">
        <v>262</v>
      </c>
      <c r="D59" s="306" t="s">
        <v>227</v>
      </c>
      <c r="E59" s="306" t="s">
        <v>91</v>
      </c>
      <c r="F59" s="306" t="s">
        <v>91</v>
      </c>
      <c r="G59" s="356">
        <v>840</v>
      </c>
      <c r="H59" s="356">
        <v>840</v>
      </c>
      <c r="I59" s="356">
        <v>840</v>
      </c>
      <c r="J59" s="356">
        <v>840</v>
      </c>
      <c r="K59" s="356">
        <v>840</v>
      </c>
      <c r="L59" s="361" t="s">
        <v>199</v>
      </c>
      <c r="M59" s="362" t="s">
        <v>199</v>
      </c>
      <c r="N59" s="358">
        <v>840</v>
      </c>
      <c r="P59" s="294"/>
    </row>
    <row r="60" spans="1:16" s="359" customFormat="1" ht="20.149999999999999" customHeight="1">
      <c r="A60" s="355"/>
      <c r="B60" s="352" t="s">
        <v>295</v>
      </c>
      <c r="C60" s="306" t="s">
        <v>241</v>
      </c>
      <c r="D60" s="306" t="s">
        <v>255</v>
      </c>
      <c r="E60" s="306" t="s">
        <v>91</v>
      </c>
      <c r="F60" s="306" t="s">
        <v>91</v>
      </c>
      <c r="G60" s="356">
        <v>636.67999999999995</v>
      </c>
      <c r="H60" s="356">
        <v>636.67999999999995</v>
      </c>
      <c r="I60" s="356">
        <v>636.67999999999995</v>
      </c>
      <c r="J60" s="356">
        <v>636.67999999999995</v>
      </c>
      <c r="K60" s="356">
        <v>636.67999999999995</v>
      </c>
      <c r="L60" s="356" t="s">
        <v>199</v>
      </c>
      <c r="M60" s="357" t="s">
        <v>199</v>
      </c>
      <c r="N60" s="358">
        <v>636.67999999999995</v>
      </c>
      <c r="P60" s="360"/>
    </row>
    <row r="61" spans="1:16" ht="16.399999999999999" customHeight="1">
      <c r="B61" s="352" t="s">
        <v>296</v>
      </c>
      <c r="C61" s="306" t="s">
        <v>280</v>
      </c>
      <c r="D61" s="306" t="s">
        <v>297</v>
      </c>
      <c r="E61" s="306" t="s">
        <v>91</v>
      </c>
      <c r="F61" s="306" t="s">
        <v>91</v>
      </c>
      <c r="G61" s="274">
        <v>155</v>
      </c>
      <c r="H61" s="274">
        <v>146.43</v>
      </c>
      <c r="I61" s="274">
        <v>157.86000000000001</v>
      </c>
      <c r="J61" s="274">
        <v>124.29</v>
      </c>
      <c r="K61" s="274">
        <v>132.13999999999999</v>
      </c>
      <c r="L61" s="275" t="s">
        <v>199</v>
      </c>
      <c r="M61" s="367" t="s">
        <v>199</v>
      </c>
      <c r="N61" s="354">
        <v>143.13999999999999</v>
      </c>
    </row>
    <row r="62" spans="1:16" ht="16.399999999999999" customHeight="1">
      <c r="B62" s="347"/>
      <c r="C62" s="306" t="s">
        <v>241</v>
      </c>
      <c r="D62" s="306" t="s">
        <v>297</v>
      </c>
      <c r="E62" s="306" t="s">
        <v>91</v>
      </c>
      <c r="F62" s="306" t="s">
        <v>91</v>
      </c>
      <c r="G62" s="274">
        <v>225</v>
      </c>
      <c r="H62" s="274">
        <v>225</v>
      </c>
      <c r="I62" s="274">
        <v>225</v>
      </c>
      <c r="J62" s="274">
        <v>225</v>
      </c>
      <c r="K62" s="274">
        <v>225</v>
      </c>
      <c r="L62" s="275" t="s">
        <v>199</v>
      </c>
      <c r="M62" s="367" t="s">
        <v>199</v>
      </c>
      <c r="N62" s="354">
        <v>225</v>
      </c>
    </row>
    <row r="63" spans="1:16" ht="16.399999999999999" customHeight="1">
      <c r="B63" s="347"/>
      <c r="C63" s="306" t="s">
        <v>278</v>
      </c>
      <c r="D63" s="306" t="s">
        <v>297</v>
      </c>
      <c r="E63" s="306" t="s">
        <v>91</v>
      </c>
      <c r="F63" s="306" t="s">
        <v>91</v>
      </c>
      <c r="G63" s="274">
        <v>317</v>
      </c>
      <c r="H63" s="274">
        <v>328</v>
      </c>
      <c r="I63" s="274" t="s">
        <v>199</v>
      </c>
      <c r="J63" s="274">
        <v>270</v>
      </c>
      <c r="K63" s="274">
        <v>243</v>
      </c>
      <c r="L63" s="275" t="s">
        <v>199</v>
      </c>
      <c r="M63" s="367" t="s">
        <v>199</v>
      </c>
      <c r="N63" s="354">
        <v>301.04000000000002</v>
      </c>
    </row>
    <row r="64" spans="1:16" ht="16.399999999999999" customHeight="1">
      <c r="B64" s="347"/>
      <c r="C64" s="306" t="s">
        <v>298</v>
      </c>
      <c r="D64" s="306" t="s">
        <v>297</v>
      </c>
      <c r="E64" s="306" t="s">
        <v>91</v>
      </c>
      <c r="F64" s="306" t="s">
        <v>91</v>
      </c>
      <c r="G64" s="274">
        <v>531.66999999999996</v>
      </c>
      <c r="H64" s="274">
        <v>531.66999999999996</v>
      </c>
      <c r="I64" s="274">
        <v>531.66999999999996</v>
      </c>
      <c r="J64" s="274">
        <v>531.66999999999996</v>
      </c>
      <c r="K64" s="274">
        <v>531.66999999999996</v>
      </c>
      <c r="L64" s="275" t="s">
        <v>199</v>
      </c>
      <c r="M64" s="367" t="s">
        <v>199</v>
      </c>
      <c r="N64" s="354">
        <v>531.66999999999996</v>
      </c>
    </row>
    <row r="65" spans="2:14" ht="16.399999999999999" customHeight="1">
      <c r="B65" s="347"/>
      <c r="C65" s="306" t="s">
        <v>261</v>
      </c>
      <c r="D65" s="306" t="s">
        <v>297</v>
      </c>
      <c r="E65" s="306" t="s">
        <v>91</v>
      </c>
      <c r="F65" s="306" t="s">
        <v>91</v>
      </c>
      <c r="G65" s="274">
        <v>545</v>
      </c>
      <c r="H65" s="274">
        <v>545</v>
      </c>
      <c r="I65" s="274">
        <v>545</v>
      </c>
      <c r="J65" s="274">
        <v>545</v>
      </c>
      <c r="K65" s="274">
        <v>545</v>
      </c>
      <c r="L65" s="275" t="s">
        <v>199</v>
      </c>
      <c r="M65" s="367" t="s">
        <v>199</v>
      </c>
      <c r="N65" s="354">
        <v>545</v>
      </c>
    </row>
    <row r="66" spans="2:14" ht="16.399999999999999" customHeight="1">
      <c r="B66" s="347"/>
      <c r="C66" s="306" t="s">
        <v>281</v>
      </c>
      <c r="D66" s="306" t="s">
        <v>297</v>
      </c>
      <c r="E66" s="306" t="s">
        <v>91</v>
      </c>
      <c r="F66" s="306" t="s">
        <v>91</v>
      </c>
      <c r="G66" s="274">
        <v>180</v>
      </c>
      <c r="H66" s="274">
        <v>180</v>
      </c>
      <c r="I66" s="274">
        <v>180</v>
      </c>
      <c r="J66" s="274">
        <v>180</v>
      </c>
      <c r="K66" s="274">
        <v>180</v>
      </c>
      <c r="L66" s="275" t="s">
        <v>199</v>
      </c>
      <c r="M66" s="367" t="s">
        <v>199</v>
      </c>
      <c r="N66" s="354">
        <v>180</v>
      </c>
    </row>
    <row r="67" spans="2:14" ht="16.399999999999999" customHeight="1">
      <c r="B67" s="347"/>
      <c r="C67" s="306" t="s">
        <v>263</v>
      </c>
      <c r="D67" s="306" t="s">
        <v>297</v>
      </c>
      <c r="E67" s="306" t="s">
        <v>91</v>
      </c>
      <c r="F67" s="306" t="s">
        <v>91</v>
      </c>
      <c r="G67" s="274">
        <v>675</v>
      </c>
      <c r="H67" s="274">
        <v>675</v>
      </c>
      <c r="I67" s="274">
        <v>675</v>
      </c>
      <c r="J67" s="274">
        <v>675</v>
      </c>
      <c r="K67" s="274">
        <v>675</v>
      </c>
      <c r="L67" s="275" t="s">
        <v>199</v>
      </c>
      <c r="M67" s="367" t="s">
        <v>199</v>
      </c>
      <c r="N67" s="354">
        <v>675</v>
      </c>
    </row>
    <row r="68" spans="2:14" ht="16.399999999999999" customHeight="1">
      <c r="B68" s="347"/>
      <c r="C68" s="306" t="s">
        <v>264</v>
      </c>
      <c r="D68" s="306" t="s">
        <v>297</v>
      </c>
      <c r="E68" s="306" t="s">
        <v>91</v>
      </c>
      <c r="F68" s="306" t="s">
        <v>91</v>
      </c>
      <c r="G68" s="274">
        <v>354.73</v>
      </c>
      <c r="H68" s="274">
        <v>354.73</v>
      </c>
      <c r="I68" s="274">
        <v>354.73</v>
      </c>
      <c r="J68" s="274">
        <v>354.73</v>
      </c>
      <c r="K68" s="274">
        <v>354.73</v>
      </c>
      <c r="L68" s="275" t="s">
        <v>199</v>
      </c>
      <c r="M68" s="367" t="s">
        <v>199</v>
      </c>
      <c r="N68" s="354">
        <v>354.73</v>
      </c>
    </row>
    <row r="69" spans="2:14" ht="16.399999999999999" customHeight="1">
      <c r="B69" s="347"/>
      <c r="C69" s="306" t="s">
        <v>235</v>
      </c>
      <c r="D69" s="306" t="s">
        <v>227</v>
      </c>
      <c r="E69" s="306" t="s">
        <v>91</v>
      </c>
      <c r="F69" s="306" t="s">
        <v>91</v>
      </c>
      <c r="G69" s="274">
        <v>340</v>
      </c>
      <c r="H69" s="274">
        <v>340</v>
      </c>
      <c r="I69" s="274">
        <v>340</v>
      </c>
      <c r="J69" s="274">
        <v>340</v>
      </c>
      <c r="K69" s="274">
        <v>340</v>
      </c>
      <c r="L69" s="275" t="s">
        <v>199</v>
      </c>
      <c r="M69" s="367" t="s">
        <v>199</v>
      </c>
      <c r="N69" s="354">
        <v>340</v>
      </c>
    </row>
    <row r="70" spans="2:14" ht="16.399999999999999" customHeight="1">
      <c r="B70" s="347"/>
      <c r="C70" s="306" t="s">
        <v>213</v>
      </c>
      <c r="D70" s="306" t="s">
        <v>227</v>
      </c>
      <c r="E70" s="306" t="s">
        <v>91</v>
      </c>
      <c r="F70" s="306" t="s">
        <v>91</v>
      </c>
      <c r="G70" s="356">
        <v>488</v>
      </c>
      <c r="H70" s="356">
        <v>488</v>
      </c>
      <c r="I70" s="356">
        <v>488</v>
      </c>
      <c r="J70" s="356">
        <v>488</v>
      </c>
      <c r="K70" s="356">
        <v>488</v>
      </c>
      <c r="L70" s="356" t="s">
        <v>199</v>
      </c>
      <c r="M70" s="357" t="s">
        <v>199</v>
      </c>
      <c r="N70" s="358">
        <v>488</v>
      </c>
    </row>
    <row r="71" spans="2:14" ht="16.399999999999999" customHeight="1">
      <c r="B71" s="347"/>
      <c r="C71" s="306" t="s">
        <v>242</v>
      </c>
      <c r="D71" s="306" t="s">
        <v>227</v>
      </c>
      <c r="E71" s="306" t="s">
        <v>91</v>
      </c>
      <c r="F71" s="306" t="s">
        <v>91</v>
      </c>
      <c r="G71" s="356">
        <v>348</v>
      </c>
      <c r="H71" s="356">
        <v>348</v>
      </c>
      <c r="I71" s="356">
        <v>348</v>
      </c>
      <c r="J71" s="356">
        <v>348</v>
      </c>
      <c r="K71" s="356">
        <v>348</v>
      </c>
      <c r="L71" s="356" t="s">
        <v>199</v>
      </c>
      <c r="M71" s="357" t="s">
        <v>199</v>
      </c>
      <c r="N71" s="358">
        <v>348</v>
      </c>
    </row>
    <row r="72" spans="2:14" ht="16.399999999999999" customHeight="1">
      <c r="B72" s="352" t="s">
        <v>299</v>
      </c>
      <c r="C72" s="306" t="s">
        <v>200</v>
      </c>
      <c r="D72" s="306" t="s">
        <v>300</v>
      </c>
      <c r="E72" s="306" t="s">
        <v>197</v>
      </c>
      <c r="F72" s="306" t="s">
        <v>91</v>
      </c>
      <c r="G72" s="274">
        <v>80</v>
      </c>
      <c r="H72" s="274">
        <v>80</v>
      </c>
      <c r="I72" s="274">
        <v>100</v>
      </c>
      <c r="J72" s="274">
        <v>100</v>
      </c>
      <c r="K72" s="274">
        <v>105</v>
      </c>
      <c r="L72" s="275" t="s">
        <v>199</v>
      </c>
      <c r="M72" s="367" t="s">
        <v>199</v>
      </c>
      <c r="N72" s="354">
        <v>94.49</v>
      </c>
    </row>
    <row r="73" spans="2:14" ht="16.399999999999999" customHeight="1">
      <c r="B73" s="347"/>
      <c r="C73" s="306" t="s">
        <v>200</v>
      </c>
      <c r="D73" s="306" t="s">
        <v>301</v>
      </c>
      <c r="E73" s="306" t="s">
        <v>197</v>
      </c>
      <c r="F73" s="306" t="s">
        <v>302</v>
      </c>
      <c r="G73" s="274">
        <v>80</v>
      </c>
      <c r="H73" s="274">
        <v>100</v>
      </c>
      <c r="I73" s="274">
        <v>100</v>
      </c>
      <c r="J73" s="274">
        <v>105</v>
      </c>
      <c r="K73" s="274">
        <v>115</v>
      </c>
      <c r="L73" s="275" t="s">
        <v>199</v>
      </c>
      <c r="M73" s="367" t="s">
        <v>199</v>
      </c>
      <c r="N73" s="354">
        <v>98.33</v>
      </c>
    </row>
    <row r="74" spans="2:14" ht="16.399999999999999" customHeight="1">
      <c r="B74" s="347"/>
      <c r="C74" s="306" t="s">
        <v>200</v>
      </c>
      <c r="D74" s="306" t="s">
        <v>303</v>
      </c>
      <c r="E74" s="306" t="s">
        <v>197</v>
      </c>
      <c r="F74" s="306" t="s">
        <v>91</v>
      </c>
      <c r="G74" s="274">
        <v>80</v>
      </c>
      <c r="H74" s="274">
        <v>80</v>
      </c>
      <c r="I74" s="274">
        <v>75</v>
      </c>
      <c r="J74" s="274">
        <v>70</v>
      </c>
      <c r="K74" s="274">
        <v>70</v>
      </c>
      <c r="L74" s="275" t="s">
        <v>199</v>
      </c>
      <c r="M74" s="367" t="s">
        <v>199</v>
      </c>
      <c r="N74" s="354">
        <v>74.790000000000006</v>
      </c>
    </row>
    <row r="75" spans="2:14" ht="16.399999999999999" customHeight="1">
      <c r="B75" s="347"/>
      <c r="C75" s="306" t="s">
        <v>298</v>
      </c>
      <c r="D75" s="306" t="s">
        <v>227</v>
      </c>
      <c r="E75" s="306" t="s">
        <v>197</v>
      </c>
      <c r="F75" s="306" t="s">
        <v>91</v>
      </c>
      <c r="G75" s="274">
        <v>136.66999999999999</v>
      </c>
      <c r="H75" s="274">
        <v>136.66999999999999</v>
      </c>
      <c r="I75" s="274">
        <v>136.66999999999999</v>
      </c>
      <c r="J75" s="274">
        <v>136.66999999999999</v>
      </c>
      <c r="K75" s="274">
        <v>136.66999999999999</v>
      </c>
      <c r="L75" s="275" t="s">
        <v>199</v>
      </c>
      <c r="M75" s="367" t="s">
        <v>199</v>
      </c>
      <c r="N75" s="354">
        <v>136.66999999999999</v>
      </c>
    </row>
    <row r="76" spans="2:14" ht="16.399999999999999" customHeight="1">
      <c r="B76" s="347"/>
      <c r="C76" s="306" t="s">
        <v>213</v>
      </c>
      <c r="D76" s="306" t="s">
        <v>227</v>
      </c>
      <c r="E76" s="306" t="s">
        <v>197</v>
      </c>
      <c r="F76" s="306" t="s">
        <v>91</v>
      </c>
      <c r="G76" s="274">
        <v>79.47</v>
      </c>
      <c r="H76" s="274">
        <v>79.47</v>
      </c>
      <c r="I76" s="274">
        <v>79.47</v>
      </c>
      <c r="J76" s="274">
        <v>79.47</v>
      </c>
      <c r="K76" s="274">
        <v>79.47</v>
      </c>
      <c r="L76" s="274" t="s">
        <v>199</v>
      </c>
      <c r="M76" s="353" t="s">
        <v>199</v>
      </c>
      <c r="N76" s="354">
        <v>79.47</v>
      </c>
    </row>
    <row r="77" spans="2:14" ht="16.399999999999999" customHeight="1">
      <c r="B77" s="347"/>
      <c r="C77" s="306" t="s">
        <v>242</v>
      </c>
      <c r="D77" s="306" t="s">
        <v>227</v>
      </c>
      <c r="E77" s="306" t="s">
        <v>197</v>
      </c>
      <c r="F77" s="306" t="s">
        <v>91</v>
      </c>
      <c r="G77" s="274">
        <v>121</v>
      </c>
      <c r="H77" s="274">
        <v>121</v>
      </c>
      <c r="I77" s="274">
        <v>121</v>
      </c>
      <c r="J77" s="274">
        <v>121</v>
      </c>
      <c r="K77" s="274">
        <v>121</v>
      </c>
      <c r="L77" s="274" t="s">
        <v>199</v>
      </c>
      <c r="M77" s="353" t="s">
        <v>199</v>
      </c>
      <c r="N77" s="354">
        <v>121</v>
      </c>
    </row>
    <row r="78" spans="2:14" ht="16.399999999999999" customHeight="1">
      <c r="B78" s="347"/>
      <c r="C78" s="306" t="s">
        <v>264</v>
      </c>
      <c r="D78" s="306" t="s">
        <v>227</v>
      </c>
      <c r="E78" s="306" t="s">
        <v>197</v>
      </c>
      <c r="F78" s="306" t="s">
        <v>91</v>
      </c>
      <c r="G78" s="274">
        <v>146.43</v>
      </c>
      <c r="H78" s="274">
        <v>146.43</v>
      </c>
      <c r="I78" s="274">
        <v>146.43</v>
      </c>
      <c r="J78" s="274">
        <v>146.43</v>
      </c>
      <c r="K78" s="274">
        <v>146.43</v>
      </c>
      <c r="L78" s="274" t="s">
        <v>199</v>
      </c>
      <c r="M78" s="353" t="s">
        <v>199</v>
      </c>
      <c r="N78" s="354">
        <v>146.43</v>
      </c>
    </row>
    <row r="79" spans="2:14" ht="16.399999999999999" customHeight="1">
      <c r="B79" s="347"/>
      <c r="C79" s="306" t="s">
        <v>270</v>
      </c>
      <c r="D79" s="306" t="s">
        <v>227</v>
      </c>
      <c r="E79" s="306" t="s">
        <v>197</v>
      </c>
      <c r="F79" s="306" t="s">
        <v>91</v>
      </c>
      <c r="G79" s="274">
        <v>60</v>
      </c>
      <c r="H79" s="274">
        <v>60</v>
      </c>
      <c r="I79" s="274">
        <v>60</v>
      </c>
      <c r="J79" s="274">
        <v>60</v>
      </c>
      <c r="K79" s="274">
        <v>60</v>
      </c>
      <c r="L79" s="274" t="s">
        <v>199</v>
      </c>
      <c r="M79" s="353" t="s">
        <v>199</v>
      </c>
      <c r="N79" s="354">
        <v>60</v>
      </c>
    </row>
    <row r="80" spans="2:14" ht="16.399999999999999" customHeight="1">
      <c r="B80" s="347"/>
      <c r="C80" s="306" t="s">
        <v>271</v>
      </c>
      <c r="D80" s="306" t="s">
        <v>227</v>
      </c>
      <c r="E80" s="306" t="s">
        <v>197</v>
      </c>
      <c r="F80" s="306" t="s">
        <v>91</v>
      </c>
      <c r="G80" s="274">
        <v>53.4</v>
      </c>
      <c r="H80" s="274">
        <v>53.4</v>
      </c>
      <c r="I80" s="274">
        <v>53.4</v>
      </c>
      <c r="J80" s="274">
        <v>53.4</v>
      </c>
      <c r="K80" s="274">
        <v>53.4</v>
      </c>
      <c r="L80" s="274" t="s">
        <v>199</v>
      </c>
      <c r="M80" s="353" t="s">
        <v>199</v>
      </c>
      <c r="N80" s="354">
        <v>53.4</v>
      </c>
    </row>
    <row r="81" spans="2:14" ht="16.399999999999999" customHeight="1">
      <c r="B81" s="352" t="s">
        <v>304</v>
      </c>
      <c r="C81" s="306" t="s">
        <v>200</v>
      </c>
      <c r="D81" s="306" t="s">
        <v>305</v>
      </c>
      <c r="E81" s="306" t="s">
        <v>91</v>
      </c>
      <c r="F81" s="306" t="s">
        <v>91</v>
      </c>
      <c r="G81" s="274">
        <v>60</v>
      </c>
      <c r="H81" s="274">
        <v>60</v>
      </c>
      <c r="I81" s="274">
        <v>52</v>
      </c>
      <c r="J81" s="274">
        <v>67</v>
      </c>
      <c r="K81" s="274">
        <v>67</v>
      </c>
      <c r="L81" s="274" t="s">
        <v>199</v>
      </c>
      <c r="M81" s="353" t="s">
        <v>199</v>
      </c>
      <c r="N81" s="354">
        <v>62.24</v>
      </c>
    </row>
    <row r="82" spans="2:14" ht="16.399999999999999" customHeight="1">
      <c r="B82" s="347"/>
      <c r="C82" s="306" t="s">
        <v>200</v>
      </c>
      <c r="D82" s="306" t="s">
        <v>306</v>
      </c>
      <c r="E82" s="306" t="s">
        <v>91</v>
      </c>
      <c r="F82" s="306" t="s">
        <v>91</v>
      </c>
      <c r="G82" s="274">
        <v>52</v>
      </c>
      <c r="H82" s="274">
        <v>52</v>
      </c>
      <c r="I82" s="274">
        <v>62</v>
      </c>
      <c r="J82" s="274">
        <v>72</v>
      </c>
      <c r="K82" s="274">
        <v>72</v>
      </c>
      <c r="L82" s="274" t="s">
        <v>199</v>
      </c>
      <c r="M82" s="353" t="s">
        <v>199</v>
      </c>
      <c r="N82" s="354">
        <v>62.2</v>
      </c>
    </row>
    <row r="83" spans="2:14" ht="16.399999999999999" customHeight="1">
      <c r="B83" s="347"/>
      <c r="C83" s="306" t="s">
        <v>200</v>
      </c>
      <c r="D83" s="306" t="s">
        <v>307</v>
      </c>
      <c r="E83" s="306" t="s">
        <v>91</v>
      </c>
      <c r="F83" s="306" t="s">
        <v>91</v>
      </c>
      <c r="G83" s="274">
        <v>47</v>
      </c>
      <c r="H83" s="274">
        <v>47</v>
      </c>
      <c r="I83" s="274">
        <v>54</v>
      </c>
      <c r="J83" s="274">
        <v>60</v>
      </c>
      <c r="K83" s="274">
        <v>60</v>
      </c>
      <c r="L83" s="274" t="s">
        <v>199</v>
      </c>
      <c r="M83" s="353" t="s">
        <v>199</v>
      </c>
      <c r="N83" s="354">
        <v>55.23</v>
      </c>
    </row>
    <row r="84" spans="2:14" ht="16.399999999999999" customHeight="1">
      <c r="B84" s="347"/>
      <c r="C84" s="306" t="s">
        <v>200</v>
      </c>
      <c r="D84" s="306" t="s">
        <v>308</v>
      </c>
      <c r="E84" s="306" t="s">
        <v>91</v>
      </c>
      <c r="F84" s="306" t="s">
        <v>91</v>
      </c>
      <c r="G84" s="274">
        <v>37</v>
      </c>
      <c r="H84" s="274">
        <v>37</v>
      </c>
      <c r="I84" s="274">
        <v>55</v>
      </c>
      <c r="J84" s="274">
        <v>72</v>
      </c>
      <c r="K84" s="274">
        <v>72</v>
      </c>
      <c r="L84" s="274" t="s">
        <v>199</v>
      </c>
      <c r="M84" s="353" t="s">
        <v>199</v>
      </c>
      <c r="N84" s="354">
        <v>61.23</v>
      </c>
    </row>
    <row r="85" spans="2:14" ht="16.399999999999999" customHeight="1">
      <c r="B85" s="347"/>
      <c r="C85" s="306" t="s">
        <v>266</v>
      </c>
      <c r="D85" s="306" t="s">
        <v>227</v>
      </c>
      <c r="E85" s="306" t="s">
        <v>91</v>
      </c>
      <c r="F85" s="306" t="s">
        <v>91</v>
      </c>
      <c r="G85" s="274">
        <v>80</v>
      </c>
      <c r="H85" s="274">
        <v>80</v>
      </c>
      <c r="I85" s="274">
        <v>80</v>
      </c>
      <c r="J85" s="274">
        <v>80</v>
      </c>
      <c r="K85" s="274">
        <v>80</v>
      </c>
      <c r="L85" s="274" t="s">
        <v>199</v>
      </c>
      <c r="M85" s="353" t="s">
        <v>199</v>
      </c>
      <c r="N85" s="354">
        <v>80</v>
      </c>
    </row>
    <row r="86" spans="2:14" ht="16.399999999999999" customHeight="1">
      <c r="B86" s="347"/>
      <c r="C86" s="306" t="s">
        <v>271</v>
      </c>
      <c r="D86" s="306" t="s">
        <v>227</v>
      </c>
      <c r="E86" s="306" t="s">
        <v>91</v>
      </c>
      <c r="F86" s="306" t="s">
        <v>91</v>
      </c>
      <c r="G86" s="274">
        <v>98</v>
      </c>
      <c r="H86" s="274">
        <v>98</v>
      </c>
      <c r="I86" s="274">
        <v>98</v>
      </c>
      <c r="J86" s="274">
        <v>98</v>
      </c>
      <c r="K86" s="274">
        <v>98</v>
      </c>
      <c r="L86" s="274" t="s">
        <v>199</v>
      </c>
      <c r="M86" s="353" t="s">
        <v>199</v>
      </c>
      <c r="N86" s="354">
        <v>98</v>
      </c>
    </row>
    <row r="87" spans="2:14" ht="16.399999999999999" customHeight="1">
      <c r="B87" s="352" t="s">
        <v>309</v>
      </c>
      <c r="C87" s="306" t="s">
        <v>280</v>
      </c>
      <c r="D87" s="306" t="s">
        <v>310</v>
      </c>
      <c r="E87" s="306" t="s">
        <v>91</v>
      </c>
      <c r="F87" s="306" t="s">
        <v>311</v>
      </c>
      <c r="G87" s="274">
        <v>53</v>
      </c>
      <c r="H87" s="274">
        <v>50</v>
      </c>
      <c r="I87" s="274">
        <v>49</v>
      </c>
      <c r="J87" s="274">
        <v>52</v>
      </c>
      <c r="K87" s="274">
        <v>55</v>
      </c>
      <c r="L87" s="275" t="s">
        <v>199</v>
      </c>
      <c r="M87" s="367" t="s">
        <v>199</v>
      </c>
      <c r="N87" s="354">
        <v>51.8</v>
      </c>
    </row>
    <row r="88" spans="2:14" ht="16.399999999999999" customHeight="1">
      <c r="B88" s="684"/>
      <c r="C88" s="306" t="s">
        <v>262</v>
      </c>
      <c r="D88" s="306" t="s">
        <v>312</v>
      </c>
      <c r="E88" s="306" t="s">
        <v>91</v>
      </c>
      <c r="F88" s="306" t="s">
        <v>91</v>
      </c>
      <c r="G88" s="274">
        <v>55</v>
      </c>
      <c r="H88" s="274">
        <v>55</v>
      </c>
      <c r="I88" s="274">
        <v>55</v>
      </c>
      <c r="J88" s="274">
        <v>55</v>
      </c>
      <c r="K88" s="274">
        <v>55</v>
      </c>
      <c r="L88" s="275" t="s">
        <v>199</v>
      </c>
      <c r="M88" s="367" t="s">
        <v>199</v>
      </c>
      <c r="N88" s="354">
        <v>55</v>
      </c>
    </row>
    <row r="89" spans="2:14" ht="16.399999999999999" customHeight="1">
      <c r="B89" s="684"/>
      <c r="C89" s="306" t="s">
        <v>200</v>
      </c>
      <c r="D89" s="306" t="s">
        <v>312</v>
      </c>
      <c r="E89" s="306" t="s">
        <v>91</v>
      </c>
      <c r="F89" s="306" t="s">
        <v>91</v>
      </c>
      <c r="G89" s="356">
        <v>50</v>
      </c>
      <c r="H89" s="356">
        <v>52</v>
      </c>
      <c r="I89" s="356">
        <v>65</v>
      </c>
      <c r="J89" s="356">
        <v>75</v>
      </c>
      <c r="K89" s="356">
        <v>75</v>
      </c>
      <c r="L89" s="356" t="s">
        <v>199</v>
      </c>
      <c r="M89" s="357" t="s">
        <v>199</v>
      </c>
      <c r="N89" s="358">
        <v>64.260000000000005</v>
      </c>
    </row>
    <row r="90" spans="2:14" ht="16.399999999999999" customHeight="1">
      <c r="B90" s="685"/>
      <c r="C90" s="306" t="s">
        <v>241</v>
      </c>
      <c r="D90" s="306" t="s">
        <v>313</v>
      </c>
      <c r="E90" s="306" t="s">
        <v>91</v>
      </c>
      <c r="F90" s="306" t="s">
        <v>91</v>
      </c>
      <c r="G90" s="356">
        <v>65</v>
      </c>
      <c r="H90" s="356">
        <v>65</v>
      </c>
      <c r="I90" s="356">
        <v>65</v>
      </c>
      <c r="J90" s="356">
        <v>65</v>
      </c>
      <c r="K90" s="356">
        <v>65</v>
      </c>
      <c r="L90" s="356" t="s">
        <v>199</v>
      </c>
      <c r="M90" s="357" t="s">
        <v>199</v>
      </c>
      <c r="N90" s="358">
        <v>65</v>
      </c>
    </row>
    <row r="91" spans="2:14" ht="16.399999999999999" customHeight="1">
      <c r="B91" s="352" t="s">
        <v>314</v>
      </c>
      <c r="C91" s="305" t="s">
        <v>200</v>
      </c>
      <c r="D91" s="306" t="s">
        <v>315</v>
      </c>
      <c r="E91" s="306" t="s">
        <v>197</v>
      </c>
      <c r="F91" s="306" t="s">
        <v>316</v>
      </c>
      <c r="G91" s="274">
        <v>100.88</v>
      </c>
      <c r="H91" s="274">
        <v>99.14</v>
      </c>
      <c r="I91" s="274">
        <v>89.42</v>
      </c>
      <c r="J91" s="274">
        <v>86.95</v>
      </c>
      <c r="K91" s="274">
        <v>86.23</v>
      </c>
      <c r="L91" s="275" t="s">
        <v>199</v>
      </c>
      <c r="M91" s="367" t="s">
        <v>199</v>
      </c>
      <c r="N91" s="354">
        <v>92.84</v>
      </c>
    </row>
    <row r="92" spans="2:14" ht="16.399999999999999" customHeight="1">
      <c r="B92" s="347"/>
      <c r="C92" s="305" t="s">
        <v>280</v>
      </c>
      <c r="D92" s="306" t="s">
        <v>317</v>
      </c>
      <c r="E92" s="306" t="s">
        <v>197</v>
      </c>
      <c r="F92" s="306" t="s">
        <v>318</v>
      </c>
      <c r="G92" s="274" t="s">
        <v>199</v>
      </c>
      <c r="H92" s="274" t="s">
        <v>199</v>
      </c>
      <c r="I92" s="274" t="s">
        <v>199</v>
      </c>
      <c r="J92" s="274">
        <v>69</v>
      </c>
      <c r="K92" s="274">
        <v>65</v>
      </c>
      <c r="L92" s="275" t="s">
        <v>199</v>
      </c>
      <c r="M92" s="367" t="s">
        <v>199</v>
      </c>
      <c r="N92" s="354">
        <v>67</v>
      </c>
    </row>
    <row r="93" spans="2:14" ht="16.399999999999999" customHeight="1">
      <c r="B93" s="347"/>
      <c r="C93" s="305" t="s">
        <v>200</v>
      </c>
      <c r="D93" s="306" t="s">
        <v>317</v>
      </c>
      <c r="E93" s="306" t="s">
        <v>197</v>
      </c>
      <c r="F93" s="306" t="s">
        <v>318</v>
      </c>
      <c r="G93" s="274">
        <v>76.59</v>
      </c>
      <c r="H93" s="274">
        <v>93.12</v>
      </c>
      <c r="I93" s="274">
        <v>84.44</v>
      </c>
      <c r="J93" s="274">
        <v>99.51</v>
      </c>
      <c r="K93" s="274">
        <v>92.43</v>
      </c>
      <c r="L93" s="275" t="s">
        <v>199</v>
      </c>
      <c r="M93" s="367" t="s">
        <v>199</v>
      </c>
      <c r="N93" s="354">
        <v>89.09</v>
      </c>
    </row>
    <row r="94" spans="2:14" ht="16.399999999999999" customHeight="1">
      <c r="B94" s="347"/>
      <c r="C94" s="305" t="s">
        <v>298</v>
      </c>
      <c r="D94" s="306" t="s">
        <v>319</v>
      </c>
      <c r="E94" s="306" t="s">
        <v>197</v>
      </c>
      <c r="F94" s="306" t="s">
        <v>320</v>
      </c>
      <c r="G94" s="356">
        <v>490</v>
      </c>
      <c r="H94" s="356">
        <v>490</v>
      </c>
      <c r="I94" s="356">
        <v>490</v>
      </c>
      <c r="J94" s="356">
        <v>490</v>
      </c>
      <c r="K94" s="356">
        <v>490</v>
      </c>
      <c r="L94" s="356" t="s">
        <v>199</v>
      </c>
      <c r="M94" s="357" t="s">
        <v>199</v>
      </c>
      <c r="N94" s="358">
        <v>490</v>
      </c>
    </row>
    <row r="95" spans="2:14" ht="16.399999999999999" customHeight="1">
      <c r="B95" s="347"/>
      <c r="C95" s="305" t="s">
        <v>281</v>
      </c>
      <c r="D95" s="306" t="s">
        <v>319</v>
      </c>
      <c r="E95" s="306" t="s">
        <v>197</v>
      </c>
      <c r="F95" s="306" t="s">
        <v>320</v>
      </c>
      <c r="G95" s="356">
        <v>110</v>
      </c>
      <c r="H95" s="356">
        <v>110</v>
      </c>
      <c r="I95" s="356">
        <v>110</v>
      </c>
      <c r="J95" s="356">
        <v>110</v>
      </c>
      <c r="K95" s="356">
        <v>110</v>
      </c>
      <c r="L95" s="356" t="s">
        <v>199</v>
      </c>
      <c r="M95" s="357" t="s">
        <v>199</v>
      </c>
      <c r="N95" s="358">
        <v>110</v>
      </c>
    </row>
    <row r="96" spans="2:14" ht="16.399999999999999" customHeight="1">
      <c r="B96" s="347"/>
      <c r="C96" s="305" t="s">
        <v>200</v>
      </c>
      <c r="D96" s="306" t="s">
        <v>319</v>
      </c>
      <c r="E96" s="306" t="s">
        <v>197</v>
      </c>
      <c r="F96" s="306" t="s">
        <v>320</v>
      </c>
      <c r="G96" s="356">
        <v>86</v>
      </c>
      <c r="H96" s="356">
        <v>107</v>
      </c>
      <c r="I96" s="356">
        <v>107</v>
      </c>
      <c r="J96" s="356">
        <v>128</v>
      </c>
      <c r="K96" s="356">
        <v>125</v>
      </c>
      <c r="L96" s="356" t="s">
        <v>199</v>
      </c>
      <c r="M96" s="357" t="s">
        <v>199</v>
      </c>
      <c r="N96" s="358">
        <v>110.51</v>
      </c>
    </row>
    <row r="97" spans="2:14" ht="16.399999999999999" customHeight="1">
      <c r="B97" s="347"/>
      <c r="C97" s="305" t="s">
        <v>263</v>
      </c>
      <c r="D97" s="306" t="s">
        <v>319</v>
      </c>
      <c r="E97" s="306" t="s">
        <v>197</v>
      </c>
      <c r="F97" s="306" t="s">
        <v>321</v>
      </c>
      <c r="G97" s="356">
        <v>400</v>
      </c>
      <c r="H97" s="356">
        <v>400</v>
      </c>
      <c r="I97" s="356">
        <v>400</v>
      </c>
      <c r="J97" s="356">
        <v>400</v>
      </c>
      <c r="K97" s="356">
        <v>400</v>
      </c>
      <c r="L97" s="356" t="s">
        <v>199</v>
      </c>
      <c r="M97" s="357" t="s">
        <v>199</v>
      </c>
      <c r="N97" s="358">
        <v>400</v>
      </c>
    </row>
    <row r="98" spans="2:14" ht="16.399999999999999" customHeight="1">
      <c r="B98" s="347"/>
      <c r="C98" s="305" t="s">
        <v>264</v>
      </c>
      <c r="D98" s="306" t="s">
        <v>319</v>
      </c>
      <c r="E98" s="306" t="s">
        <v>197</v>
      </c>
      <c r="F98" s="306" t="s">
        <v>320</v>
      </c>
      <c r="G98" s="356">
        <v>400</v>
      </c>
      <c r="H98" s="356">
        <v>400</v>
      </c>
      <c r="I98" s="356">
        <v>400</v>
      </c>
      <c r="J98" s="356">
        <v>400</v>
      </c>
      <c r="K98" s="356">
        <v>400</v>
      </c>
      <c r="L98" s="356" t="s">
        <v>199</v>
      </c>
      <c r="M98" s="357" t="s">
        <v>199</v>
      </c>
      <c r="N98" s="358">
        <v>400</v>
      </c>
    </row>
    <row r="99" spans="2:14" ht="16.399999999999999" customHeight="1">
      <c r="B99" s="352" t="s">
        <v>322</v>
      </c>
      <c r="C99" s="306" t="s">
        <v>282</v>
      </c>
      <c r="D99" s="306" t="s">
        <v>227</v>
      </c>
      <c r="E99" s="306" t="s">
        <v>91</v>
      </c>
      <c r="F99" s="306" t="s">
        <v>91</v>
      </c>
      <c r="G99" s="274">
        <v>140</v>
      </c>
      <c r="H99" s="274">
        <v>140</v>
      </c>
      <c r="I99" s="274">
        <v>140</v>
      </c>
      <c r="J99" s="274">
        <v>140</v>
      </c>
      <c r="K99" s="274">
        <v>140</v>
      </c>
      <c r="L99" s="274" t="s">
        <v>199</v>
      </c>
      <c r="M99" s="353" t="s">
        <v>199</v>
      </c>
      <c r="N99" s="354">
        <v>140</v>
      </c>
    </row>
    <row r="100" spans="2:14" ht="16.399999999999999" customHeight="1">
      <c r="B100" s="347"/>
      <c r="C100" s="306" t="s">
        <v>271</v>
      </c>
      <c r="D100" s="306" t="s">
        <v>227</v>
      </c>
      <c r="E100" s="306" t="s">
        <v>91</v>
      </c>
      <c r="F100" s="306" t="s">
        <v>91</v>
      </c>
      <c r="G100" s="274">
        <v>160</v>
      </c>
      <c r="H100" s="274">
        <v>160</v>
      </c>
      <c r="I100" s="274">
        <v>160</v>
      </c>
      <c r="J100" s="274">
        <v>160</v>
      </c>
      <c r="K100" s="274">
        <v>160</v>
      </c>
      <c r="L100" s="274" t="s">
        <v>199</v>
      </c>
      <c r="M100" s="353" t="s">
        <v>199</v>
      </c>
      <c r="N100" s="354">
        <v>160</v>
      </c>
    </row>
    <row r="101" spans="2:14" ht="16.399999999999999" customHeight="1">
      <c r="B101" s="347"/>
      <c r="C101" s="306" t="s">
        <v>272</v>
      </c>
      <c r="D101" s="306" t="s">
        <v>227</v>
      </c>
      <c r="E101" s="306" t="s">
        <v>91</v>
      </c>
      <c r="F101" s="306" t="s">
        <v>91</v>
      </c>
      <c r="G101" s="274">
        <v>130</v>
      </c>
      <c r="H101" s="274">
        <v>130</v>
      </c>
      <c r="I101" s="274">
        <v>130</v>
      </c>
      <c r="J101" s="274">
        <v>130</v>
      </c>
      <c r="K101" s="274">
        <v>130</v>
      </c>
      <c r="L101" s="274" t="s">
        <v>199</v>
      </c>
      <c r="M101" s="353" t="s">
        <v>199</v>
      </c>
      <c r="N101" s="354">
        <v>130</v>
      </c>
    </row>
    <row r="102" spans="2:14" ht="16.399999999999999" customHeight="1">
      <c r="B102" s="352" t="s">
        <v>323</v>
      </c>
      <c r="C102" s="306" t="s">
        <v>200</v>
      </c>
      <c r="D102" s="306" t="s">
        <v>324</v>
      </c>
      <c r="E102" s="306" t="s">
        <v>91</v>
      </c>
      <c r="F102" s="306" t="s">
        <v>91</v>
      </c>
      <c r="G102" s="274">
        <v>24</v>
      </c>
      <c r="H102" s="274">
        <v>24</v>
      </c>
      <c r="I102" s="274">
        <v>35</v>
      </c>
      <c r="J102" s="274">
        <v>42</v>
      </c>
      <c r="K102" s="274">
        <v>42</v>
      </c>
      <c r="L102" s="274" t="s">
        <v>199</v>
      </c>
      <c r="M102" s="353" t="s">
        <v>199</v>
      </c>
      <c r="N102" s="354">
        <v>33.44</v>
      </c>
    </row>
    <row r="103" spans="2:14" ht="16.399999999999999" customHeight="1">
      <c r="B103" s="347"/>
      <c r="C103" s="306" t="s">
        <v>266</v>
      </c>
      <c r="D103" s="306" t="s">
        <v>227</v>
      </c>
      <c r="E103" s="306" t="s">
        <v>91</v>
      </c>
      <c r="F103" s="306" t="s">
        <v>91</v>
      </c>
      <c r="G103" s="274">
        <v>45</v>
      </c>
      <c r="H103" s="274">
        <v>45</v>
      </c>
      <c r="I103" s="274">
        <v>45</v>
      </c>
      <c r="J103" s="274">
        <v>45</v>
      </c>
      <c r="K103" s="274">
        <v>45</v>
      </c>
      <c r="L103" s="274" t="s">
        <v>199</v>
      </c>
      <c r="M103" s="353" t="s">
        <v>199</v>
      </c>
      <c r="N103" s="354">
        <v>45</v>
      </c>
    </row>
    <row r="104" spans="2:14" ht="16.399999999999999" customHeight="1">
      <c r="B104" s="347"/>
      <c r="C104" s="306" t="s">
        <v>271</v>
      </c>
      <c r="D104" s="306" t="s">
        <v>227</v>
      </c>
      <c r="E104" s="306" t="s">
        <v>91</v>
      </c>
      <c r="F104" s="306" t="s">
        <v>91</v>
      </c>
      <c r="G104" s="274">
        <v>58</v>
      </c>
      <c r="H104" s="274">
        <v>58</v>
      </c>
      <c r="I104" s="274">
        <v>58</v>
      </c>
      <c r="J104" s="274">
        <v>58</v>
      </c>
      <c r="K104" s="274">
        <v>58</v>
      </c>
      <c r="L104" s="274" t="s">
        <v>199</v>
      </c>
      <c r="M104" s="353" t="s">
        <v>199</v>
      </c>
      <c r="N104" s="354">
        <v>58</v>
      </c>
    </row>
    <row r="105" spans="2:14" ht="16.399999999999999" customHeight="1">
      <c r="B105" s="352" t="s">
        <v>325</v>
      </c>
      <c r="C105" s="306" t="s">
        <v>278</v>
      </c>
      <c r="D105" s="306" t="s">
        <v>326</v>
      </c>
      <c r="E105" s="306" t="s">
        <v>197</v>
      </c>
      <c r="F105" s="306" t="s">
        <v>91</v>
      </c>
      <c r="G105" s="274">
        <v>134.66</v>
      </c>
      <c r="H105" s="274">
        <v>134.66</v>
      </c>
      <c r="I105" s="274">
        <v>134.66</v>
      </c>
      <c r="J105" s="274">
        <v>134.66</v>
      </c>
      <c r="K105" s="274">
        <v>134.66</v>
      </c>
      <c r="L105" s="274" t="s">
        <v>199</v>
      </c>
      <c r="M105" s="353" t="s">
        <v>199</v>
      </c>
      <c r="N105" s="354">
        <v>134.66</v>
      </c>
    </row>
    <row r="106" spans="2:14" ht="16.399999999999999" customHeight="1">
      <c r="B106" s="347"/>
      <c r="C106" s="306" t="s">
        <v>200</v>
      </c>
      <c r="D106" s="306" t="s">
        <v>326</v>
      </c>
      <c r="E106" s="306" t="s">
        <v>197</v>
      </c>
      <c r="F106" s="306" t="s">
        <v>91</v>
      </c>
      <c r="G106" s="274">
        <v>165</v>
      </c>
      <c r="H106" s="274">
        <v>170</v>
      </c>
      <c r="I106" s="274">
        <v>170</v>
      </c>
      <c r="J106" s="274">
        <v>180</v>
      </c>
      <c r="K106" s="274">
        <v>210</v>
      </c>
      <c r="L106" s="274" t="s">
        <v>199</v>
      </c>
      <c r="M106" s="353" t="s">
        <v>199</v>
      </c>
      <c r="N106" s="354">
        <v>179.69</v>
      </c>
    </row>
    <row r="107" spans="2:14" ht="16.399999999999999" customHeight="1">
      <c r="B107" s="347"/>
      <c r="C107" s="306" t="s">
        <v>280</v>
      </c>
      <c r="D107" s="306" t="s">
        <v>327</v>
      </c>
      <c r="E107" s="306" t="s">
        <v>197</v>
      </c>
      <c r="F107" s="306" t="s">
        <v>91</v>
      </c>
      <c r="G107" s="274">
        <v>120</v>
      </c>
      <c r="H107" s="274">
        <v>120</v>
      </c>
      <c r="I107" s="274">
        <v>120</v>
      </c>
      <c r="J107" s="274">
        <v>120</v>
      </c>
      <c r="K107" s="274">
        <v>120</v>
      </c>
      <c r="L107" s="274" t="s">
        <v>199</v>
      </c>
      <c r="M107" s="353" t="s">
        <v>199</v>
      </c>
      <c r="N107" s="354">
        <v>120</v>
      </c>
    </row>
    <row r="108" spans="2:14" ht="16.399999999999999" customHeight="1">
      <c r="B108" s="347"/>
      <c r="C108" s="306" t="s">
        <v>280</v>
      </c>
      <c r="D108" s="306" t="s">
        <v>328</v>
      </c>
      <c r="E108" s="306" t="s">
        <v>197</v>
      </c>
      <c r="F108" s="306" t="s">
        <v>329</v>
      </c>
      <c r="G108" s="274">
        <v>68.239999999999995</v>
      </c>
      <c r="H108" s="274">
        <v>72.94</v>
      </c>
      <c r="I108" s="274">
        <v>76.47</v>
      </c>
      <c r="J108" s="274">
        <v>70</v>
      </c>
      <c r="K108" s="274">
        <v>74.12</v>
      </c>
      <c r="L108" s="274" t="s">
        <v>199</v>
      </c>
      <c r="M108" s="353" t="s">
        <v>199</v>
      </c>
      <c r="N108" s="354">
        <v>72.349999999999994</v>
      </c>
    </row>
    <row r="109" spans="2:14" ht="16.399999999999999" customHeight="1">
      <c r="B109" s="363"/>
      <c r="C109" s="306" t="s">
        <v>200</v>
      </c>
      <c r="D109" s="306" t="s">
        <v>328</v>
      </c>
      <c r="E109" s="306" t="s">
        <v>197</v>
      </c>
      <c r="F109" s="306" t="s">
        <v>329</v>
      </c>
      <c r="G109" s="274">
        <v>61</v>
      </c>
      <c r="H109" s="274">
        <v>61</v>
      </c>
      <c r="I109" s="274">
        <v>48</v>
      </c>
      <c r="J109" s="274">
        <v>48</v>
      </c>
      <c r="K109" s="274">
        <v>34</v>
      </c>
      <c r="L109" s="274" t="s">
        <v>199</v>
      </c>
      <c r="M109" s="353" t="s">
        <v>199</v>
      </c>
      <c r="N109" s="354">
        <v>50.32</v>
      </c>
    </row>
    <row r="110" spans="2:14" ht="16.399999999999999" customHeight="1" thickBot="1">
      <c r="B110" s="364" t="s">
        <v>330</v>
      </c>
      <c r="C110" s="365" t="s">
        <v>272</v>
      </c>
      <c r="D110" s="285" t="s">
        <v>227</v>
      </c>
      <c r="E110" s="285" t="s">
        <v>91</v>
      </c>
      <c r="F110" s="285" t="s">
        <v>91</v>
      </c>
      <c r="G110" s="286">
        <v>47</v>
      </c>
      <c r="H110" s="286">
        <v>47</v>
      </c>
      <c r="I110" s="286">
        <v>47</v>
      </c>
      <c r="J110" s="286">
        <v>47</v>
      </c>
      <c r="K110" s="286">
        <v>47</v>
      </c>
      <c r="L110" s="286" t="s">
        <v>199</v>
      </c>
      <c r="M110" s="287" t="s">
        <v>199</v>
      </c>
      <c r="N110" s="288">
        <v>47</v>
      </c>
    </row>
    <row r="111" spans="2:14" ht="16.399999999999999" customHeight="1">
      <c r="N111" s="108" t="s">
        <v>70</v>
      </c>
    </row>
  </sheetData>
  <mergeCells count="6">
    <mergeCell ref="B88:B90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2ADF-56BD-4E11-B111-EBD283C56DE1}">
  <sheetPr>
    <pageSetUpPr fitToPage="1"/>
  </sheetPr>
  <dimension ref="A2:I40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368" customWidth="1"/>
    <col min="2" max="2" width="36.36328125" style="345" bestFit="1" customWidth="1"/>
    <col min="3" max="3" width="12.6328125" style="345" customWidth="1"/>
    <col min="4" max="4" width="31.36328125" style="345" bestFit="1" customWidth="1"/>
    <col min="5" max="5" width="7.6328125" style="345" customWidth="1"/>
    <col min="6" max="6" width="21.6328125" style="345" customWidth="1"/>
    <col min="7" max="7" width="52.54296875" style="345" customWidth="1"/>
    <col min="8" max="8" width="3.6328125" style="243" customWidth="1"/>
    <col min="9" max="9" width="9.36328125" style="243" customWidth="1"/>
    <col min="10" max="10" width="12.54296875" style="243"/>
    <col min="11" max="12" width="14.6328125" style="243" bestFit="1" customWidth="1"/>
    <col min="13" max="13" width="12.6328125" style="243" bestFit="1" customWidth="1"/>
    <col min="14" max="16384" width="12.54296875" style="243"/>
  </cols>
  <sheetData>
    <row r="2" spans="1:9">
      <c r="G2" s="246"/>
      <c r="H2" s="247"/>
    </row>
    <row r="3" spans="1:9" ht="8.25" customHeight="1">
      <c r="H3" s="247"/>
    </row>
    <row r="4" spans="1:9" ht="0.75" customHeight="1" thickBot="1">
      <c r="H4" s="247"/>
    </row>
    <row r="5" spans="1:9" ht="26.25" customHeight="1" thickBot="1">
      <c r="B5" s="677" t="s">
        <v>331</v>
      </c>
      <c r="C5" s="678"/>
      <c r="D5" s="678"/>
      <c r="E5" s="678"/>
      <c r="F5" s="678"/>
      <c r="G5" s="679"/>
      <c r="H5" s="248"/>
    </row>
    <row r="6" spans="1:9" ht="15" customHeight="1">
      <c r="B6" s="681"/>
      <c r="C6" s="681"/>
      <c r="D6" s="681"/>
      <c r="E6" s="681"/>
      <c r="F6" s="681"/>
      <c r="G6" s="681"/>
      <c r="H6" s="250"/>
    </row>
    <row r="7" spans="1:9" ht="15" customHeight="1">
      <c r="B7" s="681" t="s">
        <v>250</v>
      </c>
      <c r="C7" s="681"/>
      <c r="D7" s="681"/>
      <c r="E7" s="681"/>
      <c r="F7" s="681"/>
      <c r="G7" s="681"/>
      <c r="H7" s="250"/>
    </row>
    <row r="8" spans="1:9" ht="15" customHeight="1">
      <c r="B8" s="311"/>
      <c r="C8" s="311"/>
      <c r="D8" s="311"/>
      <c r="E8" s="311"/>
      <c r="F8" s="311"/>
      <c r="G8" s="311"/>
      <c r="H8" s="250"/>
    </row>
    <row r="9" spans="1:9" ht="16.5" customHeight="1">
      <c r="B9" s="675" t="s">
        <v>251</v>
      </c>
      <c r="C9" s="675"/>
      <c r="D9" s="675"/>
      <c r="E9" s="675"/>
      <c r="F9" s="675"/>
      <c r="G9" s="675"/>
      <c r="H9" s="250"/>
    </row>
    <row r="10" spans="1:9" ht="12" customHeight="1">
      <c r="B10" s="313"/>
      <c r="C10" s="313"/>
      <c r="D10" s="313"/>
      <c r="E10" s="313"/>
      <c r="F10" s="313"/>
      <c r="G10" s="313"/>
      <c r="H10" s="250"/>
    </row>
    <row r="11" spans="1:9" ht="17.25" customHeight="1">
      <c r="A11" s="312"/>
      <c r="B11" s="676" t="s">
        <v>94</v>
      </c>
      <c r="C11" s="676"/>
      <c r="D11" s="676"/>
      <c r="E11" s="676"/>
      <c r="F11" s="676"/>
      <c r="G11" s="676"/>
      <c r="H11" s="314"/>
    </row>
    <row r="12" spans="1:9" ht="6.75" customHeight="1" thickBot="1">
      <c r="A12" s="312"/>
      <c r="B12" s="313"/>
      <c r="C12" s="313"/>
      <c r="D12" s="313"/>
      <c r="E12" s="313"/>
      <c r="F12" s="313"/>
      <c r="G12" s="313"/>
      <c r="H12" s="314"/>
    </row>
    <row r="13" spans="1:9" ht="16.399999999999999" customHeight="1">
      <c r="A13" s="312"/>
      <c r="B13" s="255" t="s">
        <v>185</v>
      </c>
      <c r="C13" s="256" t="s">
        <v>186</v>
      </c>
      <c r="D13" s="257" t="s">
        <v>187</v>
      </c>
      <c r="E13" s="256" t="s">
        <v>188</v>
      </c>
      <c r="F13" s="257" t="s">
        <v>189</v>
      </c>
      <c r="G13" s="316" t="str">
        <f>'[6]Pág. 15'!$G$11</f>
        <v>PRECIO MEDIO PONDERADO SEMANAL NACIONAL</v>
      </c>
      <c r="H13" s="369"/>
    </row>
    <row r="14" spans="1:9" ht="16.399999999999999" customHeight="1">
      <c r="A14" s="312"/>
      <c r="B14" s="264"/>
      <c r="C14" s="265"/>
      <c r="D14" s="317" t="s">
        <v>192</v>
      </c>
      <c r="E14" s="265"/>
      <c r="F14" s="266"/>
      <c r="G14" s="318" t="str">
        <f>'[6]Pág. 15'!$G$12</f>
        <v>Semana 29- 2024: 15/07 -21/07</v>
      </c>
      <c r="H14" s="370"/>
    </row>
    <row r="15" spans="1:9" ht="30" customHeight="1">
      <c r="A15" s="312"/>
      <c r="B15" s="271" t="s">
        <v>265</v>
      </c>
      <c r="C15" s="272" t="s">
        <v>254</v>
      </c>
      <c r="D15" s="272" t="s">
        <v>267</v>
      </c>
      <c r="E15" s="272" t="s">
        <v>91</v>
      </c>
      <c r="F15" s="272" t="s">
        <v>268</v>
      </c>
      <c r="G15" s="371">
        <v>214.65</v>
      </c>
      <c r="H15" s="328"/>
      <c r="I15" s="372"/>
    </row>
    <row r="16" spans="1:9" ht="30" customHeight="1">
      <c r="A16" s="312"/>
      <c r="B16" s="271"/>
      <c r="C16" s="272" t="s">
        <v>254</v>
      </c>
      <c r="D16" s="272" t="s">
        <v>273</v>
      </c>
      <c r="E16" s="272" t="s">
        <v>91</v>
      </c>
      <c r="F16" s="272" t="s">
        <v>274</v>
      </c>
      <c r="G16" s="371">
        <v>264.43</v>
      </c>
      <c r="H16" s="328"/>
      <c r="I16" s="372"/>
    </row>
    <row r="17" spans="1:9" s="359" customFormat="1" ht="30" customHeight="1">
      <c r="A17" s="373"/>
      <c r="B17" s="282"/>
      <c r="C17" s="272" t="s">
        <v>254</v>
      </c>
      <c r="D17" s="272" t="s">
        <v>276</v>
      </c>
      <c r="E17" s="272" t="s">
        <v>91</v>
      </c>
      <c r="F17" s="272" t="s">
        <v>268</v>
      </c>
      <c r="G17" s="371">
        <v>217.22</v>
      </c>
      <c r="H17" s="374"/>
      <c r="I17" s="375"/>
    </row>
    <row r="18" spans="1:9" s="281" customFormat="1" ht="30" customHeight="1">
      <c r="A18" s="368"/>
      <c r="B18" s="320" t="s">
        <v>279</v>
      </c>
      <c r="C18" s="272" t="s">
        <v>254</v>
      </c>
      <c r="D18" s="272" t="s">
        <v>227</v>
      </c>
      <c r="E18" s="272" t="s">
        <v>91</v>
      </c>
      <c r="F18" s="272"/>
      <c r="G18" s="371">
        <v>66.77</v>
      </c>
      <c r="H18" s="278"/>
      <c r="I18" s="376"/>
    </row>
    <row r="19" spans="1:9" s="281" customFormat="1" ht="30" customHeight="1">
      <c r="A19" s="368"/>
      <c r="B19" s="320" t="s">
        <v>283</v>
      </c>
      <c r="C19" s="272" t="s">
        <v>254</v>
      </c>
      <c r="D19" s="272" t="s">
        <v>227</v>
      </c>
      <c r="E19" s="272" t="s">
        <v>91</v>
      </c>
      <c r="F19" s="272" t="s">
        <v>332</v>
      </c>
      <c r="G19" s="371">
        <v>60.36</v>
      </c>
      <c r="H19" s="278"/>
      <c r="I19" s="376"/>
    </row>
    <row r="20" spans="1:9" s="281" customFormat="1" ht="30" customHeight="1">
      <c r="A20" s="368"/>
      <c r="B20" s="320" t="s">
        <v>287</v>
      </c>
      <c r="C20" s="272" t="s">
        <v>254</v>
      </c>
      <c r="D20" s="272" t="s">
        <v>227</v>
      </c>
      <c r="E20" s="272" t="s">
        <v>91</v>
      </c>
      <c r="F20" s="272" t="s">
        <v>91</v>
      </c>
      <c r="G20" s="371">
        <v>41.82</v>
      </c>
      <c r="H20" s="278"/>
      <c r="I20" s="376"/>
    </row>
    <row r="21" spans="1:9" s="281" customFormat="1" ht="30" customHeight="1">
      <c r="A21" s="368"/>
      <c r="B21" s="377" t="s">
        <v>290</v>
      </c>
      <c r="C21" s="272" t="s">
        <v>254</v>
      </c>
      <c r="D21" s="272" t="s">
        <v>291</v>
      </c>
      <c r="E21" s="272" t="s">
        <v>91</v>
      </c>
      <c r="F21" s="272" t="s">
        <v>333</v>
      </c>
      <c r="G21" s="378">
        <v>195.98</v>
      </c>
      <c r="H21" s="278"/>
      <c r="I21" s="376"/>
    </row>
    <row r="22" spans="1:9" s="281" customFormat="1" ht="30" customHeight="1">
      <c r="A22" s="368"/>
      <c r="B22" s="377" t="s">
        <v>289</v>
      </c>
      <c r="C22" s="272" t="s">
        <v>254</v>
      </c>
      <c r="D22" s="272" t="s">
        <v>227</v>
      </c>
      <c r="E22" s="272" t="s">
        <v>91</v>
      </c>
      <c r="F22" s="272" t="s">
        <v>91</v>
      </c>
      <c r="G22" s="378">
        <v>131.56</v>
      </c>
      <c r="H22" s="278"/>
      <c r="I22" s="376"/>
    </row>
    <row r="23" spans="1:9" s="281" customFormat="1" ht="30" customHeight="1">
      <c r="A23" s="368"/>
      <c r="B23" s="320" t="s">
        <v>293</v>
      </c>
      <c r="C23" s="272" t="s">
        <v>254</v>
      </c>
      <c r="D23" s="272" t="s">
        <v>227</v>
      </c>
      <c r="E23" s="272" t="s">
        <v>91</v>
      </c>
      <c r="F23" s="272" t="s">
        <v>91</v>
      </c>
      <c r="G23" s="371">
        <v>77</v>
      </c>
      <c r="H23" s="278"/>
      <c r="I23" s="376"/>
    </row>
    <row r="24" spans="1:9" s="281" customFormat="1" ht="30" customHeight="1">
      <c r="A24" s="368"/>
      <c r="B24" s="320" t="s">
        <v>296</v>
      </c>
      <c r="C24" s="272" t="s">
        <v>254</v>
      </c>
      <c r="D24" s="272" t="s">
        <v>227</v>
      </c>
      <c r="E24" s="272" t="s">
        <v>91</v>
      </c>
      <c r="F24" s="272" t="s">
        <v>91</v>
      </c>
      <c r="G24" s="371">
        <v>458.41</v>
      </c>
      <c r="H24" s="278"/>
      <c r="I24" s="376"/>
    </row>
    <row r="25" spans="1:9" s="281" customFormat="1" ht="30" customHeight="1">
      <c r="A25" s="368"/>
      <c r="B25" s="320" t="s">
        <v>299</v>
      </c>
      <c r="C25" s="272" t="s">
        <v>254</v>
      </c>
      <c r="D25" s="272" t="s">
        <v>227</v>
      </c>
      <c r="E25" s="272" t="s">
        <v>197</v>
      </c>
      <c r="F25" s="272" t="s">
        <v>334</v>
      </c>
      <c r="G25" s="371">
        <v>91.73</v>
      </c>
      <c r="H25" s="278"/>
      <c r="I25" s="376"/>
    </row>
    <row r="26" spans="1:9" s="281" customFormat="1" ht="30" customHeight="1">
      <c r="A26" s="368"/>
      <c r="B26" s="320" t="s">
        <v>304</v>
      </c>
      <c r="C26" s="272" t="s">
        <v>254</v>
      </c>
      <c r="D26" s="272" t="s">
        <v>227</v>
      </c>
      <c r="E26" s="272" t="s">
        <v>91</v>
      </c>
      <c r="F26" s="272" t="s">
        <v>91</v>
      </c>
      <c r="G26" s="371">
        <v>67.64</v>
      </c>
      <c r="H26" s="278"/>
      <c r="I26" s="376"/>
    </row>
    <row r="27" spans="1:9" s="281" customFormat="1" ht="30" customHeight="1">
      <c r="A27" s="368"/>
      <c r="B27" s="320" t="s">
        <v>309</v>
      </c>
      <c r="C27" s="272" t="s">
        <v>254</v>
      </c>
      <c r="D27" s="272" t="s">
        <v>335</v>
      </c>
      <c r="E27" s="272" t="s">
        <v>91</v>
      </c>
      <c r="F27" s="272" t="s">
        <v>311</v>
      </c>
      <c r="G27" s="371">
        <v>51.8</v>
      </c>
      <c r="H27" s="278"/>
      <c r="I27" s="376"/>
    </row>
    <row r="28" spans="1:9" s="281" customFormat="1" ht="30" customHeight="1">
      <c r="A28" s="368"/>
      <c r="B28" s="320" t="s">
        <v>314</v>
      </c>
      <c r="C28" s="272" t="s">
        <v>254</v>
      </c>
      <c r="D28" s="272" t="s">
        <v>227</v>
      </c>
      <c r="E28" s="272" t="s">
        <v>197</v>
      </c>
      <c r="F28" s="272"/>
      <c r="G28" s="371">
        <v>145.46</v>
      </c>
      <c r="H28" s="278"/>
      <c r="I28" s="376"/>
    </row>
    <row r="29" spans="1:9" ht="30" customHeight="1">
      <c r="A29" s="312"/>
      <c r="B29" s="283" t="s">
        <v>322</v>
      </c>
      <c r="C29" s="272" t="s">
        <v>254</v>
      </c>
      <c r="D29" s="272" t="s">
        <v>227</v>
      </c>
      <c r="E29" s="272" t="s">
        <v>91</v>
      </c>
      <c r="F29" s="272" t="s">
        <v>91</v>
      </c>
      <c r="G29" s="371">
        <v>150.91</v>
      </c>
      <c r="I29" s="372"/>
    </row>
    <row r="30" spans="1:9" ht="30" customHeight="1">
      <c r="A30" s="312"/>
      <c r="B30" s="283" t="s">
        <v>323</v>
      </c>
      <c r="C30" s="272" t="s">
        <v>254</v>
      </c>
      <c r="D30" s="272" t="s">
        <v>227</v>
      </c>
      <c r="E30" s="272" t="s">
        <v>91</v>
      </c>
      <c r="F30" s="272" t="s">
        <v>91</v>
      </c>
      <c r="G30" s="371">
        <v>37.26</v>
      </c>
      <c r="I30" s="372"/>
    </row>
    <row r="31" spans="1:9" ht="30" customHeight="1">
      <c r="A31" s="312"/>
      <c r="B31" s="283" t="s">
        <v>325</v>
      </c>
      <c r="C31" s="272" t="s">
        <v>254</v>
      </c>
      <c r="D31" s="272" t="s">
        <v>326</v>
      </c>
      <c r="E31" s="272" t="s">
        <v>197</v>
      </c>
      <c r="F31" s="272" t="s">
        <v>91</v>
      </c>
      <c r="G31" s="371">
        <v>161.71</v>
      </c>
      <c r="I31" s="372"/>
    </row>
    <row r="32" spans="1:9" ht="30" customHeight="1">
      <c r="B32" s="271"/>
      <c r="C32" s="272" t="s">
        <v>254</v>
      </c>
      <c r="D32" s="272" t="s">
        <v>327</v>
      </c>
      <c r="E32" s="272" t="s">
        <v>197</v>
      </c>
      <c r="F32" s="272" t="s">
        <v>91</v>
      </c>
      <c r="G32" s="371">
        <v>120</v>
      </c>
      <c r="H32" s="328"/>
      <c r="I32" s="375"/>
    </row>
    <row r="33" spans="1:9" ht="30" customHeight="1">
      <c r="B33" s="282"/>
      <c r="C33" s="272" t="s">
        <v>254</v>
      </c>
      <c r="D33" s="272" t="s">
        <v>328</v>
      </c>
      <c r="E33" s="272" t="s">
        <v>197</v>
      </c>
      <c r="F33" s="272" t="s">
        <v>329</v>
      </c>
      <c r="G33" s="371">
        <v>72.2</v>
      </c>
      <c r="H33" s="328"/>
      <c r="I33" s="375"/>
    </row>
    <row r="34" spans="1:9" s="281" customFormat="1" ht="30" customHeight="1" thickBot="1">
      <c r="A34" s="368"/>
      <c r="B34" s="379" t="s">
        <v>330</v>
      </c>
      <c r="C34" s="380" t="s">
        <v>254</v>
      </c>
      <c r="D34" s="380" t="s">
        <v>227</v>
      </c>
      <c r="E34" s="380" t="s">
        <v>91</v>
      </c>
      <c r="F34" s="380" t="s">
        <v>91</v>
      </c>
      <c r="G34" s="381">
        <v>48.74</v>
      </c>
      <c r="H34" s="278"/>
      <c r="I34" s="376"/>
    </row>
    <row r="35" spans="1:9" ht="12.75" customHeight="1">
      <c r="A35" s="243"/>
      <c r="G35" s="159" t="s">
        <v>70</v>
      </c>
    </row>
    <row r="36" spans="1:9" ht="14.25" customHeight="1">
      <c r="A36" s="243"/>
      <c r="G36" s="366"/>
    </row>
    <row r="39" spans="1:9" ht="21" customHeight="1">
      <c r="A39" s="243"/>
    </row>
    <row r="40" spans="1:9" ht="18" customHeight="1">
      <c r="A40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25D23-6DF4-4CEC-B287-26E335DE7B1D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76" customWidth="1"/>
    <col min="2" max="2" width="25" style="476" customWidth="1"/>
    <col min="3" max="3" width="11.54296875" style="476" customWidth="1"/>
    <col min="4" max="4" width="11.453125" style="476"/>
    <col min="5" max="5" width="19" style="476" customWidth="1"/>
    <col min="6" max="7" width="16.54296875" style="476" customWidth="1"/>
    <col min="8" max="8" width="15.90625" style="476" customWidth="1"/>
    <col min="9" max="9" width="2.6328125" style="476" customWidth="1"/>
    <col min="10" max="16384" width="11.453125" style="476"/>
  </cols>
  <sheetData>
    <row r="3" spans="2:8" ht="17.5">
      <c r="B3" s="667" t="s">
        <v>430</v>
      </c>
      <c r="C3" s="667"/>
      <c r="D3" s="667"/>
      <c r="E3" s="667"/>
      <c r="F3" s="667"/>
      <c r="G3" s="667"/>
      <c r="H3" s="667"/>
    </row>
    <row r="4" spans="2:8" ht="15">
      <c r="B4" s="688" t="s">
        <v>431</v>
      </c>
      <c r="C4" s="688"/>
      <c r="D4" s="688"/>
      <c r="E4" s="688"/>
      <c r="F4" s="688"/>
      <c r="G4" s="688"/>
      <c r="H4" s="688"/>
    </row>
    <row r="5" spans="2:8" ht="15.5" thickBot="1">
      <c r="B5" s="249"/>
      <c r="C5" s="249"/>
      <c r="D5" s="249"/>
      <c r="E5" s="249"/>
      <c r="F5" s="249"/>
      <c r="G5" s="249"/>
      <c r="H5" s="249"/>
    </row>
    <row r="6" spans="2:8" ht="14" thickBot="1">
      <c r="B6" s="677" t="s">
        <v>432</v>
      </c>
      <c r="C6" s="678"/>
      <c r="D6" s="678"/>
      <c r="E6" s="678"/>
      <c r="F6" s="678"/>
      <c r="G6" s="678"/>
      <c r="H6" s="679"/>
    </row>
    <row r="7" spans="2:8" ht="9" customHeight="1">
      <c r="B7" s="477"/>
      <c r="C7" s="477"/>
      <c r="D7" s="477"/>
      <c r="E7" s="477"/>
      <c r="F7" s="477"/>
      <c r="G7" s="477"/>
      <c r="H7" s="477"/>
    </row>
    <row r="8" spans="2:8">
      <c r="B8" s="689" t="s">
        <v>433</v>
      </c>
      <c r="C8" s="689"/>
      <c r="D8" s="689"/>
      <c r="E8" s="689"/>
      <c r="F8" s="689"/>
      <c r="G8" s="689"/>
      <c r="H8" s="689"/>
    </row>
    <row r="9" spans="2:8">
      <c r="B9" s="385" t="s">
        <v>434</v>
      </c>
      <c r="C9" s="385" t="s">
        <v>435</v>
      </c>
      <c r="D9" s="385"/>
      <c r="E9" s="385"/>
      <c r="F9" s="385"/>
      <c r="G9" s="385"/>
      <c r="H9" s="385"/>
    </row>
    <row r="10" spans="2:8" ht="13" thickBot="1">
      <c r="B10" s="478"/>
      <c r="C10" s="478"/>
      <c r="D10" s="478"/>
      <c r="E10" s="478"/>
      <c r="F10" s="478"/>
      <c r="G10" s="478"/>
      <c r="H10" s="478"/>
    </row>
    <row r="11" spans="2:8" ht="12.75" customHeight="1">
      <c r="B11" s="479"/>
      <c r="C11" s="480" t="s">
        <v>436</v>
      </c>
      <c r="D11" s="481"/>
      <c r="E11" s="482"/>
      <c r="F11" s="690" t="s">
        <v>437</v>
      </c>
      <c r="G11" s="690" t="s">
        <v>438</v>
      </c>
      <c r="H11" s="483"/>
    </row>
    <row r="12" spans="2:8">
      <c r="B12" s="484" t="s">
        <v>439</v>
      </c>
      <c r="C12" s="485" t="s">
        <v>440</v>
      </c>
      <c r="D12" s="486"/>
      <c r="E12" s="487"/>
      <c r="F12" s="691"/>
      <c r="G12" s="691"/>
      <c r="H12" s="488" t="s">
        <v>441</v>
      </c>
    </row>
    <row r="13" spans="2:8" ht="13" thickBot="1">
      <c r="B13" s="484"/>
      <c r="C13" s="485" t="s">
        <v>442</v>
      </c>
      <c r="D13" s="486"/>
      <c r="E13" s="487"/>
      <c r="F13" s="692"/>
      <c r="G13" s="692"/>
      <c r="H13" s="488"/>
    </row>
    <row r="14" spans="2:8" ht="15.9" customHeight="1">
      <c r="B14" s="686" t="s">
        <v>443</v>
      </c>
      <c r="C14" s="489" t="s">
        <v>444</v>
      </c>
      <c r="D14" s="490"/>
      <c r="E14" s="491"/>
      <c r="F14" s="621">
        <v>549.39</v>
      </c>
      <c r="G14" s="621">
        <v>547.84</v>
      </c>
      <c r="H14" s="622">
        <v>-1.5499999999999545</v>
      </c>
    </row>
    <row r="15" spans="2:8" ht="15.9" customHeight="1">
      <c r="B15" s="687"/>
      <c r="C15" s="492" t="s">
        <v>445</v>
      </c>
      <c r="D15" s="493"/>
      <c r="E15" s="494"/>
      <c r="F15" s="623">
        <v>552.86</v>
      </c>
      <c r="G15" s="623">
        <v>551.63</v>
      </c>
      <c r="H15" s="407">
        <v>-1.2300000000000182</v>
      </c>
    </row>
    <row r="16" spans="2:8" ht="15.9" customHeight="1">
      <c r="B16" s="687"/>
      <c r="C16" s="495" t="s">
        <v>446</v>
      </c>
      <c r="D16" s="493"/>
      <c r="E16" s="494"/>
      <c r="F16" s="624">
        <v>550.42999999999995</v>
      </c>
      <c r="G16" s="624">
        <v>548.98</v>
      </c>
      <c r="H16" s="625">
        <v>-1.4499999999999318</v>
      </c>
    </row>
    <row r="17" spans="2:8" ht="15.9" customHeight="1">
      <c r="B17" s="687"/>
      <c r="C17" s="496" t="s">
        <v>447</v>
      </c>
      <c r="D17" s="382"/>
      <c r="E17" s="497"/>
      <c r="F17" s="623">
        <v>533.45000000000005</v>
      </c>
      <c r="G17" s="623">
        <v>527.12</v>
      </c>
      <c r="H17" s="407">
        <v>-6.3300000000000409</v>
      </c>
    </row>
    <row r="18" spans="2:8" ht="15.9" customHeight="1">
      <c r="B18" s="687"/>
      <c r="C18" s="492" t="s">
        <v>448</v>
      </c>
      <c r="D18" s="493"/>
      <c r="E18" s="494"/>
      <c r="F18" s="623">
        <v>536.24</v>
      </c>
      <c r="G18" s="623">
        <v>530.53</v>
      </c>
      <c r="H18" s="407">
        <v>-5.7100000000000364</v>
      </c>
    </row>
    <row r="19" spans="2:8" ht="15.9" customHeight="1">
      <c r="B19" s="687"/>
      <c r="C19" s="495" t="s">
        <v>449</v>
      </c>
      <c r="D19" s="493"/>
      <c r="E19" s="494"/>
      <c r="F19" s="624">
        <v>534.52</v>
      </c>
      <c r="G19" s="624">
        <v>528.44000000000005</v>
      </c>
      <c r="H19" s="625">
        <v>-6.0799999999999272</v>
      </c>
    </row>
    <row r="20" spans="2:8" ht="15.9" customHeight="1">
      <c r="B20" s="498"/>
      <c r="C20" s="496" t="s">
        <v>450</v>
      </c>
      <c r="D20" s="382"/>
      <c r="E20" s="497"/>
      <c r="F20" s="623">
        <v>483.05</v>
      </c>
      <c r="G20" s="623">
        <v>496.68</v>
      </c>
      <c r="H20" s="407">
        <v>13.629999999999995</v>
      </c>
    </row>
    <row r="21" spans="2:8" ht="15.9" customHeight="1">
      <c r="B21" s="498"/>
      <c r="C21" s="492" t="s">
        <v>451</v>
      </c>
      <c r="D21" s="493"/>
      <c r="E21" s="494"/>
      <c r="F21" s="623">
        <v>517.12</v>
      </c>
      <c r="G21" s="623">
        <v>503.6</v>
      </c>
      <c r="H21" s="407">
        <v>-13.519999999999982</v>
      </c>
    </row>
    <row r="22" spans="2:8" ht="15.9" customHeight="1" thickBot="1">
      <c r="B22" s="499"/>
      <c r="C22" s="500" t="s">
        <v>452</v>
      </c>
      <c r="D22" s="501"/>
      <c r="E22" s="502"/>
      <c r="F22" s="626">
        <v>495.7</v>
      </c>
      <c r="G22" s="626">
        <v>499.25</v>
      </c>
      <c r="H22" s="627">
        <v>3.5500000000000114</v>
      </c>
    </row>
    <row r="23" spans="2:8" ht="15.9" customHeight="1">
      <c r="B23" s="686" t="s">
        <v>453</v>
      </c>
      <c r="C23" s="489" t="s">
        <v>454</v>
      </c>
      <c r="D23" s="490"/>
      <c r="E23" s="491"/>
      <c r="F23" s="621">
        <v>330.64</v>
      </c>
      <c r="G23" s="621">
        <v>318.76</v>
      </c>
      <c r="H23" s="622">
        <v>-11.879999999999995</v>
      </c>
    </row>
    <row r="24" spans="2:8" ht="15.9" customHeight="1">
      <c r="B24" s="687"/>
      <c r="C24" s="492" t="s">
        <v>455</v>
      </c>
      <c r="D24" s="493"/>
      <c r="E24" s="494"/>
      <c r="F24" s="623">
        <v>363.16</v>
      </c>
      <c r="G24" s="623">
        <v>349.73</v>
      </c>
      <c r="H24" s="407">
        <v>-13.430000000000007</v>
      </c>
    </row>
    <row r="25" spans="2:8" ht="15.9" customHeight="1">
      <c r="B25" s="687"/>
      <c r="C25" s="495" t="s">
        <v>456</v>
      </c>
      <c r="D25" s="493"/>
      <c r="E25" s="494"/>
      <c r="F25" s="624">
        <v>336.41</v>
      </c>
      <c r="G25" s="624">
        <v>324.24</v>
      </c>
      <c r="H25" s="625">
        <v>-12.170000000000016</v>
      </c>
    </row>
    <row r="26" spans="2:8" ht="15.9" customHeight="1">
      <c r="B26" s="687"/>
      <c r="C26" s="496" t="s">
        <v>448</v>
      </c>
      <c r="D26" s="382"/>
      <c r="E26" s="497"/>
      <c r="F26" s="623">
        <v>389.21</v>
      </c>
      <c r="G26" s="623">
        <v>388.98</v>
      </c>
      <c r="H26" s="407">
        <v>-0.22999999999996135</v>
      </c>
    </row>
    <row r="27" spans="2:8" ht="15.9" customHeight="1">
      <c r="B27" s="687"/>
      <c r="C27" s="492" t="s">
        <v>457</v>
      </c>
      <c r="D27" s="493"/>
      <c r="E27" s="494"/>
      <c r="F27" s="623">
        <v>475.57</v>
      </c>
      <c r="G27" s="623">
        <v>449.94</v>
      </c>
      <c r="H27" s="407">
        <v>-25.629999999999995</v>
      </c>
    </row>
    <row r="28" spans="2:8" ht="15.9" customHeight="1">
      <c r="B28" s="687"/>
      <c r="C28" s="495" t="s">
        <v>449</v>
      </c>
      <c r="D28" s="493"/>
      <c r="E28" s="494"/>
      <c r="F28" s="624">
        <v>405.97</v>
      </c>
      <c r="G28" s="624">
        <v>400.81</v>
      </c>
      <c r="H28" s="625">
        <v>-5.160000000000025</v>
      </c>
    </row>
    <row r="29" spans="2:8" ht="15.9" customHeight="1">
      <c r="B29" s="498"/>
      <c r="C29" s="504" t="s">
        <v>450</v>
      </c>
      <c r="D29" s="505"/>
      <c r="E29" s="497"/>
      <c r="F29" s="623">
        <v>365.11</v>
      </c>
      <c r="G29" s="623">
        <v>361.86</v>
      </c>
      <c r="H29" s="407">
        <v>-3.25</v>
      </c>
    </row>
    <row r="30" spans="2:8" ht="15.9" customHeight="1">
      <c r="B30" s="498"/>
      <c r="C30" s="504" t="s">
        <v>458</v>
      </c>
      <c r="D30" s="505"/>
      <c r="E30" s="497"/>
      <c r="F30" s="623">
        <v>372.25</v>
      </c>
      <c r="G30" s="623">
        <v>368.86</v>
      </c>
      <c r="H30" s="407">
        <v>-3.3899999999999864</v>
      </c>
    </row>
    <row r="31" spans="2:8" ht="15.9" customHeight="1">
      <c r="B31" s="498"/>
      <c r="C31" s="506" t="s">
        <v>459</v>
      </c>
      <c r="D31" s="507"/>
      <c r="E31" s="494"/>
      <c r="F31" s="623">
        <v>447.06</v>
      </c>
      <c r="G31" s="623">
        <v>449</v>
      </c>
      <c r="H31" s="407">
        <v>1.9399999999999977</v>
      </c>
    </row>
    <row r="32" spans="2:8" ht="15.9" customHeight="1" thickBot="1">
      <c r="B32" s="499"/>
      <c r="C32" s="500" t="s">
        <v>452</v>
      </c>
      <c r="D32" s="501"/>
      <c r="E32" s="502"/>
      <c r="F32" s="626">
        <v>378.11</v>
      </c>
      <c r="G32" s="626">
        <v>375.38</v>
      </c>
      <c r="H32" s="627">
        <v>-2.7300000000000182</v>
      </c>
    </row>
    <row r="33" spans="2:8" ht="15.9" customHeight="1">
      <c r="B33" s="686" t="s">
        <v>460</v>
      </c>
      <c r="C33" s="489" t="s">
        <v>444</v>
      </c>
      <c r="D33" s="490"/>
      <c r="E33" s="491"/>
      <c r="F33" s="621">
        <v>551.07000000000005</v>
      </c>
      <c r="G33" s="621">
        <v>556.91</v>
      </c>
      <c r="H33" s="622">
        <v>5.8399999999999181</v>
      </c>
    </row>
    <row r="34" spans="2:8" ht="15.9" customHeight="1">
      <c r="B34" s="687"/>
      <c r="C34" s="492" t="s">
        <v>445</v>
      </c>
      <c r="D34" s="493"/>
      <c r="E34" s="494"/>
      <c r="F34" s="623">
        <v>546.73</v>
      </c>
      <c r="G34" s="623">
        <v>550.02</v>
      </c>
      <c r="H34" s="407">
        <v>3.2899999999999636</v>
      </c>
    </row>
    <row r="35" spans="2:8" ht="15.9" customHeight="1">
      <c r="B35" s="687"/>
      <c r="C35" s="495" t="s">
        <v>446</v>
      </c>
      <c r="D35" s="493"/>
      <c r="E35" s="494"/>
      <c r="F35" s="624">
        <v>548.14</v>
      </c>
      <c r="G35" s="624">
        <v>552.25</v>
      </c>
      <c r="H35" s="625">
        <v>4.1100000000000136</v>
      </c>
    </row>
    <row r="36" spans="2:8" ht="15.9" customHeight="1">
      <c r="B36" s="687"/>
      <c r="C36" s="496" t="s">
        <v>447</v>
      </c>
      <c r="D36" s="382"/>
      <c r="E36" s="497"/>
      <c r="F36" s="623">
        <v>546.97</v>
      </c>
      <c r="G36" s="623">
        <v>539.35</v>
      </c>
      <c r="H36" s="407">
        <v>-7.6200000000000045</v>
      </c>
    </row>
    <row r="37" spans="2:8" ht="15.9" customHeight="1">
      <c r="B37" s="687"/>
      <c r="C37" s="504" t="s">
        <v>448</v>
      </c>
      <c r="D37" s="505"/>
      <c r="E37" s="497"/>
      <c r="F37" s="623">
        <v>543.88</v>
      </c>
      <c r="G37" s="623">
        <v>549.15</v>
      </c>
      <c r="H37" s="407">
        <v>5.2699999999999818</v>
      </c>
    </row>
    <row r="38" spans="2:8" ht="15.9" customHeight="1">
      <c r="B38" s="687"/>
      <c r="C38" s="506" t="s">
        <v>457</v>
      </c>
      <c r="D38" s="507"/>
      <c r="E38" s="494"/>
      <c r="F38" s="623">
        <v>530.91999999999996</v>
      </c>
      <c r="G38" s="623">
        <v>510.06</v>
      </c>
      <c r="H38" s="407">
        <v>-20.859999999999957</v>
      </c>
    </row>
    <row r="39" spans="2:8" ht="15.9" customHeight="1">
      <c r="B39" s="498"/>
      <c r="C39" s="495" t="s">
        <v>449</v>
      </c>
      <c r="D39" s="493"/>
      <c r="E39" s="494"/>
      <c r="F39" s="624">
        <v>543.42999999999995</v>
      </c>
      <c r="G39" s="624">
        <v>542.41999999999996</v>
      </c>
      <c r="H39" s="625">
        <v>-1.0099999999999909</v>
      </c>
    </row>
    <row r="40" spans="2:8" ht="15.9" customHeight="1">
      <c r="B40" s="498"/>
      <c r="C40" s="504" t="s">
        <v>450</v>
      </c>
      <c r="D40" s="508"/>
      <c r="E40" s="509"/>
      <c r="F40" s="623">
        <v>466.82</v>
      </c>
      <c r="G40" s="623">
        <v>456.13</v>
      </c>
      <c r="H40" s="407">
        <v>-10.689999999999998</v>
      </c>
    </row>
    <row r="41" spans="2:8" ht="15.9" customHeight="1">
      <c r="B41" s="498"/>
      <c r="C41" s="504" t="s">
        <v>458</v>
      </c>
      <c r="D41" s="505"/>
      <c r="E41" s="497"/>
      <c r="F41" s="623">
        <v>484.76</v>
      </c>
      <c r="G41" s="623">
        <v>504.42</v>
      </c>
      <c r="H41" s="407">
        <v>19.660000000000025</v>
      </c>
    </row>
    <row r="42" spans="2:8" ht="15.9" customHeight="1">
      <c r="B42" s="498"/>
      <c r="C42" s="506" t="s">
        <v>461</v>
      </c>
      <c r="D42" s="507"/>
      <c r="E42" s="494"/>
      <c r="F42" s="623">
        <v>506.05</v>
      </c>
      <c r="G42" s="623">
        <v>526.9</v>
      </c>
      <c r="H42" s="407">
        <v>20.849999999999966</v>
      </c>
    </row>
    <row r="43" spans="2:8" ht="15.9" customHeight="1" thickBot="1">
      <c r="B43" s="499"/>
      <c r="C43" s="500" t="s">
        <v>462</v>
      </c>
      <c r="D43" s="501"/>
      <c r="E43" s="502"/>
      <c r="F43" s="626">
        <v>481.58</v>
      </c>
      <c r="G43" s="626">
        <v>493.24</v>
      </c>
      <c r="H43" s="627">
        <v>11.660000000000025</v>
      </c>
    </row>
    <row r="44" spans="2:8" ht="15.9" customHeight="1">
      <c r="B44" s="687" t="s">
        <v>463</v>
      </c>
      <c r="C44" s="496" t="s">
        <v>444</v>
      </c>
      <c r="D44" s="382"/>
      <c r="E44" s="497"/>
      <c r="F44" s="621">
        <v>551.77</v>
      </c>
      <c r="G44" s="621">
        <v>552.92999999999995</v>
      </c>
      <c r="H44" s="622">
        <v>1.1599999999999682</v>
      </c>
    </row>
    <row r="45" spans="2:8" ht="15.9" customHeight="1">
      <c r="B45" s="687"/>
      <c r="C45" s="492" t="s">
        <v>445</v>
      </c>
      <c r="D45" s="493"/>
      <c r="E45" s="494"/>
      <c r="F45" s="623">
        <v>548.52</v>
      </c>
      <c r="G45" s="623">
        <v>549.73</v>
      </c>
      <c r="H45" s="407">
        <v>1.2100000000000364</v>
      </c>
    </row>
    <row r="46" spans="2:8" ht="15.9" customHeight="1">
      <c r="B46" s="687"/>
      <c r="C46" s="495" t="s">
        <v>446</v>
      </c>
      <c r="D46" s="493"/>
      <c r="E46" s="494"/>
      <c r="F46" s="624">
        <v>549.98</v>
      </c>
      <c r="G46" s="624">
        <v>551.16999999999996</v>
      </c>
      <c r="H46" s="625">
        <v>1.1899999999999409</v>
      </c>
    </row>
    <row r="47" spans="2:8" ht="15.9" customHeight="1">
      <c r="B47" s="687"/>
      <c r="C47" s="496" t="s">
        <v>447</v>
      </c>
      <c r="D47" s="382"/>
      <c r="E47" s="497"/>
      <c r="F47" s="623">
        <v>532.61</v>
      </c>
      <c r="G47" s="623">
        <v>536.04999999999995</v>
      </c>
      <c r="H47" s="407">
        <v>3.4399999999999409</v>
      </c>
    </row>
    <row r="48" spans="2:8" ht="15.9" customHeight="1">
      <c r="B48" s="687"/>
      <c r="C48" s="492" t="s">
        <v>448</v>
      </c>
      <c r="D48" s="493"/>
      <c r="E48" s="494"/>
      <c r="F48" s="623">
        <v>534.67999999999995</v>
      </c>
      <c r="G48" s="623">
        <v>543.27</v>
      </c>
      <c r="H48" s="407">
        <v>8.5900000000000318</v>
      </c>
    </row>
    <row r="49" spans="2:8" ht="15.9" customHeight="1">
      <c r="B49" s="687"/>
      <c r="C49" s="495" t="s">
        <v>449</v>
      </c>
      <c r="D49" s="493"/>
      <c r="E49" s="494"/>
      <c r="F49" s="624">
        <v>534.26</v>
      </c>
      <c r="G49" s="624">
        <v>541.41</v>
      </c>
      <c r="H49" s="625">
        <v>7.1499999999999773</v>
      </c>
    </row>
    <row r="50" spans="2:8" ht="15.9" customHeight="1">
      <c r="B50" s="498"/>
      <c r="C50" s="496" t="s">
        <v>450</v>
      </c>
      <c r="D50" s="382"/>
      <c r="E50" s="497"/>
      <c r="F50" s="623">
        <v>474.91</v>
      </c>
      <c r="G50" s="623">
        <v>498.91</v>
      </c>
      <c r="H50" s="407">
        <v>24</v>
      </c>
    </row>
    <row r="51" spans="2:8" ht="15.9" customHeight="1">
      <c r="B51" s="498"/>
      <c r="C51" s="492" t="s">
        <v>451</v>
      </c>
      <c r="D51" s="493"/>
      <c r="E51" s="494"/>
      <c r="F51" s="623">
        <v>506.46</v>
      </c>
      <c r="G51" s="623">
        <v>509.97</v>
      </c>
      <c r="H51" s="407">
        <v>3.5100000000000477</v>
      </c>
    </row>
    <row r="52" spans="2:8" ht="15.9" customHeight="1" thickBot="1">
      <c r="B52" s="510"/>
      <c r="C52" s="500" t="s">
        <v>452</v>
      </c>
      <c r="D52" s="501"/>
      <c r="E52" s="502"/>
      <c r="F52" s="626">
        <v>483.88</v>
      </c>
      <c r="G52" s="626">
        <v>501.98</v>
      </c>
      <c r="H52" s="627">
        <v>18.100000000000023</v>
      </c>
    </row>
    <row r="53" spans="2:8">
      <c r="H53" s="159" t="s">
        <v>70</v>
      </c>
    </row>
    <row r="54" spans="2:8">
      <c r="F54" s="159"/>
      <c r="G54" s="15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8024A-AF5B-4E49-92F7-B9E15E000954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382" customWidth="1"/>
    <col min="2" max="2" width="48" style="382" customWidth="1"/>
    <col min="3" max="5" width="17.6328125" style="382" customWidth="1"/>
    <col min="6" max="6" width="4.08984375" style="382" customWidth="1"/>
    <col min="7" max="16384" width="9.08984375" style="382"/>
  </cols>
  <sheetData>
    <row r="1" spans="1:7">
      <c r="A1" s="382" t="s">
        <v>190</v>
      </c>
    </row>
    <row r="2" spans="1:7" ht="10.25" customHeight="1" thickBot="1">
      <c r="B2" s="511"/>
      <c r="C2" s="511"/>
      <c r="D2" s="511"/>
      <c r="E2" s="511"/>
    </row>
    <row r="3" spans="1:7" ht="18.649999999999999" customHeight="1" thickBot="1">
      <c r="B3" s="677" t="s">
        <v>464</v>
      </c>
      <c r="C3" s="678"/>
      <c r="D3" s="678"/>
      <c r="E3" s="679"/>
    </row>
    <row r="4" spans="1:7" ht="13.25" customHeight="1" thickBot="1">
      <c r="B4" s="693" t="s">
        <v>465</v>
      </c>
      <c r="C4" s="693"/>
      <c r="D4" s="693"/>
      <c r="E4" s="693"/>
      <c r="F4" s="385"/>
      <c r="G4" s="385"/>
    </row>
    <row r="5" spans="1:7" ht="40.25" customHeight="1">
      <c r="B5" s="512" t="s">
        <v>466</v>
      </c>
      <c r="C5" s="513" t="s">
        <v>467</v>
      </c>
      <c r="D5" s="513" t="s">
        <v>468</v>
      </c>
      <c r="E5" s="514" t="s">
        <v>347</v>
      </c>
      <c r="F5" s="385"/>
      <c r="G5" s="385"/>
    </row>
    <row r="6" spans="1:7" ht="12.9" customHeight="1">
      <c r="B6" s="515" t="s">
        <v>469</v>
      </c>
      <c r="C6" s="516">
        <v>301.54000000000002</v>
      </c>
      <c r="D6" s="517">
        <v>301.45</v>
      </c>
      <c r="E6" s="518">
        <v>-9.0000000000031832E-2</v>
      </c>
    </row>
    <row r="7" spans="1:7" ht="12.9" customHeight="1">
      <c r="B7" s="519" t="s">
        <v>470</v>
      </c>
      <c r="C7" s="520">
        <v>288.22000000000003</v>
      </c>
      <c r="D7" s="520">
        <v>288.01</v>
      </c>
      <c r="E7" s="518">
        <v>-0.21000000000003638</v>
      </c>
    </row>
    <row r="8" spans="1:7" ht="12.9" customHeight="1">
      <c r="B8" s="519" t="s">
        <v>471</v>
      </c>
      <c r="C8" s="520">
        <v>172.37</v>
      </c>
      <c r="D8" s="520">
        <v>172.95</v>
      </c>
      <c r="E8" s="518">
        <v>0.57999999999998408</v>
      </c>
    </row>
    <row r="9" spans="1:7" ht="12.9" customHeight="1">
      <c r="B9" s="519" t="s">
        <v>472</v>
      </c>
      <c r="C9" s="520">
        <v>312.27</v>
      </c>
      <c r="D9" s="520">
        <v>312.29000000000002</v>
      </c>
      <c r="E9" s="518">
        <v>2.0000000000038654E-2</v>
      </c>
    </row>
    <row r="10" spans="1:7" ht="12.9" customHeight="1" thickBot="1">
      <c r="B10" s="521" t="s">
        <v>473</v>
      </c>
      <c r="C10" s="522">
        <v>273.42</v>
      </c>
      <c r="D10" s="522">
        <v>273.49</v>
      </c>
      <c r="E10" s="523">
        <v>6.9999999999993179E-2</v>
      </c>
    </row>
    <row r="11" spans="1:7" ht="12.9" customHeight="1" thickBot="1">
      <c r="B11" s="524"/>
      <c r="C11" s="525"/>
      <c r="D11" s="525"/>
      <c r="E11" s="526"/>
    </row>
    <row r="12" spans="1:7" ht="15.75" customHeight="1" thickBot="1">
      <c r="B12" s="677" t="s">
        <v>474</v>
      </c>
      <c r="C12" s="678"/>
      <c r="D12" s="678"/>
      <c r="E12" s="679"/>
    </row>
    <row r="13" spans="1:7" ht="12" customHeight="1" thickBot="1">
      <c r="B13" s="697"/>
      <c r="C13" s="697"/>
      <c r="D13" s="697"/>
      <c r="E13" s="697"/>
    </row>
    <row r="14" spans="1:7" ht="40.25" customHeight="1">
      <c r="B14" s="527" t="s">
        <v>475</v>
      </c>
      <c r="C14" s="513" t="s">
        <v>467</v>
      </c>
      <c r="D14" s="513" t="s">
        <v>468</v>
      </c>
      <c r="E14" s="528" t="s">
        <v>347</v>
      </c>
    </row>
    <row r="15" spans="1:7" ht="12.9" customHeight="1">
      <c r="B15" s="529" t="s">
        <v>476</v>
      </c>
      <c r="C15" s="530"/>
      <c r="D15" s="530"/>
      <c r="E15" s="531"/>
    </row>
    <row r="16" spans="1:7" ht="12.9" customHeight="1">
      <c r="B16" s="529" t="s">
        <v>477</v>
      </c>
      <c r="C16" s="520">
        <v>116.65</v>
      </c>
      <c r="D16" s="532">
        <v>116.66</v>
      </c>
      <c r="E16" s="533">
        <v>9.9999999999909051E-3</v>
      </c>
    </row>
    <row r="17" spans="2:5" ht="12.9" customHeight="1">
      <c r="B17" s="529" t="s">
        <v>478</v>
      </c>
      <c r="C17" s="520">
        <v>221.78</v>
      </c>
      <c r="D17" s="532">
        <v>222</v>
      </c>
      <c r="E17" s="533">
        <v>0.21999999999999886</v>
      </c>
    </row>
    <row r="18" spans="2:5" ht="12.9" customHeight="1">
      <c r="B18" s="529" t="s">
        <v>479</v>
      </c>
      <c r="C18" s="520">
        <v>106.86</v>
      </c>
      <c r="D18" s="532">
        <v>107.18</v>
      </c>
      <c r="E18" s="533">
        <v>0.32000000000000739</v>
      </c>
    </row>
    <row r="19" spans="2:5" ht="12.9" customHeight="1">
      <c r="B19" s="529" t="s">
        <v>480</v>
      </c>
      <c r="C19" s="520">
        <v>174.99</v>
      </c>
      <c r="D19" s="532">
        <v>174.99</v>
      </c>
      <c r="E19" s="533">
        <v>0</v>
      </c>
    </row>
    <row r="20" spans="2:5" ht="12.9" customHeight="1">
      <c r="B20" s="534" t="s">
        <v>481</v>
      </c>
      <c r="C20" s="535">
        <v>160.5</v>
      </c>
      <c r="D20" s="536">
        <v>160.58000000000001</v>
      </c>
      <c r="E20" s="537">
        <v>8.0000000000012506E-2</v>
      </c>
    </row>
    <row r="21" spans="2:5" ht="12.9" customHeight="1">
      <c r="B21" s="529" t="s">
        <v>482</v>
      </c>
      <c r="C21" s="538"/>
      <c r="D21" s="539" t="s">
        <v>483</v>
      </c>
      <c r="E21" s="540"/>
    </row>
    <row r="22" spans="2:5" ht="12.9" customHeight="1">
      <c r="B22" s="529" t="s">
        <v>484</v>
      </c>
      <c r="C22" s="520">
        <v>225.38</v>
      </c>
      <c r="D22" s="532">
        <v>225.38</v>
      </c>
      <c r="E22" s="540">
        <v>0</v>
      </c>
    </row>
    <row r="23" spans="2:5" ht="12.9" customHeight="1">
      <c r="B23" s="529" t="s">
        <v>485</v>
      </c>
      <c r="C23" s="520">
        <v>420.07</v>
      </c>
      <c r="D23" s="520">
        <v>420.07</v>
      </c>
      <c r="E23" s="540">
        <v>0</v>
      </c>
    </row>
    <row r="24" spans="2:5" ht="12.9" customHeight="1">
      <c r="B24" s="529" t="s">
        <v>486</v>
      </c>
      <c r="C24" s="520">
        <v>375</v>
      </c>
      <c r="D24" s="520">
        <v>375</v>
      </c>
      <c r="E24" s="540">
        <v>0</v>
      </c>
    </row>
    <row r="25" spans="2:5" ht="12.9" customHeight="1">
      <c r="B25" s="529" t="s">
        <v>487</v>
      </c>
      <c r="C25" s="520">
        <v>294.88</v>
      </c>
      <c r="D25" s="520">
        <v>294.88</v>
      </c>
      <c r="E25" s="540">
        <v>0</v>
      </c>
    </row>
    <row r="26" spans="2:5" ht="12.9" customHeight="1" thickBot="1">
      <c r="B26" s="541" t="s">
        <v>488</v>
      </c>
      <c r="C26" s="542">
        <v>364.02</v>
      </c>
      <c r="D26" s="543">
        <v>364.02</v>
      </c>
      <c r="E26" s="544">
        <v>0</v>
      </c>
    </row>
    <row r="27" spans="2:5" ht="12.9" customHeight="1">
      <c r="B27" s="545"/>
      <c r="C27" s="546"/>
      <c r="D27" s="546"/>
      <c r="E27" s="547"/>
    </row>
    <row r="28" spans="2:5" ht="18.649999999999999" customHeight="1">
      <c r="B28" s="688" t="s">
        <v>489</v>
      </c>
      <c r="C28" s="688"/>
      <c r="D28" s="688"/>
      <c r="E28" s="688"/>
    </row>
    <row r="29" spans="2:5" ht="10.5" customHeight="1" thickBot="1">
      <c r="B29" s="249"/>
      <c r="C29" s="249"/>
      <c r="D29" s="249"/>
      <c r="E29" s="249"/>
    </row>
    <row r="30" spans="2:5" ht="18.649999999999999" customHeight="1" thickBot="1">
      <c r="B30" s="677" t="s">
        <v>490</v>
      </c>
      <c r="C30" s="678"/>
      <c r="D30" s="678"/>
      <c r="E30" s="679"/>
    </row>
    <row r="31" spans="2:5" ht="14.4" customHeight="1" thickBot="1">
      <c r="B31" s="693" t="s">
        <v>491</v>
      </c>
      <c r="C31" s="693"/>
      <c r="D31" s="693"/>
      <c r="E31" s="693"/>
    </row>
    <row r="32" spans="2:5" ht="40.25" customHeight="1">
      <c r="B32" s="512" t="s">
        <v>492</v>
      </c>
      <c r="C32" s="513" t="s">
        <v>467</v>
      </c>
      <c r="D32" s="513" t="s">
        <v>468</v>
      </c>
      <c r="E32" s="514" t="s">
        <v>347</v>
      </c>
    </row>
    <row r="33" spans="2:5" ht="15" customHeight="1">
      <c r="B33" s="515" t="s">
        <v>493</v>
      </c>
      <c r="C33" s="516">
        <v>857.99</v>
      </c>
      <c r="D33" s="517">
        <v>851.93</v>
      </c>
      <c r="E33" s="548">
        <v>-6.0600000000000591</v>
      </c>
    </row>
    <row r="34" spans="2:5" ht="14.25" customHeight="1">
      <c r="B34" s="519" t="s">
        <v>494</v>
      </c>
      <c r="C34" s="520">
        <v>814.69</v>
      </c>
      <c r="D34" s="517">
        <v>803.42</v>
      </c>
      <c r="E34" s="548">
        <v>-11.270000000000095</v>
      </c>
    </row>
    <row r="35" spans="2:5" ht="12" thickBot="1">
      <c r="B35" s="549" t="s">
        <v>495</v>
      </c>
      <c r="C35" s="542">
        <v>836.34</v>
      </c>
      <c r="D35" s="550">
        <v>827.67</v>
      </c>
      <c r="E35" s="551">
        <v>-8.6700000000000728</v>
      </c>
    </row>
    <row r="36" spans="2:5">
      <c r="B36" s="552"/>
      <c r="E36" s="553"/>
    </row>
    <row r="37" spans="2:5" ht="12" thickBot="1">
      <c r="B37" s="694" t="s">
        <v>496</v>
      </c>
      <c r="C37" s="695"/>
      <c r="D37" s="695"/>
      <c r="E37" s="696"/>
    </row>
    <row r="38" spans="2:5" ht="40.25" customHeight="1">
      <c r="B38" s="554" t="s">
        <v>497</v>
      </c>
      <c r="C38" s="513" t="s">
        <v>467</v>
      </c>
      <c r="D38" s="513" t="s">
        <v>468</v>
      </c>
      <c r="E38" s="555" t="s">
        <v>347</v>
      </c>
    </row>
    <row r="39" spans="2:5">
      <c r="B39" s="556" t="s">
        <v>241</v>
      </c>
      <c r="C39" s="516">
        <v>887.14</v>
      </c>
      <c r="D39" s="517">
        <v>943.95</v>
      </c>
      <c r="E39" s="557">
        <v>56.810000000000059</v>
      </c>
    </row>
    <row r="40" spans="2:5">
      <c r="B40" s="558" t="s">
        <v>262</v>
      </c>
      <c r="C40" s="520">
        <v>1008.42</v>
      </c>
      <c r="D40" s="520">
        <v>1008.42</v>
      </c>
      <c r="E40" s="557">
        <v>0</v>
      </c>
    </row>
    <row r="41" spans="2:5">
      <c r="B41" s="558" t="s">
        <v>205</v>
      </c>
      <c r="C41" s="520">
        <v>813.36</v>
      </c>
      <c r="D41" s="520">
        <v>803.56</v>
      </c>
      <c r="E41" s="557">
        <v>-9.8000000000000682</v>
      </c>
    </row>
    <row r="42" spans="2:5">
      <c r="B42" s="558" t="s">
        <v>288</v>
      </c>
      <c r="C42" s="520">
        <v>869.8</v>
      </c>
      <c r="D42" s="520">
        <v>869.8</v>
      </c>
      <c r="E42" s="557">
        <v>0</v>
      </c>
    </row>
    <row r="43" spans="2:5">
      <c r="B43" s="558" t="s">
        <v>498</v>
      </c>
      <c r="C43" s="520">
        <v>862.69</v>
      </c>
      <c r="D43" s="520">
        <v>831.77</v>
      </c>
      <c r="E43" s="557">
        <v>-30.920000000000073</v>
      </c>
    </row>
    <row r="44" spans="2:5">
      <c r="B44" s="558" t="s">
        <v>270</v>
      </c>
      <c r="C44" s="520">
        <v>880.6</v>
      </c>
      <c r="D44" s="520">
        <v>880.6</v>
      </c>
      <c r="E44" s="557">
        <v>0</v>
      </c>
    </row>
    <row r="45" spans="2:5">
      <c r="B45" s="558" t="s">
        <v>271</v>
      </c>
      <c r="C45" s="520">
        <v>874.21</v>
      </c>
      <c r="D45" s="520">
        <v>874.21</v>
      </c>
      <c r="E45" s="557">
        <v>0</v>
      </c>
    </row>
    <row r="46" spans="2:5">
      <c r="B46" s="559" t="s">
        <v>215</v>
      </c>
      <c r="C46" s="520">
        <v>889.61</v>
      </c>
      <c r="D46" s="520">
        <v>889.61</v>
      </c>
      <c r="E46" s="557">
        <v>0</v>
      </c>
    </row>
    <row r="47" spans="2:5" ht="12" thickBot="1">
      <c r="B47" s="560" t="s">
        <v>495</v>
      </c>
      <c r="C47" s="542">
        <v>874.07</v>
      </c>
      <c r="D47" s="542">
        <v>866.26</v>
      </c>
      <c r="E47" s="503">
        <v>-7.8100000000000591</v>
      </c>
    </row>
    <row r="48" spans="2:5">
      <c r="E48" s="15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0F7E-BCFD-4AC5-8328-9EFC9F05369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76" customWidth="1"/>
    <col min="2" max="2" width="32.90625" style="476" customWidth="1"/>
    <col min="3" max="11" width="16.6328125" style="476" customWidth="1"/>
    <col min="12" max="12" width="3.36328125" style="476" customWidth="1"/>
    <col min="13" max="13" width="11.453125" style="476"/>
    <col min="14" max="14" width="16.08984375" style="476" customWidth="1"/>
    <col min="15" max="16384" width="11.453125" style="476"/>
  </cols>
  <sheetData>
    <row r="1" spans="2:20" hidden="1">
      <c r="B1" s="561"/>
      <c r="C1" s="561"/>
      <c r="D1" s="561"/>
      <c r="E1" s="561"/>
      <c r="F1" s="561"/>
      <c r="G1" s="561"/>
      <c r="H1" s="561"/>
      <c r="I1" s="561"/>
      <c r="J1" s="561"/>
      <c r="K1" s="562"/>
      <c r="L1" s="704" t="s">
        <v>499</v>
      </c>
      <c r="M1" s="705"/>
      <c r="N1" s="705"/>
      <c r="O1" s="705"/>
      <c r="P1" s="705"/>
      <c r="Q1" s="705"/>
      <c r="R1" s="705"/>
      <c r="S1" s="705"/>
      <c r="T1" s="705"/>
    </row>
    <row r="2" spans="2:20" ht="21.65" customHeight="1">
      <c r="B2" s="561"/>
      <c r="C2" s="561"/>
      <c r="D2" s="561"/>
      <c r="E2" s="561"/>
      <c r="F2" s="561"/>
      <c r="G2" s="561"/>
      <c r="H2" s="561"/>
      <c r="I2" s="561"/>
      <c r="J2" s="561"/>
      <c r="K2" s="565"/>
      <c r="L2" s="563"/>
      <c r="M2" s="564"/>
      <c r="N2" s="564"/>
      <c r="O2" s="564"/>
      <c r="P2" s="564"/>
      <c r="Q2" s="564"/>
      <c r="R2" s="564"/>
      <c r="S2" s="564"/>
      <c r="T2" s="564"/>
    </row>
    <row r="3" spans="2:20" ht="9.65" customHeight="1"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</row>
    <row r="4" spans="2:20" ht="23.4" customHeight="1" thickBot="1">
      <c r="B4" s="668" t="s">
        <v>500</v>
      </c>
      <c r="C4" s="668"/>
      <c r="D4" s="668"/>
      <c r="E4" s="668"/>
      <c r="F4" s="668"/>
      <c r="G4" s="668"/>
      <c r="H4" s="668"/>
      <c r="I4" s="668"/>
      <c r="J4" s="668"/>
      <c r="K4" s="668"/>
      <c r="L4" s="564"/>
      <c r="M4" s="564"/>
      <c r="N4" s="564"/>
      <c r="O4" s="564"/>
      <c r="P4" s="564"/>
      <c r="Q4" s="564"/>
      <c r="R4" s="564"/>
      <c r="S4" s="561"/>
      <c r="T4" s="561"/>
    </row>
    <row r="5" spans="2:20" ht="21" customHeight="1" thickBot="1">
      <c r="B5" s="677" t="s">
        <v>501</v>
      </c>
      <c r="C5" s="678"/>
      <c r="D5" s="678"/>
      <c r="E5" s="678"/>
      <c r="F5" s="678"/>
      <c r="G5" s="678"/>
      <c r="H5" s="678"/>
      <c r="I5" s="678"/>
      <c r="J5" s="678"/>
      <c r="K5" s="679"/>
      <c r="L5" s="566"/>
      <c r="M5" s="566"/>
      <c r="N5" s="566"/>
      <c r="O5" s="566"/>
      <c r="P5" s="566"/>
      <c r="Q5" s="566"/>
      <c r="R5" s="566"/>
      <c r="S5" s="561"/>
      <c r="T5" s="561"/>
    </row>
    <row r="6" spans="2:20" ht="13.25" customHeight="1">
      <c r="L6" s="564"/>
      <c r="M6" s="564"/>
      <c r="N6" s="564"/>
      <c r="O6" s="564"/>
      <c r="P6" s="564"/>
      <c r="Q6" s="564"/>
      <c r="R6" s="566"/>
      <c r="S6" s="561"/>
      <c r="T6" s="561"/>
    </row>
    <row r="7" spans="2:20" ht="13.25" customHeight="1">
      <c r="B7" s="706" t="s">
        <v>502</v>
      </c>
      <c r="C7" s="706"/>
      <c r="D7" s="706"/>
      <c r="E7" s="706"/>
      <c r="F7" s="706"/>
      <c r="G7" s="706"/>
      <c r="H7" s="706"/>
      <c r="I7" s="706"/>
      <c r="J7" s="706"/>
      <c r="K7" s="706"/>
      <c r="L7" s="564"/>
      <c r="M7" s="564"/>
      <c r="N7" s="564"/>
      <c r="O7" s="564"/>
      <c r="P7" s="564"/>
      <c r="Q7" s="564"/>
      <c r="R7" s="566"/>
      <c r="S7" s="561"/>
      <c r="T7" s="561"/>
    </row>
    <row r="8" spans="2:20" ht="13" thickBot="1">
      <c r="B8" s="382"/>
      <c r="C8" s="382"/>
      <c r="D8" s="382"/>
      <c r="E8" s="382"/>
      <c r="F8" s="382"/>
      <c r="G8" s="382"/>
      <c r="H8" s="382"/>
      <c r="I8" s="382"/>
      <c r="J8" s="382"/>
      <c r="K8" s="382"/>
    </row>
    <row r="9" spans="2:20" ht="20" customHeight="1">
      <c r="B9" s="698" t="s">
        <v>503</v>
      </c>
      <c r="C9" s="700" t="s">
        <v>504</v>
      </c>
      <c r="D9" s="701"/>
      <c r="E9" s="702"/>
      <c r="F9" s="700" t="s">
        <v>505</v>
      </c>
      <c r="G9" s="701"/>
      <c r="H9" s="702"/>
      <c r="I9" s="700" t="s">
        <v>506</v>
      </c>
      <c r="J9" s="701"/>
      <c r="K9" s="703"/>
    </row>
    <row r="10" spans="2:20" ht="37.25" customHeight="1">
      <c r="B10" s="699"/>
      <c r="C10" s="567" t="s">
        <v>507</v>
      </c>
      <c r="D10" s="567" t="s">
        <v>508</v>
      </c>
      <c r="E10" s="568" t="s">
        <v>509</v>
      </c>
      <c r="F10" s="567" t="s">
        <v>507</v>
      </c>
      <c r="G10" s="567" t="s">
        <v>508</v>
      </c>
      <c r="H10" s="568" t="s">
        <v>509</v>
      </c>
      <c r="I10" s="567" t="s">
        <v>507</v>
      </c>
      <c r="J10" s="567" t="s">
        <v>508</v>
      </c>
      <c r="K10" s="569" t="s">
        <v>509</v>
      </c>
    </row>
    <row r="11" spans="2:20" ht="30" customHeight="1" thickBot="1">
      <c r="B11" s="570" t="s">
        <v>510</v>
      </c>
      <c r="C11" s="571">
        <v>234.96</v>
      </c>
      <c r="D11" s="571">
        <v>234.79</v>
      </c>
      <c r="E11" s="572">
        <v>-0.17000000000001592</v>
      </c>
      <c r="F11" s="571">
        <v>221.09</v>
      </c>
      <c r="G11" s="571">
        <v>224.91</v>
      </c>
      <c r="H11" s="572">
        <v>3.8199999999999932</v>
      </c>
      <c r="I11" s="571">
        <v>229.61</v>
      </c>
      <c r="J11" s="571">
        <v>233.74</v>
      </c>
      <c r="K11" s="573">
        <v>4.1299999999999955</v>
      </c>
    </row>
    <row r="12" spans="2:20" ht="20" customHeight="1">
      <c r="B12" s="382"/>
      <c r="C12" s="382"/>
      <c r="D12" s="382"/>
      <c r="E12" s="382"/>
      <c r="F12" s="382"/>
      <c r="G12" s="382"/>
      <c r="H12" s="382"/>
      <c r="I12" s="382"/>
      <c r="J12" s="382"/>
      <c r="K12" s="382"/>
    </row>
    <row r="13" spans="2:20" ht="20" customHeight="1" thickBot="1">
      <c r="B13" s="382"/>
      <c r="C13" s="382"/>
      <c r="D13" s="382"/>
      <c r="E13" s="382"/>
      <c r="F13" s="382"/>
      <c r="G13" s="382"/>
      <c r="H13" s="382"/>
      <c r="I13" s="382"/>
      <c r="J13" s="382"/>
      <c r="K13" s="382"/>
    </row>
    <row r="14" spans="2:20" ht="20" customHeight="1">
      <c r="B14" s="698" t="s">
        <v>503</v>
      </c>
      <c r="C14" s="700" t="s">
        <v>511</v>
      </c>
      <c r="D14" s="701"/>
      <c r="E14" s="702"/>
      <c r="F14" s="700" t="s">
        <v>512</v>
      </c>
      <c r="G14" s="701"/>
      <c r="H14" s="702"/>
      <c r="I14" s="700" t="s">
        <v>513</v>
      </c>
      <c r="J14" s="701"/>
      <c r="K14" s="703"/>
    </row>
    <row r="15" spans="2:20" ht="37.25" customHeight="1">
      <c r="B15" s="699"/>
      <c r="C15" s="567" t="s">
        <v>507</v>
      </c>
      <c r="D15" s="567" t="s">
        <v>508</v>
      </c>
      <c r="E15" s="568" t="s">
        <v>347</v>
      </c>
      <c r="F15" s="567" t="s">
        <v>507</v>
      </c>
      <c r="G15" s="567" t="s">
        <v>508</v>
      </c>
      <c r="H15" s="568" t="s">
        <v>347</v>
      </c>
      <c r="I15" s="567" t="s">
        <v>507</v>
      </c>
      <c r="J15" s="567" t="s">
        <v>508</v>
      </c>
      <c r="K15" s="569" t="s">
        <v>347</v>
      </c>
    </row>
    <row r="16" spans="2:20" ht="30" customHeight="1" thickBot="1">
      <c r="B16" s="570" t="s">
        <v>510</v>
      </c>
      <c r="C16" s="571">
        <v>229.79</v>
      </c>
      <c r="D16" s="571">
        <v>232.41</v>
      </c>
      <c r="E16" s="572">
        <v>2.6200000000000045</v>
      </c>
      <c r="F16" s="571">
        <v>227.14</v>
      </c>
      <c r="G16" s="571">
        <v>230.85</v>
      </c>
      <c r="H16" s="572">
        <v>3.710000000000008</v>
      </c>
      <c r="I16" s="571">
        <v>218.3</v>
      </c>
      <c r="J16" s="571">
        <v>216.03</v>
      </c>
      <c r="K16" s="573">
        <v>-2.2700000000000102</v>
      </c>
    </row>
    <row r="17" spans="2:11" ht="20" customHeight="1"/>
    <row r="18" spans="2:11" ht="20" customHeight="1" thickBot="1"/>
    <row r="19" spans="2:11" ht="20" customHeight="1" thickBot="1">
      <c r="B19" s="677" t="s">
        <v>514</v>
      </c>
      <c r="C19" s="678"/>
      <c r="D19" s="678"/>
      <c r="E19" s="678"/>
      <c r="F19" s="678"/>
      <c r="G19" s="678"/>
      <c r="H19" s="678"/>
      <c r="I19" s="678"/>
      <c r="J19" s="678"/>
      <c r="K19" s="679"/>
    </row>
    <row r="20" spans="2:11" ht="20" customHeight="1">
      <c r="B20" s="400"/>
    </row>
    <row r="21" spans="2:11" ht="20" customHeight="1" thickBot="1"/>
    <row r="22" spans="2:11" ht="20" customHeight="1">
      <c r="B22" s="698" t="s">
        <v>515</v>
      </c>
      <c r="C22" s="700" t="s">
        <v>516</v>
      </c>
      <c r="D22" s="701"/>
      <c r="E22" s="702"/>
      <c r="F22" s="700" t="s">
        <v>517</v>
      </c>
      <c r="G22" s="701"/>
      <c r="H22" s="702"/>
      <c r="I22" s="700" t="s">
        <v>518</v>
      </c>
      <c r="J22" s="701"/>
      <c r="K22" s="703"/>
    </row>
    <row r="23" spans="2:11" ht="37.25" customHeight="1">
      <c r="B23" s="699"/>
      <c r="C23" s="574" t="s">
        <v>507</v>
      </c>
      <c r="D23" s="574" t="s">
        <v>508</v>
      </c>
      <c r="E23" s="575" t="s">
        <v>347</v>
      </c>
      <c r="F23" s="574" t="s">
        <v>507</v>
      </c>
      <c r="G23" s="574" t="s">
        <v>508</v>
      </c>
      <c r="H23" s="575" t="s">
        <v>347</v>
      </c>
      <c r="I23" s="574" t="s">
        <v>507</v>
      </c>
      <c r="J23" s="574" t="s">
        <v>508</v>
      </c>
      <c r="K23" s="576" t="s">
        <v>347</v>
      </c>
    </row>
    <row r="24" spans="2:11" ht="30" customHeight="1">
      <c r="B24" s="577" t="s">
        <v>519</v>
      </c>
      <c r="C24" s="578" t="s">
        <v>91</v>
      </c>
      <c r="D24" s="578" t="s">
        <v>91</v>
      </c>
      <c r="E24" s="579" t="s">
        <v>91</v>
      </c>
      <c r="F24" s="578">
        <v>1.92</v>
      </c>
      <c r="G24" s="578">
        <v>1.92</v>
      </c>
      <c r="H24" s="579">
        <v>0</v>
      </c>
      <c r="I24" s="578">
        <v>1.89</v>
      </c>
      <c r="J24" s="578">
        <v>1.89</v>
      </c>
      <c r="K24" s="580">
        <v>0</v>
      </c>
    </row>
    <row r="25" spans="2:11" ht="30" customHeight="1">
      <c r="B25" s="577" t="s">
        <v>520</v>
      </c>
      <c r="C25" s="578">
        <v>1.87</v>
      </c>
      <c r="D25" s="578">
        <v>1.87</v>
      </c>
      <c r="E25" s="579">
        <v>0</v>
      </c>
      <c r="F25" s="578">
        <v>1.85</v>
      </c>
      <c r="G25" s="578">
        <v>1.85</v>
      </c>
      <c r="H25" s="579">
        <v>0</v>
      </c>
      <c r="I25" s="578">
        <v>1.83</v>
      </c>
      <c r="J25" s="578">
        <v>1.83</v>
      </c>
      <c r="K25" s="580">
        <v>0</v>
      </c>
    </row>
    <row r="26" spans="2:11" ht="30" customHeight="1">
      <c r="B26" s="577" t="s">
        <v>521</v>
      </c>
      <c r="C26" s="578">
        <v>1.86</v>
      </c>
      <c r="D26" s="578">
        <v>1.86</v>
      </c>
      <c r="E26" s="579">
        <v>0</v>
      </c>
      <c r="F26" s="578">
        <v>1.85</v>
      </c>
      <c r="G26" s="578">
        <v>1.85</v>
      </c>
      <c r="H26" s="579">
        <v>0</v>
      </c>
      <c r="I26" s="578">
        <v>1.84</v>
      </c>
      <c r="J26" s="578">
        <v>1.84</v>
      </c>
      <c r="K26" s="580">
        <v>0</v>
      </c>
    </row>
    <row r="27" spans="2:11" ht="30" customHeight="1">
      <c r="B27" s="577" t="s">
        <v>522</v>
      </c>
      <c r="C27" s="578">
        <v>1.9</v>
      </c>
      <c r="D27" s="578">
        <v>1.9</v>
      </c>
      <c r="E27" s="579">
        <v>0</v>
      </c>
      <c r="F27" s="578">
        <v>1.89</v>
      </c>
      <c r="G27" s="578">
        <v>1.89</v>
      </c>
      <c r="H27" s="579">
        <v>0</v>
      </c>
      <c r="I27" s="578">
        <v>1.88</v>
      </c>
      <c r="J27" s="578">
        <v>1.88</v>
      </c>
      <c r="K27" s="580">
        <v>0</v>
      </c>
    </row>
    <row r="28" spans="2:11" ht="30" customHeight="1">
      <c r="B28" s="577" t="s">
        <v>523</v>
      </c>
      <c r="C28" s="578">
        <v>1.88</v>
      </c>
      <c r="D28" s="578">
        <v>1.88</v>
      </c>
      <c r="E28" s="579">
        <v>0</v>
      </c>
      <c r="F28" s="578">
        <v>1.85</v>
      </c>
      <c r="G28" s="578">
        <v>1.85</v>
      </c>
      <c r="H28" s="579">
        <v>0</v>
      </c>
      <c r="I28" s="578">
        <v>2.4</v>
      </c>
      <c r="J28" s="578">
        <v>2.4</v>
      </c>
      <c r="K28" s="580">
        <v>0</v>
      </c>
    </row>
    <row r="29" spans="2:11" ht="30" customHeight="1">
      <c r="B29" s="577" t="s">
        <v>524</v>
      </c>
      <c r="C29" s="578">
        <v>1.86</v>
      </c>
      <c r="D29" s="578">
        <v>1.86</v>
      </c>
      <c r="E29" s="579">
        <v>0</v>
      </c>
      <c r="F29" s="578">
        <v>1.84</v>
      </c>
      <c r="G29" s="578">
        <v>1.84</v>
      </c>
      <c r="H29" s="579">
        <v>0</v>
      </c>
      <c r="I29" s="578">
        <v>1.84</v>
      </c>
      <c r="J29" s="578">
        <v>1.84</v>
      </c>
      <c r="K29" s="580">
        <v>0</v>
      </c>
    </row>
    <row r="30" spans="2:11" ht="30" customHeight="1">
      <c r="B30" s="577" t="s">
        <v>525</v>
      </c>
      <c r="C30" s="578">
        <v>1.86</v>
      </c>
      <c r="D30" s="578">
        <v>1.86</v>
      </c>
      <c r="E30" s="579">
        <v>0</v>
      </c>
      <c r="F30" s="578">
        <v>1.85</v>
      </c>
      <c r="G30" s="578">
        <v>1.85</v>
      </c>
      <c r="H30" s="579">
        <v>0</v>
      </c>
      <c r="I30" s="578">
        <v>2.06</v>
      </c>
      <c r="J30" s="578">
        <v>2.06</v>
      </c>
      <c r="K30" s="580">
        <v>0</v>
      </c>
    </row>
    <row r="31" spans="2:11" ht="30" customHeight="1" thickBot="1">
      <c r="B31" s="581" t="s">
        <v>526</v>
      </c>
      <c r="C31" s="582">
        <v>1.89</v>
      </c>
      <c r="D31" s="582">
        <v>1.89</v>
      </c>
      <c r="E31" s="583">
        <v>0</v>
      </c>
      <c r="F31" s="582">
        <v>1.85</v>
      </c>
      <c r="G31" s="582">
        <v>1.85</v>
      </c>
      <c r="H31" s="583">
        <v>0</v>
      </c>
      <c r="I31" s="582">
        <v>1.84</v>
      </c>
      <c r="J31" s="582">
        <v>1.84</v>
      </c>
      <c r="K31" s="584">
        <v>0</v>
      </c>
    </row>
    <row r="32" spans="2:11" ht="16.5" customHeight="1">
      <c r="B32" s="585" t="s">
        <v>527</v>
      </c>
    </row>
    <row r="33" spans="11:11">
      <c r="K33" s="159" t="s">
        <v>70</v>
      </c>
    </row>
    <row r="34" spans="11:11">
      <c r="K34" s="366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3101-0382-43EF-8C5F-252C49CC984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382" customWidth="1"/>
    <col min="2" max="2" width="40.90625" style="382" customWidth="1"/>
    <col min="3" max="5" width="20.6328125" style="382" customWidth="1"/>
    <col min="6" max="6" width="4.08984375" style="382" customWidth="1"/>
    <col min="7" max="8" width="10.6328125" style="382" customWidth="1"/>
    <col min="9" max="16384" width="9.08984375" style="382"/>
  </cols>
  <sheetData>
    <row r="2" spans="2:8" ht="13.5">
      <c r="E2" s="383"/>
    </row>
    <row r="3" spans="2:8" ht="14" customHeight="1" thickBot="1">
      <c r="B3" s="511"/>
      <c r="C3" s="511"/>
      <c r="D3" s="511"/>
      <c r="E3" s="511"/>
      <c r="F3" s="511"/>
      <c r="G3" s="511"/>
      <c r="H3" s="511"/>
    </row>
    <row r="4" spans="2:8" ht="20" customHeight="1" thickBot="1">
      <c r="B4" s="677" t="s">
        <v>528</v>
      </c>
      <c r="C4" s="678"/>
      <c r="D4" s="678"/>
      <c r="E4" s="679"/>
      <c r="F4" s="586"/>
      <c r="G4" s="586"/>
      <c r="H4" s="511"/>
    </row>
    <row r="5" spans="2:8" ht="23" customHeight="1">
      <c r="B5" s="714" t="s">
        <v>529</v>
      </c>
      <c r="C5" s="714"/>
      <c r="D5" s="714"/>
      <c r="E5" s="714"/>
      <c r="G5" s="511"/>
      <c r="H5" s="511"/>
    </row>
    <row r="6" spans="2:8" ht="15" customHeight="1">
      <c r="B6" s="715"/>
      <c r="C6" s="715"/>
      <c r="D6" s="715"/>
      <c r="E6" s="715"/>
      <c r="F6" s="385"/>
      <c r="G6" s="587"/>
      <c r="H6" s="511"/>
    </row>
    <row r="7" spans="2:8" ht="0.9" customHeight="1" thickBot="1">
      <c r="B7" s="587"/>
      <c r="C7" s="587"/>
      <c r="D7" s="587"/>
      <c r="E7" s="587"/>
      <c r="F7" s="587"/>
      <c r="G7" s="587"/>
      <c r="H7" s="511"/>
    </row>
    <row r="8" spans="2:8" ht="40.25" customHeight="1">
      <c r="B8" s="588" t="s">
        <v>530</v>
      </c>
      <c r="C8" s="513" t="s">
        <v>467</v>
      </c>
      <c r="D8" s="513" t="s">
        <v>468</v>
      </c>
      <c r="E8" s="589" t="s">
        <v>441</v>
      </c>
      <c r="F8" s="511"/>
      <c r="G8" s="511"/>
      <c r="H8" s="511"/>
    </row>
    <row r="9" spans="2:8" ht="12.9" customHeight="1">
      <c r="B9" s="590" t="s">
        <v>531</v>
      </c>
      <c r="C9" s="591">
        <v>80.23</v>
      </c>
      <c r="D9" s="591">
        <v>80.23</v>
      </c>
      <c r="E9" s="592">
        <v>0</v>
      </c>
      <c r="F9" s="511"/>
      <c r="G9" s="511"/>
      <c r="H9" s="511"/>
    </row>
    <row r="10" spans="2:8" ht="32.15" customHeight="1">
      <c r="B10" s="593" t="s">
        <v>532</v>
      </c>
      <c r="C10" s="594"/>
      <c r="D10" s="594"/>
      <c r="E10" s="595"/>
      <c r="F10" s="511"/>
      <c r="G10" s="511"/>
      <c r="H10" s="511"/>
    </row>
    <row r="11" spans="2:8" ht="12.9" customHeight="1">
      <c r="B11" s="590" t="s">
        <v>533</v>
      </c>
      <c r="C11" s="596">
        <v>176.8</v>
      </c>
      <c r="D11" s="596">
        <v>179.98</v>
      </c>
      <c r="E11" s="592">
        <v>3.1799999999999784</v>
      </c>
      <c r="F11" s="511"/>
      <c r="G11" s="511"/>
      <c r="H11" s="511"/>
    </row>
    <row r="12" spans="2:8" ht="11.25" hidden="1" customHeight="1">
      <c r="B12" s="597"/>
      <c r="C12" s="598"/>
      <c r="D12" s="598"/>
      <c r="E12" s="599"/>
      <c r="F12" s="511"/>
      <c r="G12" s="511"/>
      <c r="H12" s="511"/>
    </row>
    <row r="13" spans="2:8" ht="32.15" customHeight="1">
      <c r="B13" s="593" t="s">
        <v>534</v>
      </c>
      <c r="C13" s="594"/>
      <c r="D13" s="594"/>
      <c r="E13" s="595"/>
      <c r="F13" s="511"/>
      <c r="G13" s="511"/>
      <c r="H13" s="511"/>
    </row>
    <row r="14" spans="2:8" ht="12.9" customHeight="1">
      <c r="B14" s="590" t="s">
        <v>535</v>
      </c>
      <c r="C14" s="596">
        <v>310</v>
      </c>
      <c r="D14" s="596">
        <v>285</v>
      </c>
      <c r="E14" s="592">
        <v>-25</v>
      </c>
      <c r="F14" s="511"/>
      <c r="G14" s="511"/>
      <c r="H14" s="511"/>
    </row>
    <row r="15" spans="2:8" ht="12.9" customHeight="1">
      <c r="B15" s="590" t="s">
        <v>536</v>
      </c>
      <c r="C15" s="596">
        <v>395</v>
      </c>
      <c r="D15" s="596">
        <v>365</v>
      </c>
      <c r="E15" s="592">
        <v>-30</v>
      </c>
      <c r="F15" s="511"/>
      <c r="G15" s="511"/>
      <c r="H15" s="511"/>
    </row>
    <row r="16" spans="2:8" ht="12.9" customHeight="1" thickBot="1">
      <c r="B16" s="600" t="s">
        <v>537</v>
      </c>
      <c r="C16" s="601">
        <v>360.43</v>
      </c>
      <c r="D16" s="601">
        <v>332.56</v>
      </c>
      <c r="E16" s="602">
        <v>-27.870000000000005</v>
      </c>
      <c r="F16" s="511"/>
      <c r="G16" s="511"/>
      <c r="H16" s="511"/>
    </row>
    <row r="17" spans="2:8" ht="0.9" customHeight="1">
      <c r="B17" s="716">
        <v>5</v>
      </c>
      <c r="C17" s="716"/>
      <c r="D17" s="716"/>
      <c r="E17" s="716"/>
      <c r="F17" s="511"/>
      <c r="G17" s="511"/>
      <c r="H17" s="511"/>
    </row>
    <row r="18" spans="2:8" ht="21.9" customHeight="1" thickBot="1">
      <c r="B18" s="603"/>
      <c r="C18" s="603"/>
      <c r="D18" s="603"/>
      <c r="E18" s="603"/>
      <c r="F18" s="511"/>
      <c r="G18" s="511"/>
      <c r="H18" s="511"/>
    </row>
    <row r="19" spans="2:8" ht="14.4" customHeight="1" thickBot="1">
      <c r="B19" s="677" t="s">
        <v>538</v>
      </c>
      <c r="C19" s="678"/>
      <c r="D19" s="678"/>
      <c r="E19" s="679"/>
      <c r="F19" s="511"/>
      <c r="G19" s="511"/>
      <c r="H19" s="511"/>
    </row>
    <row r="20" spans="2:8" ht="21.75" customHeight="1">
      <c r="B20" s="714" t="s">
        <v>529</v>
      </c>
      <c r="C20" s="714"/>
      <c r="D20" s="714"/>
      <c r="E20" s="714"/>
      <c r="F20" s="511"/>
      <c r="G20" s="511"/>
      <c r="H20" s="511"/>
    </row>
    <row r="21" spans="2:8" ht="12" customHeight="1" thickBot="1">
      <c r="B21" s="707"/>
      <c r="C21" s="707"/>
      <c r="D21" s="707"/>
      <c r="E21" s="707"/>
      <c r="F21" s="511"/>
      <c r="G21" s="511"/>
      <c r="H21" s="511"/>
    </row>
    <row r="22" spans="2:8" ht="40.25" customHeight="1">
      <c r="B22" s="588" t="s">
        <v>539</v>
      </c>
      <c r="C22" s="513" t="s">
        <v>467</v>
      </c>
      <c r="D22" s="513" t="s">
        <v>468</v>
      </c>
      <c r="E22" s="589" t="s">
        <v>441</v>
      </c>
      <c r="F22" s="511"/>
      <c r="G22" s="511"/>
      <c r="H22" s="511"/>
    </row>
    <row r="23" spans="2:8" ht="12.75" customHeight="1">
      <c r="B23" s="590" t="s">
        <v>540</v>
      </c>
      <c r="C23" s="604">
        <v>691.43</v>
      </c>
      <c r="D23" s="604">
        <v>700</v>
      </c>
      <c r="E23" s="592">
        <v>8.57000000000005</v>
      </c>
      <c r="F23" s="511"/>
      <c r="G23" s="511"/>
      <c r="H23" s="511"/>
    </row>
    <row r="24" spans="2:8">
      <c r="B24" s="590" t="s">
        <v>541</v>
      </c>
      <c r="C24" s="604">
        <v>911.43</v>
      </c>
      <c r="D24" s="604">
        <v>928.57</v>
      </c>
      <c r="E24" s="592">
        <v>17.1400000000001</v>
      </c>
    </row>
    <row r="25" spans="2:8" ht="32.15" customHeight="1">
      <c r="B25" s="593" t="s">
        <v>534</v>
      </c>
      <c r="C25" s="605"/>
      <c r="D25" s="605"/>
      <c r="E25" s="606"/>
    </row>
    <row r="26" spans="2:8" ht="14.25" customHeight="1">
      <c r="B26" s="590" t="s">
        <v>542</v>
      </c>
      <c r="C26" s="604">
        <v>496.2</v>
      </c>
      <c r="D26" s="604">
        <v>494.03</v>
      </c>
      <c r="E26" s="592">
        <v>-2.1700000000000159</v>
      </c>
    </row>
    <row r="27" spans="2:8" ht="32.15" customHeight="1">
      <c r="B27" s="593" t="s">
        <v>543</v>
      </c>
      <c r="C27" s="605"/>
      <c r="D27" s="605"/>
      <c r="E27" s="607"/>
    </row>
    <row r="28" spans="2:8" ht="14.25" customHeight="1">
      <c r="B28" s="590" t="s">
        <v>544</v>
      </c>
      <c r="C28" s="608">
        <v>398.65</v>
      </c>
      <c r="D28" s="608">
        <v>398.65</v>
      </c>
      <c r="E28" s="609">
        <v>0</v>
      </c>
    </row>
    <row r="29" spans="2:8" ht="32.15" customHeight="1">
      <c r="B29" s="593" t="s">
        <v>545</v>
      </c>
      <c r="C29" s="605"/>
      <c r="D29" s="605"/>
      <c r="E29" s="606"/>
    </row>
    <row r="30" spans="2:8">
      <c r="B30" s="590" t="s">
        <v>546</v>
      </c>
      <c r="C30" s="610" t="s">
        <v>199</v>
      </c>
      <c r="D30" s="610" t="s">
        <v>199</v>
      </c>
      <c r="E30" s="609" t="s">
        <v>199</v>
      </c>
    </row>
    <row r="31" spans="2:8" ht="27.75" customHeight="1">
      <c r="B31" s="593" t="s">
        <v>547</v>
      </c>
      <c r="C31" s="605"/>
      <c r="D31" s="605"/>
      <c r="E31" s="606"/>
    </row>
    <row r="32" spans="2:8">
      <c r="B32" s="590" t="s">
        <v>548</v>
      </c>
      <c r="C32" s="608">
        <v>253.01</v>
      </c>
      <c r="D32" s="608">
        <v>253.74</v>
      </c>
      <c r="E32" s="609">
        <v>0.73000000000001819</v>
      </c>
    </row>
    <row r="33" spans="2:5">
      <c r="B33" s="590" t="s">
        <v>549</v>
      </c>
      <c r="C33" s="608">
        <v>286.31</v>
      </c>
      <c r="D33" s="608">
        <v>287.33999999999997</v>
      </c>
      <c r="E33" s="609">
        <v>1.0299999999999727</v>
      </c>
    </row>
    <row r="34" spans="2:5">
      <c r="B34" s="590" t="s">
        <v>550</v>
      </c>
      <c r="C34" s="611" t="s">
        <v>199</v>
      </c>
      <c r="D34" s="611" t="s">
        <v>199</v>
      </c>
      <c r="E34" s="604" t="s">
        <v>199</v>
      </c>
    </row>
    <row r="35" spans="2:5" ht="32.15" customHeight="1">
      <c r="B35" s="593" t="s">
        <v>551</v>
      </c>
      <c r="C35" s="605"/>
      <c r="D35" s="605"/>
      <c r="E35" s="607"/>
    </row>
    <row r="36" spans="2:5" ht="16.5" customHeight="1">
      <c r="B36" s="590" t="s">
        <v>552</v>
      </c>
      <c r="C36" s="608">
        <v>169.56</v>
      </c>
      <c r="D36" s="608">
        <v>169.56</v>
      </c>
      <c r="E36" s="609">
        <v>0</v>
      </c>
    </row>
    <row r="37" spans="2:5" ht="23.25" customHeight="1">
      <c r="B37" s="593" t="s">
        <v>553</v>
      </c>
      <c r="C37" s="605"/>
      <c r="D37" s="605"/>
      <c r="E37" s="607"/>
    </row>
    <row r="38" spans="2:5" ht="13.5" customHeight="1">
      <c r="B38" s="590" t="s">
        <v>554</v>
      </c>
      <c r="C38" s="608">
        <v>418</v>
      </c>
      <c r="D38" s="608">
        <v>418</v>
      </c>
      <c r="E38" s="609">
        <v>0</v>
      </c>
    </row>
    <row r="39" spans="2:5" ht="32.15" customHeight="1">
      <c r="B39" s="593" t="s">
        <v>555</v>
      </c>
      <c r="C39" s="605"/>
      <c r="D39" s="605"/>
      <c r="E39" s="606"/>
    </row>
    <row r="40" spans="2:5" ht="16.5" customHeight="1" thickBot="1">
      <c r="B40" s="600" t="s">
        <v>556</v>
      </c>
      <c r="C40" s="612">
        <v>126.09</v>
      </c>
      <c r="D40" s="612">
        <v>126.09</v>
      </c>
      <c r="E40" s="613">
        <v>0</v>
      </c>
    </row>
    <row r="41" spans="2:5">
      <c r="B41" s="382" t="s">
        <v>557</v>
      </c>
    </row>
    <row r="42" spans="2:5">
      <c r="C42" s="366"/>
      <c r="D42" s="366"/>
      <c r="E42" s="366"/>
    </row>
    <row r="43" spans="2:5" ht="13.25" customHeight="1" thickBot="1">
      <c r="B43" s="366"/>
      <c r="C43" s="366"/>
      <c r="D43" s="366"/>
      <c r="E43" s="366"/>
    </row>
    <row r="44" spans="2:5">
      <c r="B44" s="614"/>
      <c r="C44" s="490"/>
      <c r="D44" s="490"/>
      <c r="E44" s="615"/>
    </row>
    <row r="45" spans="2:5">
      <c r="B45" s="505"/>
      <c r="E45" s="616"/>
    </row>
    <row r="46" spans="2:5" ht="12.75" customHeight="1">
      <c r="B46" s="708" t="s">
        <v>558</v>
      </c>
      <c r="C46" s="709"/>
      <c r="D46" s="709"/>
      <c r="E46" s="710"/>
    </row>
    <row r="47" spans="2:5" ht="18" customHeight="1">
      <c r="B47" s="708"/>
      <c r="C47" s="709"/>
      <c r="D47" s="709"/>
      <c r="E47" s="710"/>
    </row>
    <row r="48" spans="2:5">
      <c r="B48" s="505"/>
      <c r="E48" s="616"/>
    </row>
    <row r="49" spans="2:5" ht="13.5">
      <c r="B49" s="711" t="s">
        <v>559</v>
      </c>
      <c r="C49" s="712"/>
      <c r="D49" s="712"/>
      <c r="E49" s="713"/>
    </row>
    <row r="50" spans="2:5">
      <c r="B50" s="505"/>
      <c r="E50" s="616"/>
    </row>
    <row r="51" spans="2:5">
      <c r="B51" s="505"/>
      <c r="E51" s="616"/>
    </row>
    <row r="52" spans="2:5" ht="12" thickBot="1">
      <c r="B52" s="617"/>
      <c r="C52" s="501"/>
      <c r="D52" s="501"/>
      <c r="E52" s="618"/>
    </row>
    <row r="54" spans="2:5">
      <c r="E54" s="15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D6D19A1-5DE5-4678-A59C-41436691FFC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firstPageNumber="0" fitToWidth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8C7C-1EF5-415B-BB5C-90FD82B63E63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3.1796875" defaultRowHeight="13.5"/>
  <cols>
    <col min="1" max="1" width="3.54296875" style="1" customWidth="1"/>
    <col min="2" max="2" width="10.81640625" style="1" customWidth="1"/>
    <col min="3" max="3" width="67.26953125" style="1" customWidth="1"/>
    <col min="4" max="7" width="28.6328125" style="1" customWidth="1"/>
    <col min="8" max="8" width="1" style="1" customWidth="1"/>
    <col min="9" max="9" width="13.1796875" style="1" customWidth="1"/>
    <col min="10" max="16384" width="13.1796875" style="1"/>
  </cols>
  <sheetData>
    <row r="1" spans="2:7" ht="10.4" customHeight="1"/>
    <row r="2" spans="2:7" ht="15" customHeight="1">
      <c r="B2" s="628" t="s">
        <v>0</v>
      </c>
      <c r="C2" s="628"/>
      <c r="D2" s="628"/>
      <c r="E2" s="628"/>
      <c r="F2" s="628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29" t="s">
        <v>1</v>
      </c>
      <c r="C4" s="629"/>
      <c r="D4" s="629"/>
      <c r="E4" s="629"/>
      <c r="F4" s="629"/>
      <c r="G4" s="629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30" t="s">
        <v>2</v>
      </c>
      <c r="C6" s="631"/>
      <c r="D6" s="631"/>
      <c r="E6" s="631"/>
      <c r="F6" s="631"/>
      <c r="G6" s="632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213.89</v>
      </c>
      <c r="E11" s="25">
        <v>214.18</v>
      </c>
      <c r="F11" s="26">
        <f>E11-D11</f>
        <v>0.29000000000002046</v>
      </c>
      <c r="G11" s="27">
        <f>((E11*100)/D11)-100</f>
        <v>0.13558371125346014</v>
      </c>
    </row>
    <row r="12" spans="2:7" ht="20.149999999999999" customHeight="1">
      <c r="B12" s="23" t="s">
        <v>14</v>
      </c>
      <c r="C12" s="24" t="s">
        <v>16</v>
      </c>
      <c r="D12" s="25">
        <v>281.18</v>
      </c>
      <c r="E12" s="25">
        <v>275.51</v>
      </c>
      <c r="F12" s="26">
        <f>E12-D12</f>
        <v>-5.6700000000000159</v>
      </c>
      <c r="G12" s="27">
        <f>((E12*100)/D12)-100</f>
        <v>-2.0165018849135805</v>
      </c>
    </row>
    <row r="13" spans="2:7" ht="20.149999999999999" customHeight="1">
      <c r="B13" s="23" t="s">
        <v>14</v>
      </c>
      <c r="C13" s="24" t="s">
        <v>17</v>
      </c>
      <c r="D13" s="25">
        <v>191.54</v>
      </c>
      <c r="E13" s="25">
        <v>191.48</v>
      </c>
      <c r="F13" s="26">
        <f>E13-D13</f>
        <v>-6.0000000000002274E-2</v>
      </c>
      <c r="G13" s="27">
        <f>((E13*100)/D13)-100</f>
        <v>-3.1325049597995758E-2</v>
      </c>
    </row>
    <row r="14" spans="2:7" ht="20.149999999999999" customHeight="1">
      <c r="B14" s="23" t="s">
        <v>14</v>
      </c>
      <c r="C14" s="24" t="s">
        <v>18</v>
      </c>
      <c r="D14" s="25">
        <v>195.4</v>
      </c>
      <c r="E14" s="25">
        <v>195.56</v>
      </c>
      <c r="F14" s="26">
        <f>E14-D14</f>
        <v>0.15999999999999659</v>
      </c>
      <c r="G14" s="27">
        <f>((E14*100)/D14)-100</f>
        <v>8.1883316274300455E-2</v>
      </c>
    </row>
    <row r="15" spans="2:7" ht="20.149999999999999" customHeight="1" thickBot="1">
      <c r="B15" s="23" t="s">
        <v>14</v>
      </c>
      <c r="C15" s="24" t="s">
        <v>19</v>
      </c>
      <c r="D15" s="25">
        <v>222.54</v>
      </c>
      <c r="E15" s="25">
        <v>222.47</v>
      </c>
      <c r="F15" s="26">
        <f>E15-D15</f>
        <v>-6.9999999999993179E-2</v>
      </c>
      <c r="G15" s="27">
        <f>((E15*100)/D15)-100</f>
        <v>-3.1455019322365274E-2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24" t="s">
        <v>22</v>
      </c>
      <c r="D17" s="32">
        <v>612.66999999999996</v>
      </c>
      <c r="E17" s="32">
        <v>612.66999999999996</v>
      </c>
      <c r="F17" s="26">
        <f t="shared" ref="F17:F22" si="0">E17-D17</f>
        <v>0</v>
      </c>
      <c r="G17" s="27">
        <f t="shared" ref="G17:G22" si="1">((E17*100)/D17)-100</f>
        <v>0</v>
      </c>
    </row>
    <row r="18" spans="2:12" ht="20.149999999999999" customHeight="1">
      <c r="B18" s="31" t="s">
        <v>21</v>
      </c>
      <c r="C18" s="24" t="s">
        <v>23</v>
      </c>
      <c r="D18" s="25">
        <v>540.45000000000005</v>
      </c>
      <c r="E18" s="25">
        <v>540.45000000000005</v>
      </c>
      <c r="F18" s="26">
        <f t="shared" si="0"/>
        <v>0</v>
      </c>
      <c r="G18" s="27">
        <f t="shared" si="1"/>
        <v>0</v>
      </c>
    </row>
    <row r="19" spans="2:12" ht="20.149999999999999" customHeight="1">
      <c r="B19" s="31" t="s">
        <v>24</v>
      </c>
      <c r="C19" s="24" t="s">
        <v>25</v>
      </c>
      <c r="D19" s="33">
        <v>1077.49</v>
      </c>
      <c r="E19" s="33">
        <v>1077.49</v>
      </c>
      <c r="F19" s="26">
        <f t="shared" si="0"/>
        <v>0</v>
      </c>
      <c r="G19" s="27">
        <f t="shared" si="1"/>
        <v>0</v>
      </c>
    </row>
    <row r="20" spans="2:12" ht="20.149999999999999" customHeight="1">
      <c r="B20" s="31" t="s">
        <v>24</v>
      </c>
      <c r="C20" s="24" t="s">
        <v>26</v>
      </c>
      <c r="D20" s="25">
        <v>723.09</v>
      </c>
      <c r="E20" s="25">
        <v>723.09</v>
      </c>
      <c r="F20" s="26">
        <f t="shared" si="0"/>
        <v>0</v>
      </c>
      <c r="G20" s="27">
        <f t="shared" si="1"/>
        <v>0</v>
      </c>
    </row>
    <row r="21" spans="2:12" ht="20.149999999999999" customHeight="1">
      <c r="B21" s="31" t="s">
        <v>24</v>
      </c>
      <c r="C21" s="24" t="s">
        <v>27</v>
      </c>
      <c r="D21" s="32">
        <v>744.88</v>
      </c>
      <c r="E21" s="32">
        <v>764.23</v>
      </c>
      <c r="F21" s="26">
        <f t="shared" si="0"/>
        <v>19.350000000000023</v>
      </c>
      <c r="G21" s="27">
        <f t="shared" si="1"/>
        <v>2.5977338631725928</v>
      </c>
    </row>
    <row r="22" spans="2:12" ht="20.149999999999999" customHeight="1" thickBot="1">
      <c r="B22" s="31" t="s">
        <v>24</v>
      </c>
      <c r="C22" s="24" t="s">
        <v>28</v>
      </c>
      <c r="D22" s="32">
        <v>446.95</v>
      </c>
      <c r="E22" s="32">
        <v>449.65</v>
      </c>
      <c r="F22" s="26">
        <f t="shared" si="0"/>
        <v>2.6999999999999886</v>
      </c>
      <c r="G22" s="27">
        <f t="shared" si="1"/>
        <v>0.60409441772010553</v>
      </c>
    </row>
    <row r="23" spans="2:12" ht="20.149999999999999" customHeight="1" thickBot="1">
      <c r="B23" s="18"/>
      <c r="C23" s="19" t="s">
        <v>29</v>
      </c>
      <c r="D23" s="34"/>
      <c r="E23" s="34"/>
      <c r="F23" s="29"/>
      <c r="G23" s="35"/>
    </row>
    <row r="24" spans="2:12" ht="20.149999999999999" customHeight="1">
      <c r="B24" s="23" t="s">
        <v>30</v>
      </c>
      <c r="C24" s="36" t="s">
        <v>31</v>
      </c>
      <c r="D24" s="37">
        <v>461.68</v>
      </c>
      <c r="E24" s="37">
        <v>461.44</v>
      </c>
      <c r="F24" s="26">
        <f>E24-D24</f>
        <v>-0.24000000000000909</v>
      </c>
      <c r="G24" s="27">
        <f>((E24*100)/D24)-100</f>
        <v>-5.1984058222146245E-2</v>
      </c>
    </row>
    <row r="25" spans="2:12" ht="20.149999999999999" customHeight="1">
      <c r="B25" s="23" t="s">
        <v>30</v>
      </c>
      <c r="C25" s="36" t="s">
        <v>32</v>
      </c>
      <c r="D25" s="37">
        <v>388.22</v>
      </c>
      <c r="E25" s="37">
        <v>388.66</v>
      </c>
      <c r="F25" s="26">
        <f>E25-D25</f>
        <v>0.43999999999999773</v>
      </c>
      <c r="G25" s="27">
        <f>((E25*100)/D25)-100</f>
        <v>0.11333779815568334</v>
      </c>
    </row>
    <row r="26" spans="2:12" ht="20.149999999999999" customHeight="1" thickBot="1">
      <c r="B26" s="31" t="s">
        <v>30</v>
      </c>
      <c r="C26" s="36" t="s">
        <v>33</v>
      </c>
      <c r="D26" s="38">
        <v>414.72500000000002</v>
      </c>
      <c r="E26" s="38">
        <v>417.66500000000002</v>
      </c>
      <c r="F26" s="26">
        <f>E26-D26</f>
        <v>2.9399999999999977</v>
      </c>
      <c r="G26" s="27">
        <f>((E26*100)/D26)-100</f>
        <v>0.70890349026463184</v>
      </c>
      <c r="J26" s="39"/>
    </row>
    <row r="27" spans="2:12" ht="20.149999999999999" customHeight="1" thickBot="1">
      <c r="B27" s="18"/>
      <c r="C27" s="19" t="s">
        <v>34</v>
      </c>
      <c r="D27" s="34"/>
      <c r="E27" s="34"/>
      <c r="F27" s="29"/>
      <c r="G27" s="35"/>
      <c r="K27" s="39"/>
    </row>
    <row r="28" spans="2:12" ht="20.149999999999999" customHeight="1">
      <c r="B28" s="40" t="s">
        <v>35</v>
      </c>
      <c r="C28" s="41" t="s">
        <v>36</v>
      </c>
      <c r="D28" s="42">
        <v>214.333</v>
      </c>
      <c r="E28" s="42">
        <v>214.33199999999999</v>
      </c>
      <c r="F28" s="26">
        <f>E28-D28</f>
        <v>-1.0000000000047748E-3</v>
      </c>
      <c r="G28" s="27">
        <f>((E28*100)/D28)-100</f>
        <v>-4.665637115977006E-4</v>
      </c>
      <c r="J28" s="39"/>
    </row>
    <row r="29" spans="2:12" ht="20.149999999999999" customHeight="1" thickBot="1">
      <c r="B29" s="40" t="s">
        <v>35</v>
      </c>
      <c r="C29" s="43" t="s">
        <v>37</v>
      </c>
      <c r="D29" s="44">
        <v>449.10899999999998</v>
      </c>
      <c r="E29" s="44">
        <v>442.69499999999999</v>
      </c>
      <c r="F29" s="26">
        <f>E29-D29</f>
        <v>-6.4139999999999873</v>
      </c>
      <c r="G29" s="27">
        <f>((E29*100)/D29)-100</f>
        <v>-1.4281610922960795</v>
      </c>
      <c r="L29" s="39"/>
    </row>
    <row r="30" spans="2:12" ht="20.149999999999999" customHeight="1" thickBot="1">
      <c r="B30" s="18"/>
      <c r="C30" s="19" t="s">
        <v>38</v>
      </c>
      <c r="D30" s="34"/>
      <c r="E30" s="34"/>
      <c r="F30" s="29"/>
      <c r="G30" s="35"/>
      <c r="J30" s="39"/>
    </row>
    <row r="31" spans="2:12" ht="20.149999999999999" customHeight="1">
      <c r="B31" s="23" t="s">
        <v>39</v>
      </c>
      <c r="C31" s="45" t="s">
        <v>40</v>
      </c>
      <c r="D31" s="37">
        <v>212.02099999999999</v>
      </c>
      <c r="E31" s="37">
        <v>210.685</v>
      </c>
      <c r="F31" s="26">
        <f t="shared" ref="F31:F36" si="2">E31-D31</f>
        <v>-1.3359999999999843</v>
      </c>
      <c r="G31" s="27">
        <f t="shared" ref="G31:G36" si="3">((E31*100)/D31)-100</f>
        <v>-0.63012626107790481</v>
      </c>
      <c r="K31" s="39"/>
    </row>
    <row r="32" spans="2:12" ht="20.149999999999999" customHeight="1">
      <c r="B32" s="23" t="s">
        <v>39</v>
      </c>
      <c r="C32" s="36" t="s">
        <v>41</v>
      </c>
      <c r="D32" s="37">
        <v>192.03800000000001</v>
      </c>
      <c r="E32" s="37">
        <v>191.22200000000001</v>
      </c>
      <c r="F32" s="26">
        <f t="shared" si="2"/>
        <v>-0.8160000000000025</v>
      </c>
      <c r="G32" s="27">
        <f t="shared" si="3"/>
        <v>-0.42491590206105911</v>
      </c>
      <c r="I32" s="39"/>
    </row>
    <row r="33" spans="2:17" ht="20.149999999999999" customHeight="1">
      <c r="B33" s="40" t="s">
        <v>30</v>
      </c>
      <c r="C33" s="46" t="s">
        <v>42</v>
      </c>
      <c r="D33" s="47">
        <v>274.75</v>
      </c>
      <c r="E33" s="47">
        <v>273.45</v>
      </c>
      <c r="F33" s="26">
        <f t="shared" si="2"/>
        <v>-1.3000000000000114</v>
      </c>
      <c r="G33" s="27">
        <f t="shared" si="3"/>
        <v>-0.4731574158325742</v>
      </c>
      <c r="L33" s="39"/>
      <c r="P33" s="39"/>
    </row>
    <row r="34" spans="2:17" ht="20.149999999999999" customHeight="1">
      <c r="B34" s="40" t="s">
        <v>21</v>
      </c>
      <c r="C34" s="48" t="s">
        <v>43</v>
      </c>
      <c r="D34" s="49">
        <v>757.98</v>
      </c>
      <c r="E34" s="49">
        <v>771.51</v>
      </c>
      <c r="F34" s="26">
        <f t="shared" si="2"/>
        <v>13.529999999999973</v>
      </c>
      <c r="G34" s="27">
        <f t="shared" si="3"/>
        <v>1.7850075199873316</v>
      </c>
    </row>
    <row r="35" spans="2:17" ht="20.149999999999999" customHeight="1">
      <c r="B35" s="40" t="s">
        <v>21</v>
      </c>
      <c r="C35" s="46" t="s">
        <v>44</v>
      </c>
      <c r="D35" s="49">
        <v>723.04</v>
      </c>
      <c r="E35" s="49">
        <v>718.71</v>
      </c>
      <c r="F35" s="26">
        <f t="shared" si="2"/>
        <v>-4.3299999999999272</v>
      </c>
      <c r="G35" s="27">
        <f t="shared" si="3"/>
        <v>-0.59886036733790604</v>
      </c>
    </row>
    <row r="36" spans="2:17" ht="20.149999999999999" customHeight="1" thickBot="1">
      <c r="B36" s="40" t="s">
        <v>21</v>
      </c>
      <c r="C36" s="43" t="s">
        <v>45</v>
      </c>
      <c r="D36" s="50">
        <v>318.42</v>
      </c>
      <c r="E36" s="50">
        <v>318.42</v>
      </c>
      <c r="F36" s="26">
        <f t="shared" si="2"/>
        <v>0</v>
      </c>
      <c r="G36" s="27">
        <f t="shared" si="3"/>
        <v>0</v>
      </c>
    </row>
    <row r="37" spans="2:17" ht="20.149999999999999" customHeight="1" thickBot="1">
      <c r="B37" s="51"/>
      <c r="C37" s="52" t="s">
        <v>46</v>
      </c>
      <c r="D37" s="53"/>
      <c r="E37" s="53"/>
      <c r="F37" s="53"/>
      <c r="G37" s="54"/>
      <c r="K37" s="39"/>
    </row>
    <row r="38" spans="2:17" ht="20.149999999999999" customHeight="1">
      <c r="B38" s="55" t="s">
        <v>47</v>
      </c>
      <c r="C38" s="56" t="s">
        <v>48</v>
      </c>
      <c r="D38" s="32">
        <v>44.29</v>
      </c>
      <c r="E38" s="32">
        <v>45.77</v>
      </c>
      <c r="F38" s="26">
        <f>E38-D38</f>
        <v>1.480000000000004</v>
      </c>
      <c r="G38" s="27">
        <f>((E38*100)/D38)-100</f>
        <v>3.3416121020546399</v>
      </c>
      <c r="K38" s="39"/>
    </row>
    <row r="39" spans="2:17" ht="20.149999999999999" customHeight="1" thickBot="1">
      <c r="B39" s="57" t="s">
        <v>47</v>
      </c>
      <c r="C39" s="58" t="s">
        <v>49</v>
      </c>
      <c r="D39" s="59">
        <v>43.67</v>
      </c>
      <c r="E39" s="59">
        <v>44.84</v>
      </c>
      <c r="F39" s="26">
        <f>E39-D39</f>
        <v>1.1700000000000017</v>
      </c>
      <c r="G39" s="27">
        <f>((E39*100)/D39)-100</f>
        <v>2.6791847950538141</v>
      </c>
      <c r="P39" s="39"/>
    </row>
    <row r="40" spans="2:17" ht="20.149999999999999" customHeight="1" thickBot="1">
      <c r="B40" s="60"/>
      <c r="C40" s="61" t="s">
        <v>50</v>
      </c>
      <c r="D40" s="62"/>
      <c r="E40" s="62"/>
      <c r="F40" s="53"/>
      <c r="G40" s="63"/>
      <c r="K40" s="39"/>
      <c r="L40" s="39"/>
    </row>
    <row r="41" spans="2:17" ht="20.149999999999999" customHeight="1">
      <c r="B41" s="64" t="s">
        <v>51</v>
      </c>
      <c r="C41" s="56" t="s">
        <v>52</v>
      </c>
      <c r="D41" s="65">
        <v>736.45</v>
      </c>
      <c r="E41" s="65">
        <v>728.79</v>
      </c>
      <c r="F41" s="26">
        <f t="shared" ref="F41:F46" si="4">E41-D41</f>
        <v>-7.6600000000000819</v>
      </c>
      <c r="G41" s="27">
        <f t="shared" ref="G41:G46" si="5">((E41*100)/D41)-100</f>
        <v>-1.0401249236200698</v>
      </c>
      <c r="K41" s="39"/>
      <c r="L41" s="39"/>
    </row>
    <row r="42" spans="2:17" ht="20.149999999999999" customHeight="1">
      <c r="B42" s="31" t="s">
        <v>51</v>
      </c>
      <c r="C42" s="66" t="s">
        <v>53</v>
      </c>
      <c r="D42" s="47">
        <v>689.5</v>
      </c>
      <c r="E42" s="47">
        <v>684.27</v>
      </c>
      <c r="F42" s="26">
        <f t="shared" si="4"/>
        <v>-5.2300000000000182</v>
      </c>
      <c r="G42" s="27">
        <f t="shared" si="5"/>
        <v>-0.75852066715010835</v>
      </c>
      <c r="J42" s="39"/>
      <c r="K42" s="39"/>
      <c r="L42" s="39"/>
      <c r="M42" s="39"/>
    </row>
    <row r="43" spans="2:17" ht="20.149999999999999" customHeight="1">
      <c r="B43" s="31" t="s">
        <v>51</v>
      </c>
      <c r="C43" s="66" t="s">
        <v>54</v>
      </c>
      <c r="D43" s="47">
        <v>643.08000000000004</v>
      </c>
      <c r="E43" s="47">
        <v>639.24</v>
      </c>
      <c r="F43" s="26">
        <f t="shared" si="4"/>
        <v>-3.8400000000000318</v>
      </c>
      <c r="G43" s="27">
        <f t="shared" si="5"/>
        <v>-0.59712632953909406</v>
      </c>
      <c r="L43" s="39"/>
    </row>
    <row r="44" spans="2:17" ht="20.149999999999999" customHeight="1">
      <c r="B44" s="31" t="s">
        <v>55</v>
      </c>
      <c r="C44" s="66" t="s">
        <v>56</v>
      </c>
      <c r="D44" s="47">
        <v>705.81</v>
      </c>
      <c r="E44" s="47">
        <v>652.14</v>
      </c>
      <c r="F44" s="26">
        <f t="shared" si="4"/>
        <v>-53.669999999999959</v>
      </c>
      <c r="G44" s="27">
        <f t="shared" si="5"/>
        <v>-7.6040294130148283</v>
      </c>
      <c r="J44" s="39"/>
      <c r="K44" s="39"/>
    </row>
    <row r="45" spans="2:17" ht="20.149999999999999" customHeight="1">
      <c r="B45" s="31" t="s">
        <v>57</v>
      </c>
      <c r="C45" s="66" t="s">
        <v>58</v>
      </c>
      <c r="D45" s="47">
        <v>296.22000000000003</v>
      </c>
      <c r="E45" s="47">
        <v>287.07</v>
      </c>
      <c r="F45" s="26">
        <f t="shared" si="4"/>
        <v>-9.1500000000000341</v>
      </c>
      <c r="G45" s="27">
        <f t="shared" si="5"/>
        <v>-3.0889203970022407</v>
      </c>
      <c r="J45" s="39"/>
      <c r="K45" s="39"/>
    </row>
    <row r="46" spans="2:17" ht="20.149999999999999" customHeight="1" thickBot="1">
      <c r="B46" s="67" t="s">
        <v>55</v>
      </c>
      <c r="C46" s="68" t="s">
        <v>59</v>
      </c>
      <c r="D46" s="69">
        <v>411.51</v>
      </c>
      <c r="E46" s="69">
        <v>398.22</v>
      </c>
      <c r="F46" s="26">
        <f t="shared" si="4"/>
        <v>-13.289999999999964</v>
      </c>
      <c r="G46" s="27">
        <f t="shared" si="5"/>
        <v>-3.2295691477728354</v>
      </c>
      <c r="I46" s="39"/>
      <c r="J46" s="39"/>
      <c r="K46" s="39"/>
      <c r="Q46" s="39"/>
    </row>
    <row r="47" spans="2:17" ht="20.149999999999999" customHeight="1" thickBot="1">
      <c r="B47" s="51"/>
      <c r="C47" s="70" t="s">
        <v>60</v>
      </c>
      <c r="D47" s="53"/>
      <c r="E47" s="53"/>
      <c r="F47" s="53"/>
      <c r="G47" s="54"/>
      <c r="I47" s="39"/>
      <c r="J47" s="39"/>
      <c r="K47" s="39"/>
    </row>
    <row r="48" spans="2:17" ht="20.149999999999999" customHeight="1">
      <c r="B48" s="64" t="s">
        <v>55</v>
      </c>
      <c r="C48" s="71" t="s">
        <v>61</v>
      </c>
      <c r="D48" s="65">
        <v>107.84</v>
      </c>
      <c r="E48" s="65">
        <v>108.02</v>
      </c>
      <c r="F48" s="26">
        <f>E48-D48</f>
        <v>0.17999999999999261</v>
      </c>
      <c r="G48" s="27">
        <f>((E48*100)/D48)-100</f>
        <v>0.16691394658752756</v>
      </c>
      <c r="I48" s="39"/>
      <c r="J48" s="39"/>
      <c r="K48" s="39"/>
    </row>
    <row r="49" spans="2:12" ht="20.149999999999999" customHeight="1" thickBot="1">
      <c r="B49" s="72" t="s">
        <v>55</v>
      </c>
      <c r="C49" s="73" t="s">
        <v>62</v>
      </c>
      <c r="D49" s="74">
        <v>119.62</v>
      </c>
      <c r="E49" s="74">
        <v>119.77</v>
      </c>
      <c r="F49" s="26">
        <f>E49-D49</f>
        <v>0.14999999999999147</v>
      </c>
      <c r="G49" s="27">
        <f>((E49*100)/D49)-100</f>
        <v>0.12539709078748729</v>
      </c>
      <c r="I49" s="39"/>
      <c r="J49" s="39"/>
      <c r="K49" s="39"/>
      <c r="L49" s="39"/>
    </row>
    <row r="50" spans="2:12" ht="20.149999999999999" customHeight="1" thickBot="1">
      <c r="B50" s="18"/>
      <c r="C50" s="19" t="s">
        <v>63</v>
      </c>
      <c r="D50" s="34"/>
      <c r="E50" s="34"/>
      <c r="F50" s="29"/>
      <c r="G50" s="35"/>
      <c r="I50" s="39"/>
      <c r="J50" s="39"/>
      <c r="K50" s="39"/>
    </row>
    <row r="51" spans="2:12" s="80" customFormat="1" ht="20.149999999999999" customHeight="1" thickBot="1">
      <c r="B51" s="75" t="s">
        <v>55</v>
      </c>
      <c r="C51" s="76" t="s">
        <v>64</v>
      </c>
      <c r="D51" s="77">
        <v>111.16569999999999</v>
      </c>
      <c r="E51" s="77">
        <v>115.75820000000002</v>
      </c>
      <c r="F51" s="78">
        <f>E51-D51</f>
        <v>4.5925000000000296</v>
      </c>
      <c r="G51" s="79">
        <f>((E51*100)/D51)-100</f>
        <v>4.1312203314511891</v>
      </c>
      <c r="J51" s="81"/>
      <c r="K51" s="81"/>
      <c r="L51" s="81"/>
    </row>
    <row r="52" spans="2:12" s="80" customFormat="1" ht="20.149999999999999" customHeight="1">
      <c r="B52" s="82"/>
      <c r="C52" s="83"/>
      <c r="D52" s="84"/>
      <c r="E52" s="84"/>
      <c r="F52" s="84"/>
      <c r="G52" s="85"/>
      <c r="J52" s="81"/>
    </row>
    <row r="53" spans="2:12" s="80" customFormat="1" ht="20.149999999999999" customHeight="1">
      <c r="B53" s="86" t="s">
        <v>65</v>
      </c>
      <c r="C53" s="87"/>
      <c r="F53" s="87"/>
      <c r="G53" s="87"/>
    </row>
    <row r="54" spans="2:12" s="80" customFormat="1" ht="20.149999999999999" customHeight="1">
      <c r="B54" s="88" t="s">
        <v>66</v>
      </c>
      <c r="C54" s="87"/>
      <c r="D54" s="87"/>
      <c r="E54" s="87"/>
      <c r="F54" s="87"/>
      <c r="G54" s="87"/>
    </row>
    <row r="55" spans="2:12" s="80" customFormat="1" ht="20.149999999999999" customHeight="1">
      <c r="B55" s="88" t="s">
        <v>67</v>
      </c>
      <c r="C55" s="87"/>
      <c r="D55" s="87"/>
      <c r="E55" s="87"/>
      <c r="F55" s="87"/>
      <c r="G55" s="87"/>
    </row>
    <row r="56" spans="2:12" s="80" customFormat="1" ht="20.149999999999999" customHeight="1">
      <c r="B56" s="88" t="s">
        <v>68</v>
      </c>
      <c r="C56" s="87"/>
      <c r="D56" s="87"/>
      <c r="E56" s="87"/>
      <c r="F56" s="87"/>
      <c r="G56" s="87"/>
    </row>
    <row r="57" spans="2:12" s="80" customFormat="1" ht="26.25" customHeight="1">
      <c r="B57" s="88"/>
      <c r="C57" s="87"/>
      <c r="D57" s="87"/>
      <c r="E57" s="87"/>
      <c r="F57" s="87"/>
      <c r="G57" s="87"/>
    </row>
    <row r="58" spans="2:12" s="80" customFormat="1" ht="48.75" customHeight="1">
      <c r="B58" s="633" t="s">
        <v>69</v>
      </c>
      <c r="C58" s="633"/>
      <c r="D58" s="633"/>
      <c r="E58" s="633"/>
      <c r="F58" s="633"/>
      <c r="G58" s="633"/>
    </row>
    <row r="59" spans="2:12" s="80" customFormat="1" ht="12" customHeight="1">
      <c r="B59" s="1"/>
      <c r="C59" s="1"/>
      <c r="D59" s="1"/>
      <c r="E59" s="1"/>
      <c r="F59" s="1"/>
      <c r="G59" s="1"/>
      <c r="H59" s="84"/>
    </row>
    <row r="60" spans="2:12" s="80" customFormat="1" ht="12" customHeight="1">
      <c r="B60" s="1"/>
      <c r="C60" s="1"/>
      <c r="D60" s="1"/>
      <c r="E60" s="1"/>
      <c r="F60" s="1"/>
      <c r="G60" s="1"/>
      <c r="H60" s="8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.15" customHeight="1">
      <c r="B63" s="11"/>
      <c r="C63" s="11"/>
      <c r="D63" s="89"/>
      <c r="E63" s="89"/>
      <c r="F63" s="90"/>
      <c r="G63" s="90"/>
      <c r="I63" s="39"/>
    </row>
    <row r="64" spans="2:12" ht="13.5" customHeight="1">
      <c r="B64" s="91"/>
      <c r="C64" s="92"/>
      <c r="D64" s="93"/>
      <c r="E64" s="93"/>
      <c r="F64" s="94"/>
      <c r="G64" s="93"/>
      <c r="I64" s="39"/>
    </row>
    <row r="65" spans="2:9" ht="15" customHeight="1">
      <c r="B65" s="91"/>
      <c r="C65" s="92"/>
      <c r="D65" s="93"/>
      <c r="E65" s="93"/>
      <c r="F65" s="94"/>
      <c r="G65" s="93"/>
    </row>
    <row r="66" spans="2:9" ht="11.25" customHeight="1">
      <c r="B66" s="91"/>
      <c r="C66" s="92"/>
      <c r="D66" s="93"/>
      <c r="E66" s="93"/>
      <c r="F66" s="94"/>
      <c r="G66" s="93"/>
    </row>
    <row r="67" spans="2:9" ht="13.5" customHeight="1">
      <c r="B67" s="91"/>
      <c r="C67" s="92"/>
      <c r="D67" s="93"/>
      <c r="E67" s="93"/>
      <c r="F67" s="94"/>
      <c r="G67" s="95"/>
    </row>
    <row r="68" spans="2:9" ht="15" customHeight="1">
      <c r="B68" s="91"/>
      <c r="C68" s="96"/>
      <c r="D68" s="93"/>
      <c r="E68" s="93"/>
      <c r="F68" s="94"/>
      <c r="G68" s="95"/>
    </row>
    <row r="69" spans="2:9" ht="15" customHeight="1">
      <c r="B69" s="91"/>
      <c r="C69" s="96"/>
      <c r="D69" s="93"/>
      <c r="E69" s="93"/>
      <c r="F69" s="94"/>
      <c r="G69" s="95"/>
    </row>
    <row r="70" spans="2:9" ht="15" customHeight="1">
      <c r="B70" s="97"/>
      <c r="C70" s="96"/>
      <c r="D70" s="93"/>
      <c r="E70" s="93"/>
      <c r="F70" s="94"/>
    </row>
    <row r="71" spans="2:9" ht="15" customHeight="1">
      <c r="B71" s="91"/>
      <c r="C71" s="96"/>
      <c r="D71" s="93"/>
      <c r="E71" s="93"/>
      <c r="F71" s="94"/>
      <c r="G71" s="93"/>
    </row>
    <row r="72" spans="2:9" ht="15" customHeight="1">
      <c r="B72" s="91"/>
      <c r="C72" s="96"/>
      <c r="D72" s="93"/>
      <c r="E72" s="93"/>
      <c r="F72" s="94"/>
      <c r="G72" s="93"/>
      <c r="I72" s="98"/>
    </row>
    <row r="73" spans="2:9" ht="15" customHeight="1">
      <c r="B73" s="91"/>
      <c r="C73" s="96"/>
      <c r="D73" s="93"/>
      <c r="E73" s="93"/>
      <c r="F73" s="94"/>
      <c r="H73" s="98"/>
      <c r="I73" s="98"/>
    </row>
    <row r="74" spans="2:9" ht="15" customHeight="1">
      <c r="B74" s="91"/>
      <c r="C74" s="99"/>
      <c r="D74" s="93"/>
      <c r="E74" s="93"/>
      <c r="F74" s="94"/>
      <c r="H74" s="98"/>
      <c r="I74" s="98"/>
    </row>
    <row r="75" spans="2:9" ht="15" customHeight="1">
      <c r="B75" s="91"/>
      <c r="C75" s="100"/>
      <c r="D75" s="93"/>
      <c r="E75" s="93"/>
      <c r="F75" s="94"/>
      <c r="H75" s="98"/>
    </row>
    <row r="76" spans="2:9" ht="15" customHeight="1">
      <c r="B76" s="91"/>
      <c r="C76" s="100"/>
      <c r="D76" s="93"/>
      <c r="E76" s="93"/>
      <c r="F76" s="94"/>
      <c r="G76" s="93"/>
      <c r="H76" s="98"/>
    </row>
    <row r="77" spans="2:9" ht="15" customHeight="1">
      <c r="B77" s="91"/>
      <c r="C77" s="96"/>
      <c r="D77" s="101"/>
      <c r="E77" s="101"/>
      <c r="F77" s="94"/>
      <c r="H77" s="98"/>
      <c r="I77" s="98"/>
    </row>
    <row r="78" spans="2:9" ht="15" customHeight="1">
      <c r="B78" s="91"/>
      <c r="C78" s="102"/>
      <c r="D78" s="93"/>
      <c r="E78" s="93"/>
      <c r="F78" s="94"/>
      <c r="G78" s="93"/>
      <c r="I78" s="98"/>
    </row>
    <row r="79" spans="2:9" ht="15" customHeight="1">
      <c r="B79" s="103"/>
      <c r="C79" s="102"/>
      <c r="D79" s="104"/>
      <c r="E79" s="104"/>
      <c r="F79" s="94"/>
      <c r="G79" s="105"/>
    </row>
    <row r="80" spans="2:9" ht="15" customHeight="1">
      <c r="B80" s="103"/>
      <c r="C80" s="102"/>
      <c r="D80" s="93"/>
      <c r="E80" s="93"/>
      <c r="F80" s="94"/>
      <c r="G80" s="93"/>
    </row>
    <row r="81" spans="2:8" ht="15" customHeight="1">
      <c r="B81" s="103"/>
      <c r="C81" s="102"/>
      <c r="D81" s="634"/>
      <c r="E81" s="634"/>
      <c r="F81" s="634"/>
      <c r="G81" s="634"/>
    </row>
    <row r="82" spans="2:8" ht="15" customHeight="1">
      <c r="B82" s="102"/>
      <c r="C82" s="106"/>
      <c r="D82" s="106"/>
      <c r="E82" s="106"/>
      <c r="F82" s="106"/>
      <c r="G82" s="106"/>
    </row>
    <row r="83" spans="2:8" ht="15" customHeight="1">
      <c r="B83" s="107"/>
      <c r="C83" s="106"/>
      <c r="D83" s="106"/>
      <c r="E83" s="106"/>
      <c r="F83" s="106"/>
      <c r="G83" s="106"/>
    </row>
    <row r="84" spans="2:8" ht="15" customHeight="1">
      <c r="B84" s="107"/>
    </row>
    <row r="85" spans="2:8" ht="15" customHeight="1">
      <c r="B85" s="107"/>
      <c r="G85" s="108" t="s">
        <v>70</v>
      </c>
    </row>
    <row r="86" spans="2:8" ht="12" customHeight="1"/>
    <row r="87" spans="2:8" ht="15" customHeight="1"/>
    <row r="88" spans="2:8" ht="13.5" customHeight="1">
      <c r="E88" s="109"/>
      <c r="H88" s="9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51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conditionalFormatting sqref="F11:G15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F17:G22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F24:G26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F28:G29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F31:G36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F38:G39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F41:G4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F48:G4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7 G40 G47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51:G52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64:G69 G71:G72 G76 G78 G80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H59:H60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A75D-8538-49D8-A766-B8EA01CCCA87}">
  <sheetPr>
    <pageSetUpPr fitToPage="1"/>
  </sheetPr>
  <dimension ref="B1:K84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80" customWidth="1"/>
    <col min="2" max="2" width="9.453125" style="80" customWidth="1"/>
    <col min="3" max="3" width="62.453125" style="80" customWidth="1"/>
    <col min="4" max="7" width="28.6328125" style="80" customWidth="1"/>
    <col min="8" max="8" width="3.1796875" style="80" customWidth="1"/>
    <col min="9" max="9" width="10.54296875" style="80" customWidth="1"/>
    <col min="10" max="16384" width="11.54296875" style="80"/>
  </cols>
  <sheetData>
    <row r="1" spans="2:7" ht="14.25" customHeight="1"/>
    <row r="2" spans="2:7" ht="7.5" customHeight="1" thickBot="1">
      <c r="B2" s="110"/>
      <c r="C2" s="110"/>
      <c r="D2" s="110"/>
      <c r="E2" s="110"/>
      <c r="F2" s="110"/>
      <c r="G2" s="110"/>
    </row>
    <row r="3" spans="2:7" ht="21" customHeight="1" thickBot="1">
      <c r="B3" s="630" t="s">
        <v>71</v>
      </c>
      <c r="C3" s="631"/>
      <c r="D3" s="631"/>
      <c r="E3" s="631"/>
      <c r="F3" s="631"/>
      <c r="G3" s="632"/>
    </row>
    <row r="4" spans="2:7" ht="14.25" customHeight="1">
      <c r="B4" s="5"/>
      <c r="C4" s="111" t="s">
        <v>3</v>
      </c>
      <c r="D4" s="112" t="s">
        <v>4</v>
      </c>
      <c r="E4" s="112" t="s">
        <v>5</v>
      </c>
      <c r="F4" s="8" t="s">
        <v>6</v>
      </c>
      <c r="G4" s="9" t="s">
        <v>6</v>
      </c>
    </row>
    <row r="5" spans="2:7">
      <c r="B5" s="10"/>
      <c r="C5" s="113" t="s">
        <v>7</v>
      </c>
      <c r="D5" s="114" t="s">
        <v>72</v>
      </c>
      <c r="E5" s="114" t="s">
        <v>73</v>
      </c>
      <c r="F5" s="13" t="s">
        <v>10</v>
      </c>
      <c r="G5" s="14" t="s">
        <v>10</v>
      </c>
    </row>
    <row r="6" spans="2:7" ht="14" thickBot="1">
      <c r="B6" s="115"/>
      <c r="C6" s="116"/>
      <c r="D6" s="15">
        <v>2024</v>
      </c>
      <c r="E6" s="15">
        <v>2024</v>
      </c>
      <c r="F6" s="117" t="s">
        <v>11</v>
      </c>
      <c r="G6" s="118" t="s">
        <v>12</v>
      </c>
    </row>
    <row r="7" spans="2:7" ht="20.149999999999999" customHeight="1" thickBot="1">
      <c r="B7" s="51"/>
      <c r="C7" s="70" t="s">
        <v>74</v>
      </c>
      <c r="D7" s="119"/>
      <c r="E7" s="119"/>
      <c r="F7" s="120"/>
      <c r="G7" s="121"/>
    </row>
    <row r="8" spans="2:7" ht="20.149999999999999" customHeight="1">
      <c r="B8" s="122" t="s">
        <v>14</v>
      </c>
      <c r="C8" s="123" t="s">
        <v>75</v>
      </c>
      <c r="D8" s="124">
        <v>18.466888952959334</v>
      </c>
      <c r="E8" s="124">
        <v>18.881368152273104</v>
      </c>
      <c r="F8" s="125">
        <f t="shared" ref="F8:F22" si="0">E8-D8</f>
        <v>0.41447919931377086</v>
      </c>
      <c r="G8" s="126">
        <f t="shared" ref="G8:G24" si="1">((E8*100/D8)-100)</f>
        <v>2.2444451816955961</v>
      </c>
    </row>
    <row r="9" spans="2:7" ht="20.149999999999999" customHeight="1">
      <c r="B9" s="122" t="s">
        <v>14</v>
      </c>
      <c r="C9" s="123" t="s">
        <v>76</v>
      </c>
      <c r="D9" s="124">
        <v>71.034999999999997</v>
      </c>
      <c r="E9" s="124">
        <v>77.132499999999993</v>
      </c>
      <c r="F9" s="125">
        <f t="shared" si="0"/>
        <v>6.0974999999999966</v>
      </c>
      <c r="G9" s="126">
        <f t="shared" si="1"/>
        <v>8.583796719926795</v>
      </c>
    </row>
    <row r="10" spans="2:7" ht="20.149999999999999" customHeight="1">
      <c r="B10" s="122" t="s">
        <v>14</v>
      </c>
      <c r="C10" s="123" t="s">
        <v>77</v>
      </c>
      <c r="D10" s="124">
        <v>51.272329006231757</v>
      </c>
      <c r="E10" s="124">
        <v>47.407375422277852</v>
      </c>
      <c r="F10" s="125">
        <f t="shared" si="0"/>
        <v>-3.8649535839539055</v>
      </c>
      <c r="G10" s="126">
        <f t="shared" si="1"/>
        <v>-7.5380885925508636</v>
      </c>
    </row>
    <row r="11" spans="2:7" ht="20.149999999999999" customHeight="1">
      <c r="B11" s="122" t="s">
        <v>14</v>
      </c>
      <c r="C11" s="123" t="s">
        <v>78</v>
      </c>
      <c r="D11" s="124">
        <v>72.430000000000007</v>
      </c>
      <c r="E11" s="124">
        <v>73.33</v>
      </c>
      <c r="F11" s="125">
        <f t="shared" si="0"/>
        <v>0.89999999999999147</v>
      </c>
      <c r="G11" s="126">
        <f t="shared" si="1"/>
        <v>1.2425790418334799</v>
      </c>
    </row>
    <row r="12" spans="2:7" ht="20.149999999999999" customHeight="1">
      <c r="B12" s="122" t="s">
        <v>14</v>
      </c>
      <c r="C12" s="123" t="s">
        <v>79</v>
      </c>
      <c r="D12" s="124">
        <v>72.36</v>
      </c>
      <c r="E12" s="124">
        <v>74.42</v>
      </c>
      <c r="F12" s="125">
        <f t="shared" si="0"/>
        <v>2.0600000000000023</v>
      </c>
      <c r="G12" s="126">
        <f t="shared" si="1"/>
        <v>2.8468767274737417</v>
      </c>
    </row>
    <row r="13" spans="2:7" ht="20.149999999999999" customHeight="1">
      <c r="B13" s="122" t="s">
        <v>14</v>
      </c>
      <c r="C13" s="123" t="s">
        <v>80</v>
      </c>
      <c r="D13" s="124">
        <v>62.5</v>
      </c>
      <c r="E13" s="124">
        <v>62.5</v>
      </c>
      <c r="F13" s="125">
        <f t="shared" si="0"/>
        <v>0</v>
      </c>
      <c r="G13" s="126">
        <f t="shared" si="1"/>
        <v>0</v>
      </c>
    </row>
    <row r="14" spans="2:7" ht="20.149999999999999" customHeight="1">
      <c r="B14" s="122" t="s">
        <v>14</v>
      </c>
      <c r="C14" s="123" t="s">
        <v>81</v>
      </c>
      <c r="D14" s="124">
        <v>73.006028903271556</v>
      </c>
      <c r="E14" s="124">
        <v>73.006028903271556</v>
      </c>
      <c r="F14" s="125">
        <f t="shared" si="0"/>
        <v>0</v>
      </c>
      <c r="G14" s="126">
        <f t="shared" si="1"/>
        <v>0</v>
      </c>
    </row>
    <row r="15" spans="2:7" ht="20.149999999999999" customHeight="1">
      <c r="B15" s="122" t="s">
        <v>14</v>
      </c>
      <c r="C15" s="123" t="s">
        <v>82</v>
      </c>
      <c r="D15" s="124">
        <v>91.993764842027858</v>
      </c>
      <c r="E15" s="124">
        <v>90.203805712947812</v>
      </c>
      <c r="F15" s="125">
        <f t="shared" si="0"/>
        <v>-1.7899591290800458</v>
      </c>
      <c r="G15" s="126">
        <f t="shared" si="1"/>
        <v>-1.9457396184988909</v>
      </c>
    </row>
    <row r="16" spans="2:7" ht="20.149999999999999" customHeight="1">
      <c r="B16" s="122" t="s">
        <v>14</v>
      </c>
      <c r="C16" s="123" t="s">
        <v>83</v>
      </c>
      <c r="D16" s="124">
        <v>242.32209998418759</v>
      </c>
      <c r="E16" s="124">
        <v>221.53940959469699</v>
      </c>
      <c r="F16" s="125">
        <f t="shared" si="0"/>
        <v>-20.782690389490597</v>
      </c>
      <c r="G16" s="126">
        <f t="shared" si="1"/>
        <v>-8.57647337607537</v>
      </c>
    </row>
    <row r="17" spans="2:7" ht="20.149999999999999" customHeight="1">
      <c r="B17" s="122" t="s">
        <v>14</v>
      </c>
      <c r="C17" s="123" t="s">
        <v>84</v>
      </c>
      <c r="D17" s="124">
        <v>64.937596386831842</v>
      </c>
      <c r="E17" s="124">
        <v>64.612945512403101</v>
      </c>
      <c r="F17" s="125">
        <f t="shared" si="0"/>
        <v>-0.32465087442874108</v>
      </c>
      <c r="G17" s="126">
        <f t="shared" si="1"/>
        <v>-0.49994285666934957</v>
      </c>
    </row>
    <row r="18" spans="2:7" ht="20.149999999999999" customHeight="1">
      <c r="B18" s="122" t="s">
        <v>14</v>
      </c>
      <c r="C18" s="123" t="s">
        <v>85</v>
      </c>
      <c r="D18" s="124">
        <v>72.382495846702113</v>
      </c>
      <c r="E18" s="124">
        <v>72.303805546461732</v>
      </c>
      <c r="F18" s="125">
        <f t="shared" si="0"/>
        <v>-7.8690300240381816E-2</v>
      </c>
      <c r="G18" s="126">
        <f t="shared" si="1"/>
        <v>-0.10871454392376734</v>
      </c>
    </row>
    <row r="19" spans="2:7" ht="20.149999999999999" customHeight="1">
      <c r="B19" s="122" t="s">
        <v>14</v>
      </c>
      <c r="C19" s="123" t="s">
        <v>86</v>
      </c>
      <c r="D19" s="124">
        <v>61.734013641107154</v>
      </c>
      <c r="E19" s="124">
        <v>75.86700682055357</v>
      </c>
      <c r="F19" s="125">
        <f t="shared" si="0"/>
        <v>14.132993179446416</v>
      </c>
      <c r="G19" s="126">
        <f t="shared" si="1"/>
        <v>22.893365174033661</v>
      </c>
    </row>
    <row r="20" spans="2:7" ht="20.149999999999999" customHeight="1">
      <c r="B20" s="122" t="s">
        <v>14</v>
      </c>
      <c r="C20" s="123" t="s">
        <v>87</v>
      </c>
      <c r="D20" s="124">
        <v>66.133046766865007</v>
      </c>
      <c r="E20" s="124">
        <v>66.359959337466861</v>
      </c>
      <c r="F20" s="125">
        <f t="shared" si="0"/>
        <v>0.22691257060185421</v>
      </c>
      <c r="G20" s="126">
        <f t="shared" si="1"/>
        <v>0.34311525280512001</v>
      </c>
    </row>
    <row r="21" spans="2:7" ht="20.149999999999999" customHeight="1">
      <c r="B21" s="122" t="s">
        <v>14</v>
      </c>
      <c r="C21" s="123" t="s">
        <v>88</v>
      </c>
      <c r="D21" s="124">
        <v>63</v>
      </c>
      <c r="E21" s="124">
        <v>63.500000000000007</v>
      </c>
      <c r="F21" s="125">
        <f t="shared" si="0"/>
        <v>0.50000000000000711</v>
      </c>
      <c r="G21" s="126">
        <f t="shared" si="1"/>
        <v>0.79365079365081215</v>
      </c>
    </row>
    <row r="22" spans="2:7" ht="20.149999999999999" customHeight="1">
      <c r="B22" s="122" t="s">
        <v>14</v>
      </c>
      <c r="C22" s="123" t="s">
        <v>89</v>
      </c>
      <c r="D22" s="127">
        <v>462.05</v>
      </c>
      <c r="E22" s="127">
        <v>491.38999999999993</v>
      </c>
      <c r="F22" s="125">
        <f t="shared" si="0"/>
        <v>29.339999999999918</v>
      </c>
      <c r="G22" s="126">
        <f t="shared" si="1"/>
        <v>6.3499621253110945</v>
      </c>
    </row>
    <row r="23" spans="2:7" ht="20.149999999999999" customHeight="1">
      <c r="B23" s="122" t="s">
        <v>14</v>
      </c>
      <c r="C23" s="123" t="s">
        <v>90</v>
      </c>
      <c r="D23" s="127" t="s">
        <v>91</v>
      </c>
      <c r="E23" s="127">
        <v>175</v>
      </c>
      <c r="F23" s="125" t="s">
        <v>91</v>
      </c>
      <c r="G23" s="126" t="s">
        <v>91</v>
      </c>
    </row>
    <row r="24" spans="2:7" ht="20.149999999999999" customHeight="1">
      <c r="B24" s="122" t="s">
        <v>14</v>
      </c>
      <c r="C24" s="123" t="s">
        <v>92</v>
      </c>
      <c r="D24" s="124">
        <v>136.37</v>
      </c>
      <c r="E24" s="124">
        <v>127.3</v>
      </c>
      <c r="F24" s="125">
        <f t="shared" ref="F24" si="2">E24-D24</f>
        <v>-9.0700000000000074</v>
      </c>
      <c r="G24" s="126">
        <f t="shared" si="1"/>
        <v>-6.651022952262224</v>
      </c>
    </row>
    <row r="25" spans="2:7" ht="20.149999999999999" customHeight="1" thickBot="1">
      <c r="B25" s="122" t="s">
        <v>14</v>
      </c>
      <c r="C25" s="123" t="s">
        <v>93</v>
      </c>
      <c r="D25" s="124">
        <v>77.5</v>
      </c>
      <c r="E25" s="124">
        <v>81.784154103211662</v>
      </c>
      <c r="F25" s="125">
        <f>E25-D25</f>
        <v>4.2841541032116623</v>
      </c>
      <c r="G25" s="126">
        <f>((E25*100/D25)-100)</f>
        <v>5.5279407783376229</v>
      </c>
    </row>
    <row r="26" spans="2:7" ht="20.149999999999999" customHeight="1" thickBot="1">
      <c r="B26" s="51"/>
      <c r="C26" s="70" t="s">
        <v>94</v>
      </c>
      <c r="D26" s="128"/>
      <c r="E26" s="128"/>
      <c r="F26" s="129"/>
      <c r="G26" s="130"/>
    </row>
    <row r="27" spans="2:7" ht="20.149999999999999" customHeight="1">
      <c r="B27" s="131" t="s">
        <v>14</v>
      </c>
      <c r="C27" s="132" t="s">
        <v>95</v>
      </c>
      <c r="D27" s="133">
        <v>92.354289624037762</v>
      </c>
      <c r="E27" s="133">
        <v>73.387573621481238</v>
      </c>
      <c r="F27" s="134">
        <f t="shared" ref="F27:F48" si="3">E27-D27</f>
        <v>-18.966716002556524</v>
      </c>
      <c r="G27" s="135">
        <f t="shared" ref="G27:G48" si="4">((E27*100/D27)-100)</f>
        <v>-20.536908550504307</v>
      </c>
    </row>
    <row r="28" spans="2:7" ht="20.149999999999999" customHeight="1">
      <c r="B28" s="136" t="s">
        <v>14</v>
      </c>
      <c r="C28" s="137" t="s">
        <v>96</v>
      </c>
      <c r="D28" s="26">
        <v>150.63760877882666</v>
      </c>
      <c r="E28" s="26">
        <v>152.35812070429384</v>
      </c>
      <c r="F28" s="134">
        <f t="shared" si="3"/>
        <v>1.7205119254671786</v>
      </c>
      <c r="G28" s="135">
        <f t="shared" si="4"/>
        <v>1.1421529719004724</v>
      </c>
    </row>
    <row r="29" spans="2:7" ht="20.149999999999999" customHeight="1">
      <c r="B29" s="136" t="s">
        <v>14</v>
      </c>
      <c r="C29" s="137" t="s">
        <v>97</v>
      </c>
      <c r="D29" s="26">
        <v>232</v>
      </c>
      <c r="E29" s="26">
        <v>225.00000000000003</v>
      </c>
      <c r="F29" s="134">
        <f t="shared" si="3"/>
        <v>-6.9999999999999716</v>
      </c>
      <c r="G29" s="135">
        <f t="shared" si="4"/>
        <v>-3.0172413793103345</v>
      </c>
    </row>
    <row r="30" spans="2:7" ht="20.149999999999999" customHeight="1">
      <c r="B30" s="136" t="s">
        <v>14</v>
      </c>
      <c r="C30" s="137" t="s">
        <v>98</v>
      </c>
      <c r="D30" s="26">
        <v>35.891079505646417</v>
      </c>
      <c r="E30" s="26">
        <v>36.785996348792665</v>
      </c>
      <c r="F30" s="134">
        <f t="shared" si="3"/>
        <v>0.8949168431462482</v>
      </c>
      <c r="G30" s="135">
        <f t="shared" si="4"/>
        <v>2.4934241473719396</v>
      </c>
    </row>
    <row r="31" spans="2:7" ht="20.149999999999999" customHeight="1">
      <c r="B31" s="136" t="s">
        <v>14</v>
      </c>
      <c r="C31" s="137" t="s">
        <v>99</v>
      </c>
      <c r="D31" s="26">
        <v>48.532181747570746</v>
      </c>
      <c r="E31" s="26">
        <v>48.398897889369927</v>
      </c>
      <c r="F31" s="134">
        <f t="shared" si="3"/>
        <v>-0.13328385820081934</v>
      </c>
      <c r="G31" s="135">
        <f t="shared" si="4"/>
        <v>-0.27462985054755507</v>
      </c>
    </row>
    <row r="32" spans="2:7" ht="20.149999999999999" customHeight="1">
      <c r="B32" s="136" t="s">
        <v>14</v>
      </c>
      <c r="C32" s="137" t="s">
        <v>100</v>
      </c>
      <c r="D32" s="26">
        <v>24.477259400888052</v>
      </c>
      <c r="E32" s="26">
        <v>27.370582899913693</v>
      </c>
      <c r="F32" s="134">
        <f t="shared" si="3"/>
        <v>2.8933234990256409</v>
      </c>
      <c r="G32" s="135">
        <f t="shared" si="4"/>
        <v>11.820455270906137</v>
      </c>
    </row>
    <row r="33" spans="2:7" ht="20.149999999999999" customHeight="1">
      <c r="B33" s="136" t="s">
        <v>14</v>
      </c>
      <c r="C33" s="137" t="s">
        <v>101</v>
      </c>
      <c r="D33" s="26">
        <v>172.94968781433303</v>
      </c>
      <c r="E33" s="26">
        <v>174.87315154044947</v>
      </c>
      <c r="F33" s="134">
        <f t="shared" si="3"/>
        <v>1.923463726116438</v>
      </c>
      <c r="G33" s="135">
        <f t="shared" si="4"/>
        <v>1.1121521816109521</v>
      </c>
    </row>
    <row r="34" spans="2:7" ht="20.149999999999999" customHeight="1">
      <c r="B34" s="136" t="s">
        <v>14</v>
      </c>
      <c r="C34" s="137" t="s">
        <v>102</v>
      </c>
      <c r="D34" s="26">
        <v>115.66666666666667</v>
      </c>
      <c r="E34" s="26">
        <v>112.33333333333333</v>
      </c>
      <c r="F34" s="134">
        <f>E34-D34</f>
        <v>-3.3333333333333428</v>
      </c>
      <c r="G34" s="135">
        <f>((E34*100/D34)-100)</f>
        <v>-2.8818443804034786</v>
      </c>
    </row>
    <row r="35" spans="2:7" ht="20.149999999999999" customHeight="1">
      <c r="B35" s="136" t="s">
        <v>14</v>
      </c>
      <c r="C35" s="137" t="s">
        <v>103</v>
      </c>
      <c r="D35" s="26">
        <v>36.125</v>
      </c>
      <c r="E35" s="26">
        <v>33.41586552995949</v>
      </c>
      <c r="F35" s="134">
        <f t="shared" si="3"/>
        <v>-2.7091344700405102</v>
      </c>
      <c r="G35" s="135">
        <f t="shared" si="4"/>
        <v>-7.49933417312252</v>
      </c>
    </row>
    <row r="36" spans="2:7" ht="20.149999999999999" customHeight="1">
      <c r="B36" s="136" t="s">
        <v>14</v>
      </c>
      <c r="C36" s="137" t="s">
        <v>104</v>
      </c>
      <c r="D36" s="26">
        <v>316.54335420159669</v>
      </c>
      <c r="E36" s="26">
        <v>312.4428173693683</v>
      </c>
      <c r="F36" s="134">
        <f t="shared" si="3"/>
        <v>-4.1005368322283857</v>
      </c>
      <c r="G36" s="135">
        <f t="shared" si="4"/>
        <v>-1.2954108111260041</v>
      </c>
    </row>
    <row r="37" spans="2:7" ht="20.149999999999999" customHeight="1">
      <c r="B37" s="136" t="s">
        <v>14</v>
      </c>
      <c r="C37" s="137" t="s">
        <v>105</v>
      </c>
      <c r="D37" s="26">
        <v>210.30392506963204</v>
      </c>
      <c r="E37" s="26">
        <v>232.39941855764593</v>
      </c>
      <c r="F37" s="134">
        <f t="shared" si="3"/>
        <v>22.095493488013886</v>
      </c>
      <c r="G37" s="135">
        <f t="shared" si="4"/>
        <v>10.50645796586916</v>
      </c>
    </row>
    <row r="38" spans="2:7" ht="20.149999999999999" customHeight="1">
      <c r="B38" s="136" t="s">
        <v>14</v>
      </c>
      <c r="C38" s="137" t="s">
        <v>106</v>
      </c>
      <c r="D38" s="26">
        <v>37.735611610819007</v>
      </c>
      <c r="E38" s="26">
        <v>25.856265986893359</v>
      </c>
      <c r="F38" s="134">
        <f t="shared" si="3"/>
        <v>-11.879345623925648</v>
      </c>
      <c r="G38" s="135">
        <f t="shared" si="4"/>
        <v>-31.480463988345093</v>
      </c>
    </row>
    <row r="39" spans="2:7" ht="20.149999999999999" customHeight="1">
      <c r="B39" s="136" t="s">
        <v>14</v>
      </c>
      <c r="C39" s="137" t="s">
        <v>107</v>
      </c>
      <c r="D39" s="26">
        <v>46.868969447842346</v>
      </c>
      <c r="E39" s="26">
        <v>47.053510396552142</v>
      </c>
      <c r="F39" s="134">
        <f t="shared" si="3"/>
        <v>0.18454094870979532</v>
      </c>
      <c r="G39" s="135">
        <f t="shared" si="4"/>
        <v>0.39373801234344796</v>
      </c>
    </row>
    <row r="40" spans="2:7" ht="20.149999999999999" customHeight="1">
      <c r="B40" s="136" t="s">
        <v>14</v>
      </c>
      <c r="C40" s="137" t="s">
        <v>108</v>
      </c>
      <c r="D40" s="26">
        <v>46.386428326525426</v>
      </c>
      <c r="E40" s="26">
        <v>47.779886812419306</v>
      </c>
      <c r="F40" s="134">
        <f t="shared" si="3"/>
        <v>1.3934584858938805</v>
      </c>
      <c r="G40" s="135">
        <f t="shared" si="4"/>
        <v>3.0040219438431137</v>
      </c>
    </row>
    <row r="41" spans="2:7" ht="20.149999999999999" customHeight="1">
      <c r="B41" s="136" t="s">
        <v>14</v>
      </c>
      <c r="C41" s="137" t="s">
        <v>109</v>
      </c>
      <c r="D41" s="26">
        <v>103.79698678854228</v>
      </c>
      <c r="E41" s="26">
        <v>91.438997109969193</v>
      </c>
      <c r="F41" s="134">
        <f t="shared" si="3"/>
        <v>-12.357989678573091</v>
      </c>
      <c r="G41" s="135">
        <f t="shared" si="4"/>
        <v>-11.905923342215218</v>
      </c>
    </row>
    <row r="42" spans="2:7" ht="20.149999999999999" customHeight="1">
      <c r="B42" s="136" t="s">
        <v>14</v>
      </c>
      <c r="C42" s="137" t="s">
        <v>110</v>
      </c>
      <c r="D42" s="26">
        <v>81.091890279140401</v>
      </c>
      <c r="E42" s="26">
        <v>93.650801409468741</v>
      </c>
      <c r="F42" s="134">
        <f t="shared" si="3"/>
        <v>12.55891113032834</v>
      </c>
      <c r="G42" s="135">
        <f t="shared" si="4"/>
        <v>15.487259067580183</v>
      </c>
    </row>
    <row r="43" spans="2:7" ht="20.149999999999999" customHeight="1">
      <c r="B43" s="136" t="s">
        <v>14</v>
      </c>
      <c r="C43" s="137" t="s">
        <v>111</v>
      </c>
      <c r="D43" s="26">
        <v>26.715182072384177</v>
      </c>
      <c r="E43" s="26">
        <v>27.850792405248601</v>
      </c>
      <c r="F43" s="134">
        <f t="shared" si="3"/>
        <v>1.1356103328644238</v>
      </c>
      <c r="G43" s="135">
        <f t="shared" si="4"/>
        <v>4.2508051406406935</v>
      </c>
    </row>
    <row r="44" spans="2:7" ht="20.149999999999999" customHeight="1">
      <c r="B44" s="136" t="s">
        <v>14</v>
      </c>
      <c r="C44" s="137" t="s">
        <v>112</v>
      </c>
      <c r="D44" s="26">
        <v>119.40518147512933</v>
      </c>
      <c r="E44" s="26">
        <v>126.47673186390652</v>
      </c>
      <c r="F44" s="134">
        <f t="shared" si="3"/>
        <v>7.0715503887771973</v>
      </c>
      <c r="G44" s="135">
        <f t="shared" si="4"/>
        <v>5.9223145104889028</v>
      </c>
    </row>
    <row r="45" spans="2:7" ht="20.149999999999999" customHeight="1">
      <c r="B45" s="136" t="s">
        <v>14</v>
      </c>
      <c r="C45" s="137" t="s">
        <v>113</v>
      </c>
      <c r="D45" s="26">
        <v>79.525308086670066</v>
      </c>
      <c r="E45" s="26">
        <v>93.47</v>
      </c>
      <c r="F45" s="134">
        <f t="shared" si="3"/>
        <v>13.944691913329933</v>
      </c>
      <c r="G45" s="135">
        <f t="shared" si="4"/>
        <v>17.534910896707771</v>
      </c>
    </row>
    <row r="46" spans="2:7" ht="20.149999999999999" customHeight="1">
      <c r="B46" s="136" t="s">
        <v>14</v>
      </c>
      <c r="C46" s="137" t="s">
        <v>114</v>
      </c>
      <c r="D46" s="26">
        <v>49.997139111551768</v>
      </c>
      <c r="E46" s="26">
        <v>61.463085061050116</v>
      </c>
      <c r="F46" s="134">
        <f t="shared" si="3"/>
        <v>11.465945949498348</v>
      </c>
      <c r="G46" s="135">
        <f t="shared" si="4"/>
        <v>22.933204085769688</v>
      </c>
    </row>
    <row r="47" spans="2:7" ht="20.149999999999999" customHeight="1">
      <c r="B47" s="136" t="s">
        <v>14</v>
      </c>
      <c r="C47" s="137" t="s">
        <v>115</v>
      </c>
      <c r="D47" s="26">
        <v>30.751401249358207</v>
      </c>
      <c r="E47" s="26">
        <v>30.751401249358207</v>
      </c>
      <c r="F47" s="134">
        <f t="shared" si="3"/>
        <v>0</v>
      </c>
      <c r="G47" s="135">
        <f t="shared" si="4"/>
        <v>0</v>
      </c>
    </row>
    <row r="48" spans="2:7" ht="20.149999999999999" customHeight="1" thickBot="1">
      <c r="B48" s="138" t="s">
        <v>14</v>
      </c>
      <c r="C48" s="139" t="s">
        <v>116</v>
      </c>
      <c r="D48" s="140">
        <v>55.090143000464707</v>
      </c>
      <c r="E48" s="140">
        <v>58.368477398847034</v>
      </c>
      <c r="F48" s="141">
        <f t="shared" si="3"/>
        <v>3.2783343983823272</v>
      </c>
      <c r="G48" s="142">
        <f t="shared" si="4"/>
        <v>5.9508547624475625</v>
      </c>
    </row>
    <row r="49" spans="2:10" ht="15" customHeight="1">
      <c r="B49" s="102" t="s">
        <v>117</v>
      </c>
      <c r="C49" s="87"/>
      <c r="F49" s="87"/>
      <c r="G49" s="87"/>
      <c r="J49" s="143"/>
    </row>
    <row r="50" spans="2:10" ht="48.75" customHeight="1">
      <c r="B50" s="635" t="s">
        <v>118</v>
      </c>
      <c r="C50" s="635"/>
      <c r="D50" s="635"/>
      <c r="E50" s="635"/>
      <c r="F50" s="635"/>
      <c r="G50" s="635"/>
    </row>
    <row r="51" spans="2:10">
      <c r="B51" s="107" t="s">
        <v>119</v>
      </c>
      <c r="D51" s="144"/>
      <c r="E51" s="144"/>
      <c r="F51" s="87"/>
      <c r="G51" s="87"/>
    </row>
    <row r="52" spans="2:10" ht="15.75" customHeight="1">
      <c r="B52" s="636"/>
      <c r="C52" s="636"/>
      <c r="D52" s="636"/>
      <c r="E52" s="636"/>
      <c r="F52" s="636"/>
      <c r="G52" s="636"/>
    </row>
    <row r="53" spans="2:10" ht="27" customHeight="1">
      <c r="B53" s="636"/>
      <c r="C53" s="636"/>
      <c r="D53" s="636"/>
      <c r="E53" s="636"/>
      <c r="F53" s="636"/>
      <c r="G53" s="636"/>
    </row>
    <row r="54" spans="2:10" s="87" customFormat="1" ht="45" customHeight="1">
      <c r="B54" s="145"/>
      <c r="C54" s="145"/>
      <c r="D54" s="145"/>
      <c r="E54" s="145"/>
      <c r="F54" s="145"/>
      <c r="G54" s="145"/>
    </row>
    <row r="55" spans="2:10" ht="47.25" customHeight="1">
      <c r="B55" s="637" t="s">
        <v>69</v>
      </c>
      <c r="C55" s="637"/>
      <c r="D55" s="637"/>
      <c r="E55" s="637"/>
      <c r="F55" s="637"/>
      <c r="G55" s="637"/>
    </row>
    <row r="56" spans="2:10" ht="51" customHeight="1">
      <c r="I56" s="81"/>
    </row>
    <row r="57" spans="2:10" ht="18.75" customHeight="1">
      <c r="I57" s="81"/>
    </row>
    <row r="58" spans="2:10" ht="18.75" customHeight="1">
      <c r="I58" s="81"/>
    </row>
    <row r="59" spans="2:10" ht="13.5" customHeight="1">
      <c r="I59" s="81"/>
    </row>
    <row r="60" spans="2:10" ht="15" customHeight="1">
      <c r="B60" s="146"/>
      <c r="C60" s="147"/>
      <c r="D60" s="148"/>
      <c r="E60" s="148"/>
      <c r="F60" s="146"/>
      <c r="G60" s="146"/>
    </row>
    <row r="61" spans="2:10" ht="11.25" customHeight="1">
      <c r="B61" s="146"/>
      <c r="C61" s="147"/>
      <c r="D61" s="146"/>
      <c r="E61" s="146"/>
      <c r="F61" s="146"/>
      <c r="G61" s="146"/>
    </row>
    <row r="62" spans="2:10" ht="13.5" customHeight="1">
      <c r="B62" s="146"/>
      <c r="C62" s="146"/>
      <c r="D62" s="149"/>
      <c r="E62" s="149"/>
      <c r="F62" s="150"/>
      <c r="G62" s="150"/>
    </row>
    <row r="63" spans="2:10" ht="6" customHeight="1">
      <c r="B63" s="151"/>
      <c r="C63" s="152"/>
      <c r="D63" s="153"/>
      <c r="E63" s="153"/>
      <c r="F63" s="154"/>
      <c r="G63" s="153"/>
    </row>
    <row r="64" spans="2:10" ht="15" customHeight="1">
      <c r="B64" s="151"/>
      <c r="C64" s="152"/>
      <c r="D64" s="153"/>
      <c r="E64" s="153"/>
      <c r="F64" s="154"/>
      <c r="G64" s="153"/>
    </row>
    <row r="65" spans="2:11" ht="15" customHeight="1">
      <c r="B65" s="151"/>
      <c r="C65" s="152"/>
      <c r="D65" s="153"/>
      <c r="E65" s="153"/>
      <c r="F65" s="154"/>
      <c r="G65" s="153"/>
    </row>
    <row r="66" spans="2:11" ht="15" customHeight="1">
      <c r="B66" s="151"/>
      <c r="C66" s="152"/>
      <c r="D66" s="153"/>
      <c r="E66" s="153"/>
      <c r="F66" s="154"/>
      <c r="G66" s="155"/>
    </row>
    <row r="67" spans="2:11" ht="15" customHeight="1">
      <c r="B67" s="151"/>
      <c r="C67" s="156"/>
      <c r="D67" s="153"/>
      <c r="E67" s="153"/>
      <c r="F67" s="154"/>
      <c r="G67" s="155"/>
      <c r="I67" s="157"/>
    </row>
    <row r="68" spans="2:11" ht="15" customHeight="1">
      <c r="B68" s="151"/>
      <c r="C68" s="156"/>
      <c r="D68" s="153"/>
      <c r="E68" s="153"/>
      <c r="F68" s="154"/>
      <c r="G68" s="155"/>
      <c r="H68" s="157"/>
      <c r="I68" s="157"/>
    </row>
    <row r="69" spans="2:11" ht="15" customHeight="1">
      <c r="B69" s="158"/>
      <c r="C69" s="156"/>
      <c r="D69" s="153"/>
      <c r="E69" s="153"/>
      <c r="F69" s="154"/>
      <c r="G69" s="155"/>
      <c r="H69" s="157"/>
      <c r="I69" s="157"/>
    </row>
    <row r="70" spans="2:11" ht="15" customHeight="1">
      <c r="B70" s="151"/>
      <c r="C70" s="156"/>
      <c r="D70" s="153"/>
      <c r="E70" s="153"/>
      <c r="F70" s="154"/>
      <c r="H70" s="157"/>
      <c r="K70" s="159"/>
    </row>
    <row r="71" spans="2:11" ht="15" customHeight="1">
      <c r="B71" s="151"/>
      <c r="C71" s="156"/>
      <c r="D71" s="153"/>
      <c r="E71" s="153"/>
      <c r="F71" s="154"/>
      <c r="G71" s="153"/>
      <c r="H71" s="157"/>
    </row>
    <row r="72" spans="2:11" ht="15" customHeight="1">
      <c r="B72" s="151"/>
      <c r="C72" s="156"/>
      <c r="D72" s="153"/>
      <c r="E72" s="153"/>
      <c r="F72" s="154"/>
      <c r="H72" s="98"/>
      <c r="I72" s="157"/>
    </row>
    <row r="73" spans="2:11" ht="15" customHeight="1">
      <c r="B73" s="151"/>
      <c r="C73" s="160"/>
      <c r="D73" s="153"/>
      <c r="E73" s="153"/>
      <c r="F73" s="154"/>
      <c r="G73" s="159" t="s">
        <v>70</v>
      </c>
      <c r="I73" s="157"/>
    </row>
    <row r="74" spans="2:11" ht="15" customHeight="1">
      <c r="B74" s="151"/>
      <c r="C74" s="161"/>
      <c r="D74" s="153"/>
      <c r="E74" s="153"/>
      <c r="F74" s="154"/>
    </row>
    <row r="75" spans="2:11" ht="15" customHeight="1">
      <c r="B75" s="151"/>
      <c r="C75" s="156"/>
      <c r="D75" s="162"/>
      <c r="E75" s="162"/>
      <c r="F75" s="154"/>
    </row>
    <row r="76" spans="2:11" ht="15" customHeight="1">
      <c r="B76" s="151"/>
      <c r="C76" s="163"/>
      <c r="D76" s="153"/>
      <c r="E76" s="153"/>
      <c r="F76" s="154"/>
      <c r="H76" s="157"/>
    </row>
    <row r="77" spans="2:11" ht="15" customHeight="1">
      <c r="B77" s="164"/>
      <c r="C77" s="163"/>
      <c r="D77" s="165"/>
      <c r="E77" s="165"/>
      <c r="F77" s="154"/>
    </row>
    <row r="78" spans="2:11" ht="15" customHeight="1">
      <c r="B78" s="164"/>
      <c r="C78" s="163"/>
      <c r="D78" s="153"/>
      <c r="E78" s="153"/>
      <c r="F78" s="154"/>
    </row>
    <row r="79" spans="2:11" ht="15" customHeight="1">
      <c r="B79" s="164"/>
      <c r="C79" s="163"/>
      <c r="D79" s="165"/>
      <c r="E79" s="165"/>
      <c r="F79" s="165"/>
    </row>
    <row r="80" spans="2:11" ht="12" customHeight="1">
      <c r="B80" s="163"/>
      <c r="C80" s="87"/>
      <c r="D80" s="87"/>
      <c r="E80" s="87"/>
      <c r="F80" s="87"/>
      <c r="G80" s="159"/>
    </row>
    <row r="81" spans="2:8" ht="15" customHeight="1">
      <c r="B81" s="166"/>
      <c r="C81" s="87"/>
      <c r="D81" s="87"/>
      <c r="E81" s="87"/>
      <c r="F81" s="87"/>
      <c r="G81" s="87"/>
    </row>
    <row r="82" spans="2:8" ht="13.5" customHeight="1">
      <c r="B82" s="166"/>
      <c r="H82" s="98"/>
    </row>
    <row r="83" spans="2:8">
      <c r="B83" s="167"/>
    </row>
    <row r="84" spans="2:8" ht="11.25" customHeight="1"/>
  </sheetData>
  <mergeCells count="4">
    <mergeCell ref="B3:G3"/>
    <mergeCell ref="B50:G50"/>
    <mergeCell ref="B52:G53"/>
    <mergeCell ref="B55:G55"/>
  </mergeCells>
  <conditionalFormatting sqref="G7 F8:G25 G26 F27:G48 G63:G69 G71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0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D48E-C931-4361-A762-896960E2B622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09" customWidth="1"/>
    <col min="2" max="2" width="7.453125" style="109" customWidth="1"/>
    <col min="3" max="3" width="71.54296875" style="109" customWidth="1"/>
    <col min="4" max="7" width="28.6328125" style="109" customWidth="1"/>
    <col min="8" max="8" width="15.6328125" style="109" customWidth="1"/>
    <col min="9" max="16384" width="11.54296875" style="109"/>
  </cols>
  <sheetData>
    <row r="1" spans="1:9" ht="10.5" customHeight="1">
      <c r="G1" s="3"/>
    </row>
    <row r="2" spans="1:9" ht="15.65" customHeight="1">
      <c r="B2" s="629" t="s">
        <v>120</v>
      </c>
      <c r="C2" s="629"/>
      <c r="D2" s="629"/>
      <c r="E2" s="629"/>
      <c r="F2" s="629"/>
      <c r="G2" s="629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68"/>
      <c r="B4" s="630" t="s">
        <v>121</v>
      </c>
      <c r="C4" s="631"/>
      <c r="D4" s="631"/>
      <c r="E4" s="631"/>
      <c r="F4" s="631"/>
      <c r="G4" s="632"/>
    </row>
    <row r="5" spans="1:9" ht="20.149999999999999" customHeight="1">
      <c r="B5" s="169"/>
      <c r="C5" s="111" t="s">
        <v>122</v>
      </c>
      <c r="D5" s="170" t="s">
        <v>4</v>
      </c>
      <c r="E5" s="170" t="s">
        <v>5</v>
      </c>
      <c r="F5" s="8" t="s">
        <v>6</v>
      </c>
      <c r="G5" s="9" t="s">
        <v>6</v>
      </c>
    </row>
    <row r="6" spans="1:9" ht="20.149999999999999" customHeight="1">
      <c r="B6" s="171"/>
      <c r="C6" s="113" t="s">
        <v>7</v>
      </c>
      <c r="D6" s="12" t="s">
        <v>123</v>
      </c>
      <c r="E6" s="12" t="s">
        <v>124</v>
      </c>
      <c r="F6" s="13" t="s">
        <v>10</v>
      </c>
      <c r="G6" s="14" t="s">
        <v>10</v>
      </c>
    </row>
    <row r="7" spans="1:9" ht="20.149999999999999" customHeight="1" thickBot="1">
      <c r="B7" s="172"/>
      <c r="C7" s="116"/>
      <c r="D7" s="173">
        <v>2024</v>
      </c>
      <c r="E7" s="173">
        <v>2024</v>
      </c>
      <c r="F7" s="117" t="s">
        <v>11</v>
      </c>
      <c r="G7" s="118" t="s">
        <v>12</v>
      </c>
    </row>
    <row r="8" spans="1:9" ht="20.149999999999999" customHeight="1" thickBot="1">
      <c r="B8" s="174"/>
      <c r="C8" s="175" t="s">
        <v>125</v>
      </c>
      <c r="D8" s="176"/>
      <c r="E8" s="176"/>
      <c r="F8" s="177"/>
      <c r="G8" s="178"/>
    </row>
    <row r="9" spans="1:9" ht="20.149999999999999" customHeight="1">
      <c r="B9" s="179" t="s">
        <v>14</v>
      </c>
      <c r="C9" s="180" t="s">
        <v>126</v>
      </c>
      <c r="D9" s="181">
        <v>520.17999999999995</v>
      </c>
      <c r="E9" s="181">
        <v>520.12</v>
      </c>
      <c r="F9" s="182">
        <f>E9-D9</f>
        <v>-5.999999999994543E-2</v>
      </c>
      <c r="G9" s="183">
        <f>((E9*100)/D9)-100</f>
        <v>-1.1534468837695044E-2</v>
      </c>
    </row>
    <row r="10" spans="1:9" ht="20.149999999999999" customHeight="1">
      <c r="B10" s="23" t="s">
        <v>14</v>
      </c>
      <c r="C10" s="24" t="s">
        <v>127</v>
      </c>
      <c r="D10" s="184">
        <v>534.52</v>
      </c>
      <c r="E10" s="184">
        <v>528.44000000000005</v>
      </c>
      <c r="F10" s="185">
        <f t="shared" ref="F10:F12" si="0">E10-D10</f>
        <v>-6.0799999999999272</v>
      </c>
      <c r="G10" s="27">
        <f t="shared" ref="G10:G12" si="1">((E10*100)/D10)-100</f>
        <v>-1.1374691311830958</v>
      </c>
      <c r="H10" s="186"/>
    </row>
    <row r="11" spans="1:9" ht="20.149999999999999" customHeight="1">
      <c r="B11" s="23" t="s">
        <v>14</v>
      </c>
      <c r="C11" s="24" t="s">
        <v>128</v>
      </c>
      <c r="D11" s="184">
        <v>534.26</v>
      </c>
      <c r="E11" s="184">
        <v>541.41</v>
      </c>
      <c r="F11" s="185">
        <f t="shared" si="0"/>
        <v>7.1499999999999773</v>
      </c>
      <c r="G11" s="27">
        <f t="shared" si="1"/>
        <v>1.3382997042638465</v>
      </c>
      <c r="H11" s="186"/>
    </row>
    <row r="12" spans="1:9" ht="20.149999999999999" customHeight="1" thickBot="1">
      <c r="B12" s="23" t="s">
        <v>14</v>
      </c>
      <c r="C12" s="24" t="s">
        <v>129</v>
      </c>
      <c r="D12" s="184">
        <v>274.98</v>
      </c>
      <c r="E12" s="184">
        <v>275.02</v>
      </c>
      <c r="F12" s="187">
        <f t="shared" si="0"/>
        <v>3.999999999996362E-2</v>
      </c>
      <c r="G12" s="188">
        <f t="shared" si="1"/>
        <v>1.4546512473629036E-2</v>
      </c>
    </row>
    <row r="13" spans="1:9" ht="20.149999999999999" customHeight="1" thickBot="1">
      <c r="B13" s="189"/>
      <c r="C13" s="190" t="s">
        <v>130</v>
      </c>
      <c r="D13" s="191"/>
      <c r="E13" s="191"/>
      <c r="F13" s="192"/>
      <c r="G13" s="193"/>
    </row>
    <row r="14" spans="1:9" ht="20.149999999999999" customHeight="1">
      <c r="B14" s="23" t="s">
        <v>14</v>
      </c>
      <c r="C14" s="66" t="s">
        <v>131</v>
      </c>
      <c r="D14" s="184">
        <v>874.07</v>
      </c>
      <c r="E14" s="184">
        <v>866.26</v>
      </c>
      <c r="F14" s="194">
        <f t="shared" ref="F14:F17" si="2">E14-D14</f>
        <v>-7.8100000000000591</v>
      </c>
      <c r="G14" s="195">
        <f t="shared" ref="G14:G17" si="3">((E14*100)/D14)-100</f>
        <v>-0.89352111386961042</v>
      </c>
      <c r="H14" s="196"/>
    </row>
    <row r="15" spans="1:9" ht="20.149999999999999" customHeight="1">
      <c r="B15" s="23" t="s">
        <v>14</v>
      </c>
      <c r="C15" s="66" t="s">
        <v>132</v>
      </c>
      <c r="D15" s="32">
        <v>836.34</v>
      </c>
      <c r="E15" s="32">
        <v>827.67</v>
      </c>
      <c r="F15" s="26">
        <f t="shared" si="2"/>
        <v>-8.6700000000000728</v>
      </c>
      <c r="G15" s="188">
        <f t="shared" si="3"/>
        <v>-1.0366597316880757</v>
      </c>
      <c r="H15" s="197"/>
    </row>
    <row r="16" spans="1:9" ht="20.149999999999999" customHeight="1">
      <c r="B16" s="23" t="s">
        <v>14</v>
      </c>
      <c r="C16" s="66" t="s">
        <v>133</v>
      </c>
      <c r="D16" s="184">
        <v>857.99</v>
      </c>
      <c r="E16" s="184">
        <v>851.93</v>
      </c>
      <c r="F16" s="185">
        <f t="shared" si="2"/>
        <v>-6.0600000000000591</v>
      </c>
      <c r="G16" s="195">
        <f t="shared" si="3"/>
        <v>-0.70630193825103049</v>
      </c>
      <c r="H16" s="196"/>
      <c r="I16" s="198"/>
    </row>
    <row r="17" spans="2:10" ht="20.149999999999999" customHeight="1" thickBot="1">
      <c r="B17" s="23" t="s">
        <v>14</v>
      </c>
      <c r="C17" s="66" t="s">
        <v>134</v>
      </c>
      <c r="D17" s="184">
        <v>814.69</v>
      </c>
      <c r="E17" s="184">
        <v>803.42</v>
      </c>
      <c r="F17" s="187">
        <f t="shared" si="2"/>
        <v>-11.270000000000095</v>
      </c>
      <c r="G17" s="195">
        <f t="shared" si="3"/>
        <v>-1.3833482674391604</v>
      </c>
      <c r="H17" s="199"/>
      <c r="I17" s="197"/>
      <c r="J17" s="196"/>
    </row>
    <row r="18" spans="2:10" ht="20.149999999999999" customHeight="1" thickBot="1">
      <c r="B18" s="189"/>
      <c r="C18" s="200" t="s">
        <v>135</v>
      </c>
      <c r="D18" s="191"/>
      <c r="E18" s="191"/>
      <c r="F18" s="191"/>
      <c r="G18" s="193"/>
    </row>
    <row r="19" spans="2:10" ht="20.149999999999999" customHeight="1">
      <c r="B19" s="31" t="s">
        <v>14</v>
      </c>
      <c r="C19" s="66" t="s">
        <v>136</v>
      </c>
      <c r="D19" s="32">
        <v>234.96</v>
      </c>
      <c r="E19" s="32">
        <v>234.79</v>
      </c>
      <c r="F19" s="133">
        <f t="shared" ref="F19:F23" si="4">E19-D19</f>
        <v>-0.17000000000001592</v>
      </c>
      <c r="G19" s="188">
        <f t="shared" ref="G19:G23" si="5">((E19*100)/D19)-100</f>
        <v>-7.2352740892071665E-2</v>
      </c>
    </row>
    <row r="20" spans="2:10" ht="20.149999999999999" customHeight="1">
      <c r="B20" s="23" t="s">
        <v>14</v>
      </c>
      <c r="C20" s="66" t="s">
        <v>137</v>
      </c>
      <c r="D20" s="32">
        <v>221.09</v>
      </c>
      <c r="E20" s="32">
        <v>224.91</v>
      </c>
      <c r="F20" s="26">
        <f t="shared" si="4"/>
        <v>3.8199999999999932</v>
      </c>
      <c r="G20" s="27">
        <f t="shared" si="5"/>
        <v>1.7278031570853472</v>
      </c>
      <c r="H20" s="80"/>
    </row>
    <row r="21" spans="2:10" ht="20.149999999999999" customHeight="1">
      <c r="B21" s="23" t="s">
        <v>14</v>
      </c>
      <c r="C21" s="66" t="s">
        <v>138</v>
      </c>
      <c r="D21" s="32">
        <v>229.61</v>
      </c>
      <c r="E21" s="32">
        <v>233.74</v>
      </c>
      <c r="F21" s="26">
        <f t="shared" si="4"/>
        <v>4.1299999999999955</v>
      </c>
      <c r="G21" s="27">
        <f t="shared" si="5"/>
        <v>1.7987021471190161</v>
      </c>
    </row>
    <row r="22" spans="2:10" ht="20.149999999999999" customHeight="1">
      <c r="B22" s="23" t="s">
        <v>14</v>
      </c>
      <c r="C22" s="66" t="s">
        <v>139</v>
      </c>
      <c r="D22" s="32">
        <v>229.79</v>
      </c>
      <c r="E22" s="32">
        <v>232.41</v>
      </c>
      <c r="F22" s="201">
        <f t="shared" si="4"/>
        <v>2.6200000000000045</v>
      </c>
      <c r="G22" s="27">
        <f t="shared" si="5"/>
        <v>1.1401714608990829</v>
      </c>
      <c r="H22" s="202"/>
      <c r="I22" s="196"/>
    </row>
    <row r="23" spans="2:10" ht="20.149999999999999" customHeight="1" thickBot="1">
      <c r="B23" s="23" t="s">
        <v>14</v>
      </c>
      <c r="C23" s="203" t="s">
        <v>140</v>
      </c>
      <c r="D23" s="32">
        <v>72.09</v>
      </c>
      <c r="E23" s="32">
        <v>66.510000000000005</v>
      </c>
      <c r="F23" s="140">
        <f t="shared" si="4"/>
        <v>-5.5799999999999983</v>
      </c>
      <c r="G23" s="27">
        <f t="shared" si="5"/>
        <v>-7.7403245942571743</v>
      </c>
      <c r="H23" s="202"/>
      <c r="I23" s="197"/>
    </row>
    <row r="24" spans="2:10" ht="20.149999999999999" customHeight="1" thickBot="1">
      <c r="B24" s="189"/>
      <c r="C24" s="200" t="s">
        <v>141</v>
      </c>
      <c r="D24" s="191"/>
      <c r="E24" s="191"/>
      <c r="F24" s="191"/>
      <c r="G24" s="204"/>
    </row>
    <row r="25" spans="2:10" ht="20.149999999999999" customHeight="1">
      <c r="B25" s="205" t="s">
        <v>142</v>
      </c>
      <c r="C25" s="206" t="s">
        <v>143</v>
      </c>
      <c r="D25" s="26">
        <v>224.8</v>
      </c>
      <c r="E25" s="26">
        <v>224.84</v>
      </c>
      <c r="F25" s="185">
        <f t="shared" ref="F25:F29" si="6">E25-D25</f>
        <v>3.9999999999992042E-2</v>
      </c>
      <c r="G25" s="207">
        <f t="shared" ref="G25:G29" si="7">((E25*100)/D25)-100</f>
        <v>1.7793594306041882E-2</v>
      </c>
    </row>
    <row r="26" spans="2:10" ht="20.149999999999999" customHeight="1">
      <c r="B26" s="205" t="s">
        <v>142</v>
      </c>
      <c r="C26" s="206" t="s">
        <v>144</v>
      </c>
      <c r="D26" s="26">
        <v>211.85</v>
      </c>
      <c r="E26" s="26">
        <v>213.55</v>
      </c>
      <c r="F26" s="185">
        <f t="shared" si="6"/>
        <v>1.7000000000000171</v>
      </c>
      <c r="G26" s="207">
        <f t="shared" si="7"/>
        <v>0.80245456691055495</v>
      </c>
    </row>
    <row r="27" spans="2:10" ht="20.149999999999999" customHeight="1">
      <c r="B27" s="205" t="s">
        <v>142</v>
      </c>
      <c r="C27" s="206" t="s">
        <v>145</v>
      </c>
      <c r="D27" s="26">
        <v>225.47</v>
      </c>
      <c r="E27" s="26">
        <v>225.42</v>
      </c>
      <c r="F27" s="185">
        <f t="shared" si="6"/>
        <v>-5.0000000000011369E-2</v>
      </c>
      <c r="G27" s="207">
        <f t="shared" si="7"/>
        <v>-2.2175899232706797E-2</v>
      </c>
    </row>
    <row r="28" spans="2:10" ht="20.149999999999999" customHeight="1">
      <c r="B28" s="205" t="s">
        <v>142</v>
      </c>
      <c r="C28" s="206" t="s">
        <v>146</v>
      </c>
      <c r="D28" s="26">
        <v>223.88</v>
      </c>
      <c r="E28" s="26">
        <v>223.2</v>
      </c>
      <c r="F28" s="185">
        <f t="shared" si="6"/>
        <v>-0.68000000000000682</v>
      </c>
      <c r="G28" s="207">
        <f t="shared" si="7"/>
        <v>-0.30373414329105231</v>
      </c>
    </row>
    <row r="29" spans="2:10" ht="20.149999999999999" customHeight="1" thickBot="1">
      <c r="B29" s="205" t="s">
        <v>142</v>
      </c>
      <c r="C29" s="206" t="s">
        <v>147</v>
      </c>
      <c r="D29" s="26">
        <v>487.46</v>
      </c>
      <c r="E29" s="26">
        <v>487.82</v>
      </c>
      <c r="F29" s="185">
        <f t="shared" si="6"/>
        <v>0.36000000000001364</v>
      </c>
      <c r="G29" s="207">
        <f t="shared" si="7"/>
        <v>7.3852213514953746E-2</v>
      </c>
    </row>
    <row r="30" spans="2:10" ht="20.149999999999999" customHeight="1" thickBot="1">
      <c r="B30" s="189"/>
      <c r="C30" s="208" t="s">
        <v>148</v>
      </c>
      <c r="D30" s="191"/>
      <c r="E30" s="191"/>
      <c r="F30" s="191"/>
      <c r="G30" s="204"/>
    </row>
    <row r="31" spans="2:10" ht="20.149999999999999" customHeight="1">
      <c r="B31" s="205" t="s">
        <v>24</v>
      </c>
      <c r="C31" s="206" t="s">
        <v>149</v>
      </c>
      <c r="D31" s="26">
        <v>166.58</v>
      </c>
      <c r="E31" s="26">
        <v>167.08</v>
      </c>
      <c r="F31" s="182">
        <f t="shared" ref="F31:F41" si="8">E31-D31</f>
        <v>0.5</v>
      </c>
      <c r="G31" s="207">
        <f t="shared" ref="G31:G41" si="9">((E31*100)/D31)-100</f>
        <v>0.30015608116219994</v>
      </c>
    </row>
    <row r="32" spans="2:10" ht="20.149999999999999" customHeight="1">
      <c r="B32" s="205" t="s">
        <v>24</v>
      </c>
      <c r="C32" s="209" t="s">
        <v>150</v>
      </c>
      <c r="D32" s="26">
        <v>1.33</v>
      </c>
      <c r="E32" s="26">
        <v>1.33</v>
      </c>
      <c r="F32" s="185">
        <f t="shared" si="8"/>
        <v>0</v>
      </c>
      <c r="G32" s="207">
        <f t="shared" si="9"/>
        <v>0</v>
      </c>
    </row>
    <row r="33" spans="2:11" ht="20.149999999999999" customHeight="1">
      <c r="B33" s="205" t="s">
        <v>24</v>
      </c>
      <c r="C33" s="210" t="s">
        <v>151</v>
      </c>
      <c r="D33" s="26">
        <v>1.19</v>
      </c>
      <c r="E33" s="26">
        <v>1.19</v>
      </c>
      <c r="F33" s="185">
        <f t="shared" si="8"/>
        <v>0</v>
      </c>
      <c r="G33" s="207">
        <f t="shared" si="9"/>
        <v>0</v>
      </c>
    </row>
    <row r="34" spans="2:11" ht="20.149999999999999" customHeight="1">
      <c r="B34" s="205" t="s">
        <v>24</v>
      </c>
      <c r="C34" s="206" t="s">
        <v>152</v>
      </c>
      <c r="D34" s="26">
        <v>189.35</v>
      </c>
      <c r="E34" s="26">
        <v>189.42</v>
      </c>
      <c r="F34" s="26">
        <f t="shared" si="8"/>
        <v>6.9999999999993179E-2</v>
      </c>
      <c r="G34" s="207">
        <f t="shared" si="9"/>
        <v>3.6968576709796253E-2</v>
      </c>
    </row>
    <row r="35" spans="2:11" ht="20.149999999999999" customHeight="1">
      <c r="B35" s="205" t="s">
        <v>24</v>
      </c>
      <c r="C35" s="209" t="s">
        <v>153</v>
      </c>
      <c r="D35" s="26">
        <v>1.51</v>
      </c>
      <c r="E35" s="26">
        <v>1.52</v>
      </c>
      <c r="F35" s="185">
        <f t="shared" si="8"/>
        <v>1.0000000000000009E-2</v>
      </c>
      <c r="G35" s="207">
        <f t="shared" si="9"/>
        <v>0.66225165562913446</v>
      </c>
    </row>
    <row r="36" spans="2:11" ht="20.149999999999999" customHeight="1">
      <c r="B36" s="205" t="s">
        <v>24</v>
      </c>
      <c r="C36" s="210" t="s">
        <v>154</v>
      </c>
      <c r="D36" s="26">
        <v>1.35</v>
      </c>
      <c r="E36" s="26">
        <v>1.35</v>
      </c>
      <c r="F36" s="185">
        <f t="shared" si="8"/>
        <v>0</v>
      </c>
      <c r="G36" s="207">
        <f t="shared" si="9"/>
        <v>0</v>
      </c>
    </row>
    <row r="37" spans="2:11" ht="20.149999999999999" customHeight="1">
      <c r="B37" s="205" t="s">
        <v>24</v>
      </c>
      <c r="C37" s="206" t="s">
        <v>155</v>
      </c>
      <c r="D37" s="26">
        <v>228.69</v>
      </c>
      <c r="E37" s="26">
        <v>227.76</v>
      </c>
      <c r="F37" s="26">
        <f t="shared" si="8"/>
        <v>-0.93000000000000682</v>
      </c>
      <c r="G37" s="207">
        <f t="shared" si="9"/>
        <v>-0.40666404302767489</v>
      </c>
    </row>
    <row r="38" spans="2:11" ht="20.149999999999999" customHeight="1">
      <c r="B38" s="205" t="s">
        <v>24</v>
      </c>
      <c r="C38" s="209" t="s">
        <v>156</v>
      </c>
      <c r="D38" s="26">
        <v>1.73</v>
      </c>
      <c r="E38" s="26">
        <v>1.72</v>
      </c>
      <c r="F38" s="185">
        <f t="shared" si="8"/>
        <v>-1.0000000000000009E-2</v>
      </c>
      <c r="G38" s="207">
        <f t="shared" si="9"/>
        <v>-0.57803468208092568</v>
      </c>
    </row>
    <row r="39" spans="2:11" ht="20.149999999999999" customHeight="1">
      <c r="B39" s="205" t="s">
        <v>24</v>
      </c>
      <c r="C39" s="206" t="s">
        <v>157</v>
      </c>
      <c r="D39" s="26">
        <v>329</v>
      </c>
      <c r="E39" s="26">
        <v>327.20999999999998</v>
      </c>
      <c r="F39" s="185">
        <f t="shared" si="8"/>
        <v>-1.7900000000000205</v>
      </c>
      <c r="G39" s="207">
        <f t="shared" si="9"/>
        <v>-0.54407294832827802</v>
      </c>
    </row>
    <row r="40" spans="2:11" ht="20.149999999999999" customHeight="1">
      <c r="B40" s="205" t="s">
        <v>24</v>
      </c>
      <c r="C40" s="209" t="s">
        <v>158</v>
      </c>
      <c r="D40" s="26">
        <v>2.57</v>
      </c>
      <c r="E40" s="26">
        <v>2.56</v>
      </c>
      <c r="F40" s="185">
        <f t="shared" si="8"/>
        <v>-9.9999999999997868E-3</v>
      </c>
      <c r="G40" s="207">
        <f t="shared" si="9"/>
        <v>-0.38910505836575737</v>
      </c>
    </row>
    <row r="41" spans="2:11" ht="20.149999999999999" customHeight="1" thickBot="1">
      <c r="B41" s="205" t="s">
        <v>24</v>
      </c>
      <c r="C41" s="210" t="s">
        <v>159</v>
      </c>
      <c r="D41" s="26">
        <v>2.41</v>
      </c>
      <c r="E41" s="26">
        <v>2.39</v>
      </c>
      <c r="F41" s="185">
        <f t="shared" si="8"/>
        <v>-2.0000000000000018E-2</v>
      </c>
      <c r="G41" s="207">
        <f t="shared" si="9"/>
        <v>-0.82987551867221043</v>
      </c>
    </row>
    <row r="42" spans="2:11" ht="20.149999999999999" customHeight="1" thickBot="1">
      <c r="B42" s="189"/>
      <c r="C42" s="200" t="s">
        <v>160</v>
      </c>
      <c r="D42" s="191"/>
      <c r="E42" s="191"/>
      <c r="F42" s="191"/>
      <c r="G42" s="204"/>
      <c r="K42" s="198"/>
    </row>
    <row r="43" spans="2:11" ht="20.149999999999999" customHeight="1" thickBot="1">
      <c r="B43" s="136" t="s">
        <v>30</v>
      </c>
      <c r="C43" s="210" t="s">
        <v>161</v>
      </c>
      <c r="D43" s="26">
        <v>221.73</v>
      </c>
      <c r="E43" s="26">
        <v>220.88</v>
      </c>
      <c r="F43" s="211">
        <f>E43-D43</f>
        <v>-0.84999999999999432</v>
      </c>
      <c r="G43" s="207">
        <f>((E43*100)/D43)-100</f>
        <v>-0.38334911829701923</v>
      </c>
    </row>
    <row r="44" spans="2:11" ht="20.149999999999999" customHeight="1" thickBot="1">
      <c r="B44" s="212"/>
      <c r="C44" s="200" t="s">
        <v>162</v>
      </c>
      <c r="D44" s="191"/>
      <c r="E44" s="191"/>
      <c r="F44" s="191"/>
      <c r="G44" s="204"/>
      <c r="K44" s="213"/>
    </row>
    <row r="45" spans="2:11" ht="20.149999999999999" customHeight="1">
      <c r="B45" s="214" t="s">
        <v>51</v>
      </c>
      <c r="C45" s="215" t="s">
        <v>163</v>
      </c>
      <c r="D45" s="216">
        <v>71.83</v>
      </c>
      <c r="E45" s="216">
        <v>71.739999999999995</v>
      </c>
      <c r="F45" s="217">
        <f t="shared" ref="F45:F47" si="10">E45-D45</f>
        <v>-9.0000000000003411E-2</v>
      </c>
      <c r="G45" s="218">
        <f t="shared" ref="G45:G47" si="11">((E45*100)/D45)-100</f>
        <v>-0.12529583739386396</v>
      </c>
    </row>
    <row r="46" spans="2:11" ht="20.149999999999999" customHeight="1">
      <c r="B46" s="219" t="s">
        <v>51</v>
      </c>
      <c r="C46" s="220" t="s">
        <v>164</v>
      </c>
      <c r="D46" s="217">
        <v>651.79</v>
      </c>
      <c r="E46" s="217">
        <v>677.86</v>
      </c>
      <c r="F46" s="221">
        <f t="shared" si="10"/>
        <v>26.07000000000005</v>
      </c>
      <c r="G46" s="222">
        <f t="shared" si="11"/>
        <v>3.9997545221620499</v>
      </c>
    </row>
    <row r="47" spans="2:11" ht="20.149999999999999" customHeight="1">
      <c r="B47" s="219" t="s">
        <v>51</v>
      </c>
      <c r="C47" s="220" t="s">
        <v>165</v>
      </c>
      <c r="D47" s="217">
        <v>237.06</v>
      </c>
      <c r="E47" s="217">
        <v>234.38</v>
      </c>
      <c r="F47" s="221">
        <f t="shared" si="10"/>
        <v>-2.6800000000000068</v>
      </c>
      <c r="G47" s="222">
        <f t="shared" si="11"/>
        <v>-1.1305154813127558</v>
      </c>
    </row>
    <row r="48" spans="2:11" ht="20.149999999999999" customHeight="1" thickBot="1">
      <c r="B48" s="138" t="s">
        <v>47</v>
      </c>
      <c r="C48" s="223" t="s">
        <v>166</v>
      </c>
      <c r="D48" s="638" t="s">
        <v>167</v>
      </c>
      <c r="E48" s="639"/>
      <c r="F48" s="639"/>
      <c r="G48" s="640"/>
      <c r="H48" s="224"/>
    </row>
    <row r="49" spans="2:8" ht="20.149999999999999" customHeight="1" thickBot="1">
      <c r="B49" s="225"/>
      <c r="C49" s="200" t="s">
        <v>168</v>
      </c>
      <c r="D49" s="191"/>
      <c r="E49" s="191"/>
      <c r="F49" s="226"/>
      <c r="G49" s="204"/>
    </row>
    <row r="50" spans="2:8" ht="20.149999999999999" customHeight="1">
      <c r="B50" s="214" t="s">
        <v>55</v>
      </c>
      <c r="C50" s="227" t="s">
        <v>169</v>
      </c>
      <c r="D50" s="641" t="s">
        <v>170</v>
      </c>
      <c r="E50" s="642"/>
      <c r="F50" s="642"/>
      <c r="G50" s="643"/>
    </row>
    <row r="51" spans="2:8" ht="20.149999999999999" customHeight="1">
      <c r="B51" s="228" t="s">
        <v>55</v>
      </c>
      <c r="C51" s="229" t="s">
        <v>171</v>
      </c>
      <c r="D51" s="644" t="s">
        <v>172</v>
      </c>
      <c r="E51" s="645"/>
      <c r="F51" s="645"/>
      <c r="G51" s="646"/>
    </row>
    <row r="52" spans="2:8" ht="20.149999999999999" customHeight="1">
      <c r="B52" s="228" t="s">
        <v>55</v>
      </c>
      <c r="C52" s="229" t="s">
        <v>173</v>
      </c>
      <c r="D52" s="644" t="s">
        <v>174</v>
      </c>
      <c r="E52" s="645"/>
      <c r="F52" s="645"/>
      <c r="G52" s="646"/>
    </row>
    <row r="53" spans="2:8" ht="20.149999999999999" customHeight="1" thickBot="1">
      <c r="B53" s="138" t="s">
        <v>55</v>
      </c>
      <c r="C53" s="223" t="s">
        <v>175</v>
      </c>
      <c r="D53" s="638" t="s">
        <v>176</v>
      </c>
      <c r="E53" s="639"/>
      <c r="F53" s="639"/>
      <c r="G53" s="640"/>
    </row>
    <row r="54" spans="2:8" ht="13.5">
      <c r="B54" s="230" t="s">
        <v>117</v>
      </c>
      <c r="C54" s="231"/>
      <c r="D54" s="231"/>
      <c r="E54" s="231"/>
      <c r="F54" s="231"/>
      <c r="G54" s="232"/>
    </row>
    <row r="55" spans="2:8" ht="13.5">
      <c r="B55" s="107" t="s">
        <v>177</v>
      </c>
      <c r="C55" s="106"/>
      <c r="D55" s="106"/>
      <c r="E55" s="106"/>
      <c r="F55" s="106"/>
      <c r="G55" s="168"/>
    </row>
    <row r="56" spans="2:8" ht="12" customHeight="1">
      <c r="B56" s="107" t="s">
        <v>178</v>
      </c>
      <c r="C56" s="106"/>
      <c r="D56" s="106"/>
      <c r="E56" s="106"/>
      <c r="F56" s="106"/>
      <c r="G56" s="168"/>
    </row>
    <row r="57" spans="2:8" ht="20" customHeight="1">
      <c r="B57" s="107"/>
      <c r="C57" s="106"/>
      <c r="D57" s="106"/>
      <c r="E57" s="106"/>
      <c r="F57" s="106"/>
      <c r="G57" s="168"/>
    </row>
    <row r="58" spans="2:8" ht="34" customHeight="1">
      <c r="B58" s="633" t="s">
        <v>69</v>
      </c>
      <c r="C58" s="633"/>
      <c r="D58" s="633"/>
      <c r="E58" s="633"/>
      <c r="F58" s="633"/>
      <c r="G58" s="633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3"/>
    </row>
    <row r="64" spans="2:8" ht="39" customHeight="1">
      <c r="H64" s="233"/>
    </row>
    <row r="65" spans="2:8" ht="18.75" customHeight="1">
      <c r="H65" s="233"/>
    </row>
    <row r="66" spans="2:8" ht="18.75" customHeight="1">
      <c r="H66" s="233"/>
    </row>
    <row r="67" spans="2:8" ht="13.5" customHeight="1">
      <c r="H67" s="233"/>
    </row>
    <row r="68" spans="2:8" ht="15" customHeight="1">
      <c r="B68" s="234"/>
      <c r="C68" s="234"/>
      <c r="F68" s="234"/>
      <c r="G68" s="234"/>
    </row>
    <row r="69" spans="2:8" ht="11.25" customHeight="1">
      <c r="B69" s="234"/>
      <c r="C69" s="234"/>
      <c r="D69" s="234"/>
      <c r="E69" s="234"/>
      <c r="F69" s="234"/>
    </row>
    <row r="70" spans="2:8" ht="13.5" customHeight="1">
      <c r="B70" s="234"/>
      <c r="C70" s="234"/>
      <c r="D70" s="235"/>
      <c r="E70" s="235"/>
      <c r="F70" s="236"/>
      <c r="G70" s="236"/>
    </row>
    <row r="71" spans="2:8" ht="15" customHeight="1">
      <c r="B71" s="237"/>
      <c r="C71" s="238"/>
      <c r="D71" s="239"/>
      <c r="E71" s="239"/>
      <c r="F71" s="240"/>
      <c r="G71" s="239"/>
    </row>
    <row r="72" spans="2:8" ht="15" customHeight="1">
      <c r="B72" s="237"/>
      <c r="C72" s="238"/>
      <c r="D72" s="239"/>
      <c r="E72" s="239"/>
      <c r="F72" s="240"/>
      <c r="G72" s="239"/>
    </row>
    <row r="73" spans="2:8" ht="15" customHeight="1">
      <c r="B73" s="237"/>
      <c r="C73" s="238"/>
      <c r="D73" s="239"/>
      <c r="E73" s="239"/>
      <c r="F73" s="240"/>
      <c r="G73" s="239"/>
    </row>
    <row r="74" spans="2:8" ht="15" customHeight="1">
      <c r="B74" s="237"/>
      <c r="C74" s="238"/>
      <c r="D74" s="239"/>
      <c r="E74" s="239"/>
      <c r="F74" s="240"/>
    </row>
    <row r="76" spans="2:8" ht="19.5" customHeight="1"/>
    <row r="78" spans="2:8">
      <c r="G78" s="108" t="s">
        <v>70</v>
      </c>
    </row>
    <row r="83" spans="7:7">
      <c r="G83" s="15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2A0A-7D32-4564-80A9-A9D90B8011C0}">
  <sheetPr>
    <pageSetUpPr fitToPage="1"/>
  </sheetPr>
  <dimension ref="B1:G70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382" customWidth="1"/>
    <col min="2" max="2" width="26.1796875" style="382" customWidth="1"/>
    <col min="3" max="3" width="27.1796875" style="382" customWidth="1"/>
    <col min="4" max="6" width="15.54296875" style="382" customWidth="1"/>
    <col min="7" max="7" width="6.1796875" style="382" customWidth="1"/>
    <col min="8" max="16384" width="8.81640625" style="382"/>
  </cols>
  <sheetData>
    <row r="1" spans="2:7" ht="12" customHeight="1">
      <c r="G1" s="383"/>
    </row>
    <row r="2" spans="2:7" ht="36.75" customHeight="1">
      <c r="B2" s="648" t="s">
        <v>336</v>
      </c>
      <c r="C2" s="648"/>
      <c r="D2" s="648"/>
      <c r="E2" s="648"/>
      <c r="F2" s="648"/>
    </row>
    <row r="3" spans="2:7" ht="8.25" customHeight="1">
      <c r="B3" s="384"/>
      <c r="C3" s="384"/>
      <c r="D3" s="384"/>
      <c r="E3" s="384"/>
      <c r="F3" s="384"/>
    </row>
    <row r="4" spans="2:7" ht="30.75" customHeight="1">
      <c r="B4" s="629" t="s">
        <v>337</v>
      </c>
      <c r="C4" s="629"/>
      <c r="D4" s="629"/>
      <c r="E4" s="629"/>
      <c r="F4" s="629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30" t="s">
        <v>338</v>
      </c>
      <c r="C6" s="631"/>
      <c r="D6" s="631"/>
      <c r="E6" s="631"/>
      <c r="F6" s="632"/>
    </row>
    <row r="7" spans="2:7" ht="12" customHeight="1">
      <c r="B7" s="649" t="s">
        <v>339</v>
      </c>
      <c r="C7" s="649"/>
      <c r="D7" s="649"/>
      <c r="E7" s="649"/>
      <c r="F7" s="649"/>
      <c r="G7" s="385"/>
    </row>
    <row r="8" spans="2:7" ht="20.149999999999999" customHeight="1">
      <c r="B8" s="650" t="s">
        <v>340</v>
      </c>
      <c r="C8" s="650"/>
      <c r="D8" s="650"/>
      <c r="E8" s="650"/>
      <c r="F8" s="650"/>
      <c r="G8" s="385"/>
    </row>
    <row r="9" spans="2:7" ht="11.25" customHeight="1">
      <c r="B9" s="647" t="s">
        <v>341</v>
      </c>
      <c r="C9" s="647"/>
      <c r="D9" s="647"/>
      <c r="E9" s="647"/>
      <c r="F9" s="647"/>
    </row>
    <row r="10" spans="2:7" ht="11.25" customHeight="1">
      <c r="B10" s="647"/>
      <c r="C10" s="647"/>
      <c r="D10" s="647"/>
      <c r="E10" s="647"/>
      <c r="F10" s="647"/>
    </row>
    <row r="11" spans="2:7" ht="11.25" customHeight="1">
      <c r="B11" s="647" t="s">
        <v>342</v>
      </c>
      <c r="C11" s="647"/>
      <c r="D11" s="647"/>
      <c r="E11" s="647"/>
      <c r="F11" s="647"/>
    </row>
    <row r="12" spans="2:7" ht="11.25" customHeight="1" thickBot="1">
      <c r="B12" s="647"/>
      <c r="C12" s="647"/>
      <c r="D12" s="647"/>
      <c r="E12" s="647"/>
      <c r="F12" s="647"/>
    </row>
    <row r="13" spans="2:7" ht="39" customHeight="1" thickBot="1">
      <c r="B13" s="386" t="s">
        <v>343</v>
      </c>
      <c r="C13" s="387" t="s">
        <v>344</v>
      </c>
      <c r="D13" s="387" t="s">
        <v>345</v>
      </c>
      <c r="E13" s="387" t="s">
        <v>346</v>
      </c>
      <c r="F13" s="387" t="s">
        <v>347</v>
      </c>
    </row>
    <row r="14" spans="2:7" ht="11.25" customHeight="1">
      <c r="B14" s="388" t="s">
        <v>348</v>
      </c>
      <c r="C14" s="389" t="s">
        <v>349</v>
      </c>
      <c r="D14" s="390">
        <v>208.8</v>
      </c>
      <c r="E14" s="390">
        <v>207.8</v>
      </c>
      <c r="F14" s="391">
        <v>-1</v>
      </c>
    </row>
    <row r="15" spans="2:7" ht="15" customHeight="1">
      <c r="B15" s="392"/>
      <c r="C15" s="389" t="s">
        <v>350</v>
      </c>
      <c r="D15" s="390">
        <v>213</v>
      </c>
      <c r="E15" s="390">
        <v>213</v>
      </c>
      <c r="F15" s="391">
        <v>0</v>
      </c>
    </row>
    <row r="16" spans="2:7" ht="15" customHeight="1">
      <c r="B16" s="392"/>
      <c r="C16" s="389" t="s">
        <v>351</v>
      </c>
      <c r="D16" s="390">
        <v>235</v>
      </c>
      <c r="E16" s="390">
        <v>232</v>
      </c>
      <c r="F16" s="391">
        <v>-3</v>
      </c>
    </row>
    <row r="17" spans="2:6" ht="15" customHeight="1">
      <c r="B17" s="392"/>
      <c r="C17" s="389" t="s">
        <v>352</v>
      </c>
      <c r="D17" s="390">
        <v>210.6</v>
      </c>
      <c r="E17" s="390">
        <v>212</v>
      </c>
      <c r="F17" s="391">
        <v>1.4</v>
      </c>
    </row>
    <row r="18" spans="2:6" ht="15" customHeight="1">
      <c r="B18" s="392"/>
      <c r="C18" s="389" t="s">
        <v>353</v>
      </c>
      <c r="D18" s="390">
        <v>220</v>
      </c>
      <c r="E18" s="390">
        <v>215</v>
      </c>
      <c r="F18" s="391">
        <v>-5</v>
      </c>
    </row>
    <row r="19" spans="2:6" ht="15" customHeight="1">
      <c r="B19" s="392"/>
      <c r="C19" s="389" t="s">
        <v>354</v>
      </c>
      <c r="D19" s="390">
        <v>210</v>
      </c>
      <c r="E19" s="390">
        <v>210</v>
      </c>
      <c r="F19" s="391">
        <v>0</v>
      </c>
    </row>
    <row r="20" spans="2:6" ht="15" customHeight="1">
      <c r="B20" s="392"/>
      <c r="C20" s="389" t="s">
        <v>355</v>
      </c>
      <c r="D20" s="390">
        <v>210</v>
      </c>
      <c r="E20" s="390">
        <v>209</v>
      </c>
      <c r="F20" s="391">
        <v>-1</v>
      </c>
    </row>
    <row r="21" spans="2:6" ht="15" customHeight="1">
      <c r="B21" s="392"/>
      <c r="C21" s="389" t="s">
        <v>356</v>
      </c>
      <c r="D21" s="390">
        <v>203.6</v>
      </c>
      <c r="E21" s="390">
        <v>215.6</v>
      </c>
      <c r="F21" s="391">
        <v>12</v>
      </c>
    </row>
    <row r="22" spans="2:6" ht="15" customHeight="1">
      <c r="B22" s="392"/>
      <c r="C22" s="389" t="s">
        <v>357</v>
      </c>
      <c r="D22" s="390">
        <v>213</v>
      </c>
      <c r="E22" s="390">
        <v>212</v>
      </c>
      <c r="F22" s="391">
        <v>-1</v>
      </c>
    </row>
    <row r="23" spans="2:6" ht="15" customHeight="1">
      <c r="B23" s="392"/>
      <c r="C23" s="389" t="s">
        <v>358</v>
      </c>
      <c r="D23" s="390">
        <v>220.2</v>
      </c>
      <c r="E23" s="390">
        <v>216</v>
      </c>
      <c r="F23" s="391">
        <v>-4.2</v>
      </c>
    </row>
    <row r="24" spans="2:6" ht="15" customHeight="1">
      <c r="B24" s="392"/>
      <c r="C24" s="389" t="s">
        <v>359</v>
      </c>
      <c r="D24" s="390">
        <v>218</v>
      </c>
      <c r="E24" s="390">
        <v>215</v>
      </c>
      <c r="F24" s="391">
        <v>-3</v>
      </c>
    </row>
    <row r="25" spans="2:6" ht="15" customHeight="1">
      <c r="B25" s="392"/>
      <c r="C25" s="389" t="s">
        <v>360</v>
      </c>
      <c r="D25" s="390">
        <v>225</v>
      </c>
      <c r="E25" s="390">
        <v>220</v>
      </c>
      <c r="F25" s="391">
        <v>-5</v>
      </c>
    </row>
    <row r="26" spans="2:6" ht="15" customHeight="1">
      <c r="B26" s="392"/>
      <c r="C26" s="389" t="s">
        <v>361</v>
      </c>
      <c r="D26" s="390">
        <v>220</v>
      </c>
      <c r="E26" s="390">
        <v>218</v>
      </c>
      <c r="F26" s="391">
        <v>-2</v>
      </c>
    </row>
    <row r="27" spans="2:6" ht="15" customHeight="1">
      <c r="B27" s="392"/>
      <c r="C27" s="389" t="s">
        <v>362</v>
      </c>
      <c r="D27" s="390">
        <v>216</v>
      </c>
      <c r="E27" s="390">
        <v>217</v>
      </c>
      <c r="F27" s="391">
        <v>1</v>
      </c>
    </row>
    <row r="28" spans="2:6" ht="15" customHeight="1">
      <c r="B28" s="392"/>
      <c r="C28" s="389" t="s">
        <v>363</v>
      </c>
      <c r="D28" s="390">
        <v>210.6</v>
      </c>
      <c r="E28" s="390">
        <v>212.2</v>
      </c>
      <c r="F28" s="391">
        <v>1.6</v>
      </c>
    </row>
    <row r="29" spans="2:6" ht="15" customHeight="1">
      <c r="B29" s="392"/>
      <c r="C29" s="389" t="s">
        <v>364</v>
      </c>
      <c r="D29" s="390">
        <v>235</v>
      </c>
      <c r="E29" s="390">
        <v>235</v>
      </c>
      <c r="F29" s="391">
        <v>0</v>
      </c>
    </row>
    <row r="30" spans="2:6" ht="15" customHeight="1">
      <c r="B30" s="392"/>
      <c r="C30" s="389" t="s">
        <v>365</v>
      </c>
      <c r="D30" s="390">
        <v>214.8</v>
      </c>
      <c r="E30" s="390">
        <v>214.8</v>
      </c>
      <c r="F30" s="391">
        <v>0</v>
      </c>
    </row>
    <row r="31" spans="2:6" ht="15" customHeight="1">
      <c r="B31" s="392"/>
      <c r="C31" s="389" t="s">
        <v>366</v>
      </c>
      <c r="D31" s="390">
        <v>204.2</v>
      </c>
      <c r="E31" s="390">
        <v>203.2</v>
      </c>
      <c r="F31" s="391">
        <v>-1</v>
      </c>
    </row>
    <row r="32" spans="2:6" ht="15" customHeight="1">
      <c r="B32" s="392"/>
      <c r="C32" s="389" t="s">
        <v>367</v>
      </c>
      <c r="D32" s="390">
        <v>215</v>
      </c>
      <c r="E32" s="390">
        <v>213</v>
      </c>
      <c r="F32" s="391">
        <v>-2</v>
      </c>
    </row>
    <row r="33" spans="2:6" ht="15" customHeight="1">
      <c r="B33" s="392"/>
      <c r="C33" s="389" t="s">
        <v>368</v>
      </c>
      <c r="D33" s="390">
        <v>211.2</v>
      </c>
      <c r="E33" s="390">
        <v>211.2</v>
      </c>
      <c r="F33" s="391">
        <v>0</v>
      </c>
    </row>
    <row r="34" spans="2:6" ht="15" customHeight="1">
      <c r="B34" s="392"/>
      <c r="C34" s="389" t="s">
        <v>369</v>
      </c>
      <c r="D34" s="390">
        <v>220</v>
      </c>
      <c r="E34" s="390">
        <v>215</v>
      </c>
      <c r="F34" s="391">
        <v>-5</v>
      </c>
    </row>
    <row r="35" spans="2:6" ht="15" customHeight="1">
      <c r="B35" s="392"/>
      <c r="C35" s="389" t="s">
        <v>370</v>
      </c>
      <c r="D35" s="390">
        <v>240</v>
      </c>
      <c r="E35" s="390">
        <v>237</v>
      </c>
      <c r="F35" s="391">
        <v>-3</v>
      </c>
    </row>
    <row r="36" spans="2:6" ht="15" customHeight="1">
      <c r="B36" s="392"/>
      <c r="C36" s="389" t="s">
        <v>371</v>
      </c>
      <c r="D36" s="390">
        <v>214.6</v>
      </c>
      <c r="E36" s="390">
        <v>213.74</v>
      </c>
      <c r="F36" s="391">
        <v>-0.86</v>
      </c>
    </row>
    <row r="37" spans="2:6" ht="15" customHeight="1">
      <c r="B37" s="392"/>
      <c r="C37" s="389" t="s">
        <v>372</v>
      </c>
      <c r="D37" s="390">
        <v>217</v>
      </c>
      <c r="E37" s="390">
        <v>217</v>
      </c>
      <c r="F37" s="391">
        <v>0</v>
      </c>
    </row>
    <row r="38" spans="2:6" ht="15" customHeight="1" thickBot="1">
      <c r="B38" s="393"/>
      <c r="C38" s="394" t="s">
        <v>373</v>
      </c>
      <c r="D38" s="395">
        <v>220</v>
      </c>
      <c r="E38" s="395">
        <v>225</v>
      </c>
      <c r="F38" s="396">
        <v>5</v>
      </c>
    </row>
    <row r="39" spans="2:6" ht="15" customHeight="1">
      <c r="B39" s="397" t="s">
        <v>374</v>
      </c>
      <c r="C39" s="389" t="s">
        <v>353</v>
      </c>
      <c r="D39" s="390">
        <v>275</v>
      </c>
      <c r="E39" s="390">
        <v>275</v>
      </c>
      <c r="F39" s="391">
        <v>0</v>
      </c>
    </row>
    <row r="40" spans="2:6" ht="15" customHeight="1">
      <c r="B40" s="392"/>
      <c r="C40" s="389" t="s">
        <v>375</v>
      </c>
      <c r="D40" s="390">
        <v>270</v>
      </c>
      <c r="E40" s="390">
        <v>270</v>
      </c>
      <c r="F40" s="391">
        <v>0</v>
      </c>
    </row>
    <row r="41" spans="2:6" ht="15" customHeight="1">
      <c r="B41" s="392"/>
      <c r="C41" s="389" t="s">
        <v>367</v>
      </c>
      <c r="D41" s="390">
        <v>275</v>
      </c>
      <c r="E41" s="390">
        <v>275</v>
      </c>
      <c r="F41" s="391">
        <v>0</v>
      </c>
    </row>
    <row r="42" spans="2:6" ht="15" customHeight="1">
      <c r="B42" s="392"/>
      <c r="C42" s="389" t="s">
        <v>370</v>
      </c>
      <c r="D42" s="390">
        <v>310</v>
      </c>
      <c r="E42" s="390">
        <v>280</v>
      </c>
      <c r="F42" s="391">
        <v>-30</v>
      </c>
    </row>
    <row r="43" spans="2:6" ht="15" customHeight="1" thickBot="1">
      <c r="B43" s="398"/>
      <c r="C43" s="394" t="s">
        <v>373</v>
      </c>
      <c r="D43" s="395">
        <v>300</v>
      </c>
      <c r="E43" s="395">
        <v>280</v>
      </c>
      <c r="F43" s="399">
        <v>-20</v>
      </c>
    </row>
    <row r="44" spans="2:6">
      <c r="B44" s="388" t="s">
        <v>376</v>
      </c>
      <c r="C44" s="389" t="s">
        <v>349</v>
      </c>
      <c r="D44" s="390">
        <v>232</v>
      </c>
      <c r="E44" s="390">
        <v>232</v>
      </c>
      <c r="F44" s="391">
        <v>0</v>
      </c>
    </row>
    <row r="45" spans="2:6" ht="12.5">
      <c r="B45" s="392"/>
      <c r="C45" s="389" t="s">
        <v>352</v>
      </c>
      <c r="D45" s="390">
        <v>250</v>
      </c>
      <c r="E45" s="390">
        <v>250</v>
      </c>
      <c r="F45" s="391">
        <v>0</v>
      </c>
    </row>
    <row r="46" spans="2:6" ht="12.5">
      <c r="B46" s="392"/>
      <c r="C46" s="389" t="s">
        <v>375</v>
      </c>
      <c r="D46" s="390">
        <v>163</v>
      </c>
      <c r="E46" s="390">
        <v>163</v>
      </c>
      <c r="F46" s="391">
        <v>0</v>
      </c>
    </row>
    <row r="47" spans="2:6" ht="12.5">
      <c r="B47" s="392"/>
      <c r="C47" s="389" t="s">
        <v>357</v>
      </c>
      <c r="D47" s="390">
        <v>210</v>
      </c>
      <c r="E47" s="390">
        <v>210</v>
      </c>
      <c r="F47" s="391">
        <v>0</v>
      </c>
    </row>
    <row r="48" spans="2:6" ht="12.5">
      <c r="B48" s="392"/>
      <c r="C48" s="389" t="s">
        <v>358</v>
      </c>
      <c r="D48" s="390">
        <v>290</v>
      </c>
      <c r="E48" s="390">
        <v>290</v>
      </c>
      <c r="F48" s="391">
        <v>0</v>
      </c>
    </row>
    <row r="49" spans="2:6" ht="12.5">
      <c r="B49" s="392"/>
      <c r="C49" s="389" t="s">
        <v>359</v>
      </c>
      <c r="D49" s="390">
        <v>200.88</v>
      </c>
      <c r="E49" s="390">
        <v>197.75</v>
      </c>
      <c r="F49" s="391">
        <v>-3.12</v>
      </c>
    </row>
    <row r="50" spans="2:6" ht="12.5">
      <c r="B50" s="392"/>
      <c r="C50" s="389" t="s">
        <v>362</v>
      </c>
      <c r="D50" s="390">
        <v>215</v>
      </c>
      <c r="E50" s="390">
        <v>200</v>
      </c>
      <c r="F50" s="391">
        <v>-15</v>
      </c>
    </row>
    <row r="51" spans="2:6" ht="12.5">
      <c r="B51" s="392"/>
      <c r="C51" s="389" t="s">
        <v>363</v>
      </c>
      <c r="D51" s="390">
        <v>290</v>
      </c>
      <c r="E51" s="390">
        <v>290</v>
      </c>
      <c r="F51" s="391">
        <v>0</v>
      </c>
    </row>
    <row r="52" spans="2:6" ht="12.5">
      <c r="B52" s="392"/>
      <c r="C52" s="389" t="s">
        <v>367</v>
      </c>
      <c r="D52" s="390">
        <v>170</v>
      </c>
      <c r="E52" s="390">
        <v>170</v>
      </c>
      <c r="F52" s="391">
        <v>0</v>
      </c>
    </row>
    <row r="53" spans="2:6" ht="12.5">
      <c r="B53" s="392"/>
      <c r="C53" s="389" t="s">
        <v>377</v>
      </c>
      <c r="D53" s="390">
        <v>205</v>
      </c>
      <c r="E53" s="390">
        <v>205</v>
      </c>
      <c r="F53" s="391">
        <v>0</v>
      </c>
    </row>
    <row r="54" spans="2:6" ht="12.5">
      <c r="B54" s="392"/>
      <c r="C54" s="389" t="s">
        <v>370</v>
      </c>
      <c r="D54" s="390">
        <v>192</v>
      </c>
      <c r="E54" s="390">
        <v>190</v>
      </c>
      <c r="F54" s="391">
        <v>-2</v>
      </c>
    </row>
    <row r="55" spans="2:6" ht="12.5">
      <c r="B55" s="392"/>
      <c r="C55" s="389" t="s">
        <v>371</v>
      </c>
      <c r="D55" s="390">
        <v>284</v>
      </c>
      <c r="E55" s="390">
        <v>284</v>
      </c>
      <c r="F55" s="391">
        <v>0</v>
      </c>
    </row>
    <row r="56" spans="2:6" ht="12.5">
      <c r="B56" s="392"/>
      <c r="C56" s="389" t="s">
        <v>372</v>
      </c>
      <c r="D56" s="390">
        <v>245</v>
      </c>
      <c r="E56" s="390">
        <v>245</v>
      </c>
      <c r="F56" s="391">
        <v>0</v>
      </c>
    </row>
    <row r="57" spans="2:6" ht="13" thickBot="1">
      <c r="B57" s="393"/>
      <c r="C57" s="394" t="s">
        <v>373</v>
      </c>
      <c r="D57" s="395">
        <v>199.25</v>
      </c>
      <c r="E57" s="395">
        <v>199.25</v>
      </c>
      <c r="F57" s="396">
        <v>0</v>
      </c>
    </row>
    <row r="58" spans="2:6">
      <c r="B58" s="388" t="s">
        <v>378</v>
      </c>
      <c r="C58" s="389" t="s">
        <v>349</v>
      </c>
      <c r="D58" s="390">
        <v>226</v>
      </c>
      <c r="E58" s="390">
        <v>226</v>
      </c>
      <c r="F58" s="391">
        <v>0</v>
      </c>
    </row>
    <row r="59" spans="2:6" ht="12.5">
      <c r="B59" s="392"/>
      <c r="C59" s="389" t="s">
        <v>352</v>
      </c>
      <c r="D59" s="390">
        <v>185</v>
      </c>
      <c r="E59" s="390">
        <v>185</v>
      </c>
      <c r="F59" s="391">
        <v>0</v>
      </c>
    </row>
    <row r="60" spans="2:6" ht="12.5">
      <c r="B60" s="392"/>
      <c r="C60" s="389" t="s">
        <v>375</v>
      </c>
      <c r="D60" s="390">
        <v>195</v>
      </c>
      <c r="E60" s="390">
        <v>195</v>
      </c>
      <c r="F60" s="391">
        <v>0</v>
      </c>
    </row>
    <row r="61" spans="2:6" ht="12.5">
      <c r="B61" s="392"/>
      <c r="C61" s="389" t="s">
        <v>357</v>
      </c>
      <c r="D61" s="390">
        <v>181</v>
      </c>
      <c r="E61" s="390">
        <v>181</v>
      </c>
      <c r="F61" s="391">
        <v>0</v>
      </c>
    </row>
    <row r="62" spans="2:6" ht="12.5">
      <c r="B62" s="392"/>
      <c r="C62" s="389" t="s">
        <v>359</v>
      </c>
      <c r="D62" s="390">
        <v>199.62</v>
      </c>
      <c r="E62" s="390">
        <v>197.75</v>
      </c>
      <c r="F62" s="391">
        <v>-1.88</v>
      </c>
    </row>
    <row r="63" spans="2:6" ht="12.5">
      <c r="B63" s="392"/>
      <c r="C63" s="389" t="s">
        <v>362</v>
      </c>
      <c r="D63" s="390">
        <v>225</v>
      </c>
      <c r="E63" s="390">
        <v>208</v>
      </c>
      <c r="F63" s="391">
        <v>-17</v>
      </c>
    </row>
    <row r="64" spans="2:6" ht="12.5">
      <c r="B64" s="392"/>
      <c r="C64" s="389" t="s">
        <v>363</v>
      </c>
      <c r="D64" s="390">
        <v>270</v>
      </c>
      <c r="E64" s="390">
        <v>270</v>
      </c>
      <c r="F64" s="391">
        <v>0</v>
      </c>
    </row>
    <row r="65" spans="2:6" ht="12.5">
      <c r="B65" s="392"/>
      <c r="C65" s="389" t="s">
        <v>367</v>
      </c>
      <c r="D65" s="390">
        <v>190</v>
      </c>
      <c r="E65" s="390">
        <v>190</v>
      </c>
      <c r="F65" s="391">
        <v>0</v>
      </c>
    </row>
    <row r="66" spans="2:6" ht="12.5">
      <c r="B66" s="392"/>
      <c r="C66" s="389" t="s">
        <v>370</v>
      </c>
      <c r="D66" s="390">
        <v>229</v>
      </c>
      <c r="E66" s="390">
        <v>224</v>
      </c>
      <c r="F66" s="391">
        <v>-5</v>
      </c>
    </row>
    <row r="67" spans="2:6" ht="12.5">
      <c r="B67" s="392"/>
      <c r="C67" s="389" t="s">
        <v>371</v>
      </c>
      <c r="D67" s="390">
        <v>312</v>
      </c>
      <c r="E67" s="390">
        <v>312</v>
      </c>
      <c r="F67" s="391">
        <v>0</v>
      </c>
    </row>
    <row r="68" spans="2:6" ht="12.5">
      <c r="B68" s="392"/>
      <c r="C68" s="389" t="s">
        <v>372</v>
      </c>
      <c r="D68" s="390">
        <v>240</v>
      </c>
      <c r="E68" s="390">
        <v>240</v>
      </c>
      <c r="F68" s="391">
        <v>0</v>
      </c>
    </row>
    <row r="69" spans="2:6" ht="13" thickBot="1">
      <c r="B69" s="393"/>
      <c r="C69" s="394" t="s">
        <v>373</v>
      </c>
      <c r="D69" s="395">
        <v>178.5</v>
      </c>
      <c r="E69" s="395">
        <v>178.5</v>
      </c>
      <c r="F69" s="396">
        <v>0</v>
      </c>
    </row>
    <row r="70" spans="2:6">
      <c r="F70" s="15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51EC-371F-4748-A53D-2441FCF8F281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382" customWidth="1"/>
    <col min="2" max="2" width="26.1796875" style="382" customWidth="1"/>
    <col min="3" max="3" width="25.54296875" style="382" customWidth="1"/>
    <col min="4" max="6" width="15.54296875" style="382" customWidth="1"/>
    <col min="7" max="7" width="2.453125" style="382" customWidth="1"/>
    <col min="8" max="16384" width="8.81640625" style="382"/>
  </cols>
  <sheetData>
    <row r="1" spans="1:8" ht="10.5" customHeight="1">
      <c r="F1" s="383"/>
    </row>
    <row r="2" spans="1:8" ht="5.25" customHeight="1" thickBot="1"/>
    <row r="3" spans="1:8" ht="20.149999999999999" customHeight="1" thickBot="1">
      <c r="A3" s="400"/>
      <c r="B3" s="630" t="s">
        <v>379</v>
      </c>
      <c r="C3" s="631"/>
      <c r="D3" s="631"/>
      <c r="E3" s="631"/>
      <c r="F3" s="632"/>
      <c r="G3" s="400"/>
    </row>
    <row r="4" spans="1:8" ht="12" customHeight="1">
      <c r="B4" s="649" t="s">
        <v>339</v>
      </c>
      <c r="C4" s="649"/>
      <c r="D4" s="649"/>
      <c r="E4" s="649"/>
      <c r="F4" s="649"/>
      <c r="G4" s="385"/>
    </row>
    <row r="5" spans="1:8" ht="20.149999999999999" customHeight="1">
      <c r="B5" s="651" t="s">
        <v>380</v>
      </c>
      <c r="C5" s="651"/>
      <c r="D5" s="651"/>
      <c r="E5" s="651"/>
      <c r="F5" s="651"/>
      <c r="G5" s="385"/>
    </row>
    <row r="6" spans="1:8" ht="15.75" customHeight="1">
      <c r="B6" s="652" t="s">
        <v>381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386" t="s">
        <v>343</v>
      </c>
      <c r="C8" s="401" t="s">
        <v>344</v>
      </c>
      <c r="D8" s="387" t="s">
        <v>345</v>
      </c>
      <c r="E8" s="387" t="s">
        <v>346</v>
      </c>
      <c r="F8" s="387" t="s">
        <v>347</v>
      </c>
    </row>
    <row r="9" spans="1:8" ht="15" customHeight="1">
      <c r="B9" s="388" t="s">
        <v>382</v>
      </c>
      <c r="C9" s="389" t="s">
        <v>349</v>
      </c>
      <c r="D9" s="390">
        <v>184</v>
      </c>
      <c r="E9" s="390">
        <v>184</v>
      </c>
      <c r="F9" s="391">
        <v>0</v>
      </c>
      <c r="G9" s="402"/>
      <c r="H9" s="402"/>
    </row>
    <row r="10" spans="1:8" ht="15" customHeight="1">
      <c r="B10" s="392"/>
      <c r="C10" s="389" t="s">
        <v>350</v>
      </c>
      <c r="D10" s="390">
        <v>193</v>
      </c>
      <c r="E10" s="390">
        <v>193</v>
      </c>
      <c r="F10" s="391">
        <v>0</v>
      </c>
      <c r="G10" s="402"/>
      <c r="H10" s="402"/>
    </row>
    <row r="11" spans="1:8" ht="15" customHeight="1">
      <c r="B11" s="392"/>
      <c r="C11" s="389" t="s">
        <v>352</v>
      </c>
      <c r="D11" s="390">
        <v>196</v>
      </c>
      <c r="E11" s="390">
        <v>196</v>
      </c>
      <c r="F11" s="391">
        <v>0</v>
      </c>
      <c r="G11" s="402"/>
      <c r="H11" s="402"/>
    </row>
    <row r="12" spans="1:8" ht="15" customHeight="1">
      <c r="B12" s="392"/>
      <c r="C12" s="389" t="s">
        <v>353</v>
      </c>
      <c r="D12" s="390">
        <v>198</v>
      </c>
      <c r="E12" s="390">
        <v>198</v>
      </c>
      <c r="F12" s="391">
        <v>0</v>
      </c>
      <c r="G12" s="402"/>
      <c r="H12" s="402"/>
    </row>
    <row r="13" spans="1:8" ht="15" customHeight="1">
      <c r="B13" s="392"/>
      <c r="C13" s="389" t="s">
        <v>354</v>
      </c>
      <c r="D13" s="390">
        <v>190.18</v>
      </c>
      <c r="E13" s="390">
        <v>190.98</v>
      </c>
      <c r="F13" s="391">
        <v>0.8</v>
      </c>
      <c r="G13" s="402"/>
      <c r="H13" s="402"/>
    </row>
    <row r="14" spans="1:8" ht="15" customHeight="1">
      <c r="B14" s="392"/>
      <c r="C14" s="389" t="s">
        <v>375</v>
      </c>
      <c r="D14" s="390">
        <v>200</v>
      </c>
      <c r="E14" s="390">
        <v>190</v>
      </c>
      <c r="F14" s="391">
        <v>-10</v>
      </c>
      <c r="G14" s="402"/>
      <c r="H14" s="402"/>
    </row>
    <row r="15" spans="1:8" ht="15" customHeight="1">
      <c r="B15" s="392"/>
      <c r="C15" s="389" t="s">
        <v>383</v>
      </c>
      <c r="D15" s="390">
        <v>204</v>
      </c>
      <c r="E15" s="390">
        <v>204</v>
      </c>
      <c r="F15" s="391">
        <v>0</v>
      </c>
      <c r="G15" s="402"/>
      <c r="H15" s="402"/>
    </row>
    <row r="16" spans="1:8" ht="15" customHeight="1">
      <c r="B16" s="392"/>
      <c r="C16" s="389" t="s">
        <v>355</v>
      </c>
      <c r="D16" s="390">
        <v>184</v>
      </c>
      <c r="E16" s="390">
        <v>184</v>
      </c>
      <c r="F16" s="391">
        <v>0</v>
      </c>
      <c r="G16" s="402"/>
      <c r="H16" s="402"/>
    </row>
    <row r="17" spans="2:8" ht="15" customHeight="1">
      <c r="B17" s="392"/>
      <c r="C17" s="389" t="s">
        <v>356</v>
      </c>
      <c r="D17" s="390">
        <v>187.6</v>
      </c>
      <c r="E17" s="390">
        <v>191.6</v>
      </c>
      <c r="F17" s="391">
        <v>4</v>
      </c>
      <c r="G17" s="402"/>
      <c r="H17" s="402"/>
    </row>
    <row r="18" spans="2:8" ht="15" customHeight="1">
      <c r="B18" s="392"/>
      <c r="C18" s="389" t="s">
        <v>357</v>
      </c>
      <c r="D18" s="390">
        <v>193</v>
      </c>
      <c r="E18" s="390">
        <v>193</v>
      </c>
      <c r="F18" s="391">
        <v>0</v>
      </c>
      <c r="G18" s="402"/>
      <c r="H18" s="402"/>
    </row>
    <row r="19" spans="2:8" ht="15" customHeight="1">
      <c r="B19" s="392"/>
      <c r="C19" s="389" t="s">
        <v>358</v>
      </c>
      <c r="D19" s="390">
        <v>208</v>
      </c>
      <c r="E19" s="390">
        <v>208</v>
      </c>
      <c r="F19" s="391">
        <v>0</v>
      </c>
      <c r="G19" s="402"/>
      <c r="H19" s="402"/>
    </row>
    <row r="20" spans="2:8" ht="15" customHeight="1">
      <c r="B20" s="392"/>
      <c r="C20" s="389" t="s">
        <v>359</v>
      </c>
      <c r="D20" s="390">
        <v>195</v>
      </c>
      <c r="E20" s="390">
        <v>198</v>
      </c>
      <c r="F20" s="391">
        <v>3</v>
      </c>
      <c r="G20" s="402"/>
      <c r="H20" s="402"/>
    </row>
    <row r="21" spans="2:8" ht="15" customHeight="1">
      <c r="B21" s="392"/>
      <c r="C21" s="389" t="s">
        <v>361</v>
      </c>
      <c r="D21" s="390">
        <v>197</v>
      </c>
      <c r="E21" s="390">
        <v>197</v>
      </c>
      <c r="F21" s="391">
        <v>0</v>
      </c>
      <c r="G21" s="402"/>
      <c r="H21" s="402"/>
    </row>
    <row r="22" spans="2:8" ht="15" customHeight="1">
      <c r="B22" s="392"/>
      <c r="C22" s="389" t="s">
        <v>363</v>
      </c>
      <c r="D22" s="390">
        <v>196</v>
      </c>
      <c r="E22" s="390">
        <v>196</v>
      </c>
      <c r="F22" s="391">
        <v>0</v>
      </c>
      <c r="G22" s="402"/>
      <c r="H22" s="402"/>
    </row>
    <row r="23" spans="2:8" ht="15" customHeight="1">
      <c r="B23" s="392"/>
      <c r="C23" s="389" t="s">
        <v>365</v>
      </c>
      <c r="D23" s="390">
        <v>198</v>
      </c>
      <c r="E23" s="390">
        <v>198</v>
      </c>
      <c r="F23" s="391">
        <v>0</v>
      </c>
      <c r="G23" s="402"/>
      <c r="H23" s="402"/>
    </row>
    <row r="24" spans="2:8" ht="15" customHeight="1">
      <c r="B24" s="392"/>
      <c r="C24" s="389" t="s">
        <v>366</v>
      </c>
      <c r="D24" s="390">
        <v>189</v>
      </c>
      <c r="E24" s="390">
        <v>188</v>
      </c>
      <c r="F24" s="391">
        <v>-1</v>
      </c>
      <c r="G24" s="402"/>
      <c r="H24" s="402"/>
    </row>
    <row r="25" spans="2:8" ht="15" customHeight="1">
      <c r="B25" s="392"/>
      <c r="C25" s="389" t="s">
        <v>368</v>
      </c>
      <c r="D25" s="390">
        <v>192</v>
      </c>
      <c r="E25" s="390">
        <v>195</v>
      </c>
      <c r="F25" s="391">
        <v>3</v>
      </c>
      <c r="G25" s="402"/>
      <c r="H25" s="402"/>
    </row>
    <row r="26" spans="2:8" ht="15" customHeight="1">
      <c r="B26" s="392"/>
      <c r="C26" s="389" t="s">
        <v>377</v>
      </c>
      <c r="D26" s="390">
        <v>199</v>
      </c>
      <c r="E26" s="390">
        <v>204</v>
      </c>
      <c r="F26" s="391">
        <v>5</v>
      </c>
      <c r="G26" s="402"/>
      <c r="H26" s="402"/>
    </row>
    <row r="27" spans="2:8" ht="15" customHeight="1">
      <c r="B27" s="392"/>
      <c r="C27" s="389" t="s">
        <v>370</v>
      </c>
      <c r="D27" s="390">
        <v>200.4</v>
      </c>
      <c r="E27" s="390">
        <v>200</v>
      </c>
      <c r="F27" s="391">
        <v>-0.4</v>
      </c>
      <c r="G27" s="402"/>
      <c r="H27" s="402"/>
    </row>
    <row r="28" spans="2:8" ht="15" customHeight="1">
      <c r="B28" s="392"/>
      <c r="C28" s="389" t="s">
        <v>371</v>
      </c>
      <c r="D28" s="390">
        <v>198</v>
      </c>
      <c r="E28" s="390">
        <v>197</v>
      </c>
      <c r="F28" s="391">
        <v>-1</v>
      </c>
      <c r="G28" s="402"/>
      <c r="H28" s="402"/>
    </row>
    <row r="29" spans="2:8" ht="15" customHeight="1">
      <c r="B29" s="392"/>
      <c r="C29" s="389" t="s">
        <v>372</v>
      </c>
      <c r="D29" s="390">
        <v>208</v>
      </c>
      <c r="E29" s="390">
        <v>208</v>
      </c>
      <c r="F29" s="391">
        <v>0</v>
      </c>
      <c r="G29" s="402"/>
      <c r="H29" s="402"/>
    </row>
    <row r="30" spans="2:8" ht="15" customHeight="1" thickBot="1">
      <c r="B30" s="393"/>
      <c r="C30" s="394" t="s">
        <v>373</v>
      </c>
      <c r="D30" s="395">
        <v>200</v>
      </c>
      <c r="E30" s="395">
        <v>204</v>
      </c>
      <c r="F30" s="403">
        <v>4</v>
      </c>
      <c r="G30" s="402"/>
      <c r="H30" s="402"/>
    </row>
    <row r="31" spans="2:8" ht="15" customHeight="1">
      <c r="B31" s="388" t="s">
        <v>384</v>
      </c>
      <c r="C31" s="389" t="s">
        <v>352</v>
      </c>
      <c r="D31" s="390">
        <v>184</v>
      </c>
      <c r="E31" s="390">
        <v>183.3</v>
      </c>
      <c r="F31" s="391">
        <v>-0.7</v>
      </c>
      <c r="G31" s="402"/>
      <c r="H31" s="402"/>
    </row>
    <row r="32" spans="2:8" ht="15" customHeight="1">
      <c r="B32" s="392"/>
      <c r="C32" s="389" t="s">
        <v>354</v>
      </c>
      <c r="D32" s="390">
        <v>210</v>
      </c>
      <c r="E32" s="390">
        <v>210</v>
      </c>
      <c r="F32" s="391">
        <v>0</v>
      </c>
      <c r="G32" s="402"/>
      <c r="H32" s="402"/>
    </row>
    <row r="33" spans="2:8" ht="15" customHeight="1">
      <c r="B33" s="392"/>
      <c r="C33" s="389" t="s">
        <v>356</v>
      </c>
      <c r="D33" s="390">
        <v>178</v>
      </c>
      <c r="E33" s="390">
        <v>178</v>
      </c>
      <c r="F33" s="391">
        <v>0</v>
      </c>
      <c r="G33" s="402"/>
      <c r="H33" s="402"/>
    </row>
    <row r="34" spans="2:8" ht="15" customHeight="1">
      <c r="B34" s="392"/>
      <c r="C34" s="389" t="s">
        <v>357</v>
      </c>
      <c r="D34" s="390">
        <v>215</v>
      </c>
      <c r="E34" s="390">
        <v>215</v>
      </c>
      <c r="F34" s="391">
        <v>0</v>
      </c>
      <c r="G34" s="402"/>
      <c r="H34" s="402"/>
    </row>
    <row r="35" spans="2:8" ht="15" customHeight="1">
      <c r="B35" s="392"/>
      <c r="C35" s="389" t="s">
        <v>362</v>
      </c>
      <c r="D35" s="390">
        <v>210</v>
      </c>
      <c r="E35" s="390">
        <v>210</v>
      </c>
      <c r="F35" s="391">
        <v>0</v>
      </c>
      <c r="G35" s="402"/>
      <c r="H35" s="402"/>
    </row>
    <row r="36" spans="2:8" ht="15" customHeight="1">
      <c r="B36" s="392"/>
      <c r="C36" s="389" t="s">
        <v>363</v>
      </c>
      <c r="D36" s="390">
        <v>186</v>
      </c>
      <c r="E36" s="390">
        <v>189</v>
      </c>
      <c r="F36" s="391">
        <v>3</v>
      </c>
      <c r="G36" s="402"/>
      <c r="H36" s="402"/>
    </row>
    <row r="37" spans="2:8" ht="15" customHeight="1">
      <c r="B37" s="392"/>
      <c r="C37" s="389" t="s">
        <v>365</v>
      </c>
      <c r="D37" s="390">
        <v>189</v>
      </c>
      <c r="E37" s="390">
        <v>189</v>
      </c>
      <c r="F37" s="391">
        <v>0</v>
      </c>
      <c r="G37" s="402"/>
      <c r="H37" s="402"/>
    </row>
    <row r="38" spans="2:8" ht="15" customHeight="1">
      <c r="B38" s="392"/>
      <c r="C38" s="389" t="s">
        <v>366</v>
      </c>
      <c r="D38" s="390">
        <v>186</v>
      </c>
      <c r="E38" s="390">
        <v>185</v>
      </c>
      <c r="F38" s="391">
        <v>-1</v>
      </c>
      <c r="G38" s="402"/>
      <c r="H38" s="402"/>
    </row>
    <row r="39" spans="2:8" ht="15" customHeight="1">
      <c r="B39" s="392"/>
      <c r="C39" s="389" t="s">
        <v>368</v>
      </c>
      <c r="D39" s="390">
        <v>183</v>
      </c>
      <c r="E39" s="390">
        <v>183</v>
      </c>
      <c r="F39" s="391">
        <v>0</v>
      </c>
      <c r="G39" s="402"/>
      <c r="H39" s="402"/>
    </row>
    <row r="40" spans="2:8" ht="15" customHeight="1">
      <c r="B40" s="392"/>
      <c r="C40" s="389" t="s">
        <v>371</v>
      </c>
      <c r="D40" s="390">
        <v>186</v>
      </c>
      <c r="E40" s="390">
        <v>186</v>
      </c>
      <c r="F40" s="391">
        <v>0</v>
      </c>
      <c r="G40" s="402"/>
      <c r="H40" s="402"/>
    </row>
    <row r="41" spans="2:8" ht="15" customHeight="1">
      <c r="B41" s="392"/>
      <c r="C41" s="389" t="s">
        <v>372</v>
      </c>
      <c r="D41" s="390">
        <v>187</v>
      </c>
      <c r="E41" s="390">
        <v>187</v>
      </c>
      <c r="F41" s="391">
        <v>0</v>
      </c>
      <c r="G41" s="402"/>
      <c r="H41" s="402"/>
    </row>
    <row r="42" spans="2:8" ht="15" customHeight="1" thickBot="1">
      <c r="B42" s="404"/>
      <c r="C42" s="404" t="s">
        <v>373</v>
      </c>
      <c r="D42" s="405">
        <v>215</v>
      </c>
      <c r="E42" s="395">
        <v>215</v>
      </c>
      <c r="F42" s="403">
        <v>0</v>
      </c>
      <c r="G42" s="402"/>
      <c r="H42" s="402"/>
    </row>
    <row r="43" spans="2:8" ht="15" customHeight="1">
      <c r="F43" s="159" t="s">
        <v>70</v>
      </c>
      <c r="G43" s="402"/>
      <c r="H43" s="402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0015-2934-4D28-B296-B322A881BB72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382" customWidth="1"/>
    <col min="2" max="2" width="35" style="382" customWidth="1"/>
    <col min="3" max="3" width="25.54296875" style="382" customWidth="1"/>
    <col min="4" max="6" width="15.54296875" style="382" customWidth="1"/>
    <col min="7" max="7" width="4.81640625" style="382" customWidth="1"/>
    <col min="8" max="16384" width="8.81640625" style="382"/>
  </cols>
  <sheetData>
    <row r="1" spans="2:7" ht="13.5" customHeight="1"/>
    <row r="2" spans="2:7" ht="10.5" customHeight="1" thickBot="1"/>
    <row r="3" spans="2:7" ht="20.149999999999999" customHeight="1" thickBot="1">
      <c r="B3" s="630" t="s">
        <v>385</v>
      </c>
      <c r="C3" s="631"/>
      <c r="D3" s="631"/>
      <c r="E3" s="631"/>
      <c r="F3" s="632"/>
    </row>
    <row r="4" spans="2:7" ht="12" customHeight="1">
      <c r="B4" s="649" t="s">
        <v>339</v>
      </c>
      <c r="C4" s="649"/>
      <c r="D4" s="649"/>
      <c r="E4" s="649"/>
      <c r="F4" s="649"/>
      <c r="G4" s="385"/>
    </row>
    <row r="5" spans="2:7" ht="30" customHeight="1">
      <c r="B5" s="654" t="s">
        <v>386</v>
      </c>
      <c r="C5" s="654"/>
      <c r="D5" s="654"/>
      <c r="E5" s="654"/>
      <c r="F5" s="654"/>
      <c r="G5" s="385"/>
    </row>
    <row r="6" spans="2:7" ht="25.5" customHeight="1">
      <c r="B6" s="655" t="s">
        <v>387</v>
      </c>
      <c r="C6" s="655"/>
      <c r="D6" s="655"/>
      <c r="E6" s="655"/>
      <c r="F6" s="655"/>
    </row>
    <row r="7" spans="2:7" ht="20.149999999999999" customHeight="1">
      <c r="B7" s="656" t="s">
        <v>388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386" t="s">
        <v>185</v>
      </c>
      <c r="C9" s="387" t="s">
        <v>344</v>
      </c>
      <c r="D9" s="387" t="s">
        <v>345</v>
      </c>
      <c r="E9" s="387" t="s">
        <v>346</v>
      </c>
      <c r="F9" s="387" t="s">
        <v>347</v>
      </c>
    </row>
    <row r="10" spans="2:7" ht="15" customHeight="1">
      <c r="B10" s="406" t="s">
        <v>389</v>
      </c>
      <c r="C10" s="389" t="s">
        <v>349</v>
      </c>
      <c r="D10" s="407">
        <v>217.4</v>
      </c>
      <c r="E10" s="407">
        <v>217.4</v>
      </c>
      <c r="F10" s="408">
        <v>0</v>
      </c>
    </row>
    <row r="11" spans="2:7" ht="15" customHeight="1">
      <c r="B11" s="406"/>
      <c r="C11" s="389" t="s">
        <v>390</v>
      </c>
      <c r="D11" s="407">
        <v>242</v>
      </c>
      <c r="E11" s="407">
        <v>240</v>
      </c>
      <c r="F11" s="408">
        <v>-2</v>
      </c>
    </row>
    <row r="12" spans="2:7" ht="15" customHeight="1">
      <c r="B12" s="406"/>
      <c r="C12" s="389" t="s">
        <v>391</v>
      </c>
      <c r="D12" s="407">
        <v>242</v>
      </c>
      <c r="E12" s="407">
        <v>240</v>
      </c>
      <c r="F12" s="408">
        <v>-2</v>
      </c>
    </row>
    <row r="13" spans="2:7" ht="15" customHeight="1">
      <c r="B13" s="406"/>
      <c r="C13" s="389" t="s">
        <v>354</v>
      </c>
      <c r="D13" s="407">
        <v>226.98</v>
      </c>
      <c r="E13" s="407">
        <v>226.98</v>
      </c>
      <c r="F13" s="408">
        <v>0</v>
      </c>
    </row>
    <row r="14" spans="2:7" ht="15" customHeight="1">
      <c r="B14" s="392"/>
      <c r="C14" s="389" t="s">
        <v>383</v>
      </c>
      <c r="D14" s="407">
        <v>216</v>
      </c>
      <c r="E14" s="407">
        <v>216</v>
      </c>
      <c r="F14" s="408">
        <v>0</v>
      </c>
    </row>
    <row r="15" spans="2:7" ht="15" customHeight="1">
      <c r="B15" s="392"/>
      <c r="C15" s="389" t="s">
        <v>392</v>
      </c>
      <c r="D15" s="407">
        <v>218</v>
      </c>
      <c r="E15" s="407">
        <v>218</v>
      </c>
      <c r="F15" s="408">
        <v>0</v>
      </c>
    </row>
    <row r="16" spans="2:7" ht="15" customHeight="1">
      <c r="B16" s="392"/>
      <c r="C16" s="389" t="s">
        <v>357</v>
      </c>
      <c r="D16" s="407">
        <v>213</v>
      </c>
      <c r="E16" s="407">
        <v>213</v>
      </c>
      <c r="F16" s="408">
        <v>0</v>
      </c>
    </row>
    <row r="17" spans="2:6" ht="15" customHeight="1">
      <c r="B17" s="392"/>
      <c r="C17" s="389" t="s">
        <v>358</v>
      </c>
      <c r="D17" s="407">
        <v>224.2</v>
      </c>
      <c r="E17" s="407">
        <v>222.8</v>
      </c>
      <c r="F17" s="408">
        <v>-1.4</v>
      </c>
    </row>
    <row r="18" spans="2:6" ht="15" customHeight="1">
      <c r="B18" s="392"/>
      <c r="C18" s="389" t="s">
        <v>359</v>
      </c>
      <c r="D18" s="407">
        <v>211</v>
      </c>
      <c r="E18" s="407">
        <v>216</v>
      </c>
      <c r="F18" s="408">
        <v>5</v>
      </c>
    </row>
    <row r="19" spans="2:6" ht="15" customHeight="1">
      <c r="B19" s="392"/>
      <c r="C19" s="389" t="s">
        <v>360</v>
      </c>
      <c r="D19" s="407">
        <v>234</v>
      </c>
      <c r="E19" s="407">
        <v>234</v>
      </c>
      <c r="F19" s="408">
        <v>0</v>
      </c>
    </row>
    <row r="20" spans="2:6" ht="15" customHeight="1">
      <c r="B20" s="392"/>
      <c r="C20" s="389" t="s">
        <v>362</v>
      </c>
      <c r="D20" s="407">
        <v>220</v>
      </c>
      <c r="E20" s="407">
        <v>220</v>
      </c>
      <c r="F20" s="408">
        <v>0</v>
      </c>
    </row>
    <row r="21" spans="2:6" ht="15" customHeight="1">
      <c r="B21" s="392"/>
      <c r="C21" s="389" t="s">
        <v>364</v>
      </c>
      <c r="D21" s="407">
        <v>216</v>
      </c>
      <c r="E21" s="407">
        <v>216</v>
      </c>
      <c r="F21" s="408">
        <v>0</v>
      </c>
    </row>
    <row r="22" spans="2:6" ht="15" customHeight="1">
      <c r="B22" s="392"/>
      <c r="C22" s="389" t="s">
        <v>365</v>
      </c>
      <c r="D22" s="407">
        <v>227.8</v>
      </c>
      <c r="E22" s="407">
        <v>228.6</v>
      </c>
      <c r="F22" s="408">
        <v>0.8</v>
      </c>
    </row>
    <row r="23" spans="2:6" ht="15" customHeight="1">
      <c r="B23" s="392"/>
      <c r="C23" s="389" t="s">
        <v>370</v>
      </c>
      <c r="D23" s="407">
        <v>234</v>
      </c>
      <c r="E23" s="407">
        <v>233.6</v>
      </c>
      <c r="F23" s="408">
        <v>-0.4</v>
      </c>
    </row>
    <row r="24" spans="2:6" ht="15" customHeight="1">
      <c r="B24" s="392"/>
      <c r="C24" s="389" t="s">
        <v>371</v>
      </c>
      <c r="D24" s="407">
        <v>228.4</v>
      </c>
      <c r="E24" s="407">
        <v>227.6</v>
      </c>
      <c r="F24" s="408">
        <v>-0.8</v>
      </c>
    </row>
    <row r="25" spans="2:6" ht="15" customHeight="1">
      <c r="B25" s="392"/>
      <c r="C25" s="389" t="s">
        <v>372</v>
      </c>
      <c r="D25" s="407">
        <v>224.4</v>
      </c>
      <c r="E25" s="407">
        <v>224.4</v>
      </c>
      <c r="F25" s="408">
        <v>0</v>
      </c>
    </row>
    <row r="26" spans="2:6" ht="15" customHeight="1" thickBot="1">
      <c r="B26" s="393"/>
      <c r="C26" s="394" t="s">
        <v>373</v>
      </c>
      <c r="D26" s="409">
        <v>226</v>
      </c>
      <c r="E26" s="409">
        <v>226</v>
      </c>
      <c r="F26" s="410">
        <v>0</v>
      </c>
    </row>
    <row r="27" spans="2:6" ht="15" customHeight="1">
      <c r="B27" s="406" t="s">
        <v>393</v>
      </c>
      <c r="C27" s="411" t="s">
        <v>367</v>
      </c>
      <c r="D27" s="407">
        <v>584.5</v>
      </c>
      <c r="E27" s="407">
        <v>584.5</v>
      </c>
      <c r="F27" s="408">
        <v>0</v>
      </c>
    </row>
    <row r="28" spans="2:6" ht="15" customHeight="1" thickBot="1">
      <c r="B28" s="393"/>
      <c r="C28" s="412" t="s">
        <v>394</v>
      </c>
      <c r="D28" s="409">
        <v>500</v>
      </c>
      <c r="E28" s="409">
        <v>500</v>
      </c>
      <c r="F28" s="413">
        <v>0</v>
      </c>
    </row>
    <row r="29" spans="2:6" ht="15" customHeight="1">
      <c r="B29" s="406" t="s">
        <v>395</v>
      </c>
      <c r="C29" s="411" t="s">
        <v>357</v>
      </c>
      <c r="D29" s="407">
        <v>600</v>
      </c>
      <c r="E29" s="407">
        <v>600</v>
      </c>
      <c r="F29" s="408">
        <v>0</v>
      </c>
    </row>
    <row r="30" spans="2:6" ht="15" customHeight="1">
      <c r="B30" s="392"/>
      <c r="C30" s="411" t="s">
        <v>367</v>
      </c>
      <c r="D30" s="407">
        <v>600.5</v>
      </c>
      <c r="E30" s="407">
        <v>600.5</v>
      </c>
      <c r="F30" s="408">
        <v>0</v>
      </c>
    </row>
    <row r="31" spans="2:6" ht="15" customHeight="1">
      <c r="B31" s="392"/>
      <c r="C31" s="411" t="s">
        <v>369</v>
      </c>
      <c r="D31" s="407">
        <v>585</v>
      </c>
      <c r="E31" s="407">
        <v>585</v>
      </c>
      <c r="F31" s="408">
        <v>0</v>
      </c>
    </row>
    <row r="32" spans="2:6" ht="15" customHeight="1">
      <c r="B32" s="392"/>
      <c r="C32" s="411" t="s">
        <v>394</v>
      </c>
      <c r="D32" s="407">
        <v>670</v>
      </c>
      <c r="E32" s="407">
        <v>670</v>
      </c>
      <c r="F32" s="408">
        <v>0</v>
      </c>
    </row>
    <row r="33" spans="2:6" ht="15" customHeight="1" thickBot="1">
      <c r="B33" s="393"/>
      <c r="C33" s="412" t="s">
        <v>373</v>
      </c>
      <c r="D33" s="409">
        <v>650</v>
      </c>
      <c r="E33" s="409">
        <v>650</v>
      </c>
      <c r="F33" s="413">
        <v>0</v>
      </c>
    </row>
    <row r="34" spans="2:6" ht="15" customHeight="1">
      <c r="B34" s="414" t="s">
        <v>396</v>
      </c>
      <c r="C34" s="411" t="s">
        <v>367</v>
      </c>
      <c r="D34" s="407">
        <v>611</v>
      </c>
      <c r="E34" s="407">
        <v>611</v>
      </c>
      <c r="F34" s="408">
        <v>0</v>
      </c>
    </row>
    <row r="35" spans="2:6" ht="15" customHeight="1" thickBot="1">
      <c r="B35" s="415"/>
      <c r="C35" s="412" t="s">
        <v>394</v>
      </c>
      <c r="D35" s="409">
        <v>1150</v>
      </c>
      <c r="E35" s="409">
        <v>1150</v>
      </c>
      <c r="F35" s="413">
        <v>0</v>
      </c>
    </row>
    <row r="36" spans="2:6" ht="15" customHeight="1">
      <c r="B36" s="406" t="s">
        <v>397</v>
      </c>
      <c r="C36" s="411" t="s">
        <v>367</v>
      </c>
      <c r="D36" s="407">
        <v>993</v>
      </c>
      <c r="E36" s="407">
        <v>993</v>
      </c>
      <c r="F36" s="408">
        <v>0</v>
      </c>
    </row>
    <row r="37" spans="2:6" ht="15" customHeight="1">
      <c r="B37" s="392"/>
      <c r="C37" s="411" t="s">
        <v>369</v>
      </c>
      <c r="D37" s="407">
        <v>1150</v>
      </c>
      <c r="E37" s="407">
        <v>1150</v>
      </c>
      <c r="F37" s="408">
        <v>0</v>
      </c>
    </row>
    <row r="38" spans="2:6" ht="15" customHeight="1" thickBot="1">
      <c r="B38" s="393"/>
      <c r="C38" s="411" t="s">
        <v>394</v>
      </c>
      <c r="D38" s="407">
        <v>1090</v>
      </c>
      <c r="E38" s="407">
        <v>1090</v>
      </c>
      <c r="F38" s="413">
        <v>0</v>
      </c>
    </row>
    <row r="39" spans="2:6" ht="15" customHeight="1" thickBot="1">
      <c r="B39" s="416" t="s">
        <v>398</v>
      </c>
      <c r="C39" s="417" t="s">
        <v>394</v>
      </c>
      <c r="D39" s="418">
        <v>1137.5</v>
      </c>
      <c r="E39" s="418">
        <v>1137.5</v>
      </c>
      <c r="F39" s="419">
        <v>0</v>
      </c>
    </row>
    <row r="40" spans="2:6" ht="15" customHeight="1">
      <c r="B40" s="406" t="s">
        <v>399</v>
      </c>
      <c r="C40" s="420" t="s">
        <v>367</v>
      </c>
      <c r="D40" s="407">
        <v>318.56</v>
      </c>
      <c r="E40" s="407">
        <v>318.56</v>
      </c>
      <c r="F40" s="408">
        <v>0</v>
      </c>
    </row>
    <row r="41" spans="2:6" ht="15" customHeight="1">
      <c r="B41" s="392"/>
      <c r="C41" s="420" t="s">
        <v>369</v>
      </c>
      <c r="D41" s="407">
        <v>530</v>
      </c>
      <c r="E41" s="407">
        <v>542.5</v>
      </c>
      <c r="F41" s="408">
        <v>12.5</v>
      </c>
    </row>
    <row r="42" spans="2:6" ht="15" customHeight="1" thickBot="1">
      <c r="B42" s="393"/>
      <c r="C42" s="412" t="s">
        <v>394</v>
      </c>
      <c r="D42" s="409">
        <v>555</v>
      </c>
      <c r="E42" s="409">
        <v>555</v>
      </c>
      <c r="F42" s="413">
        <v>0</v>
      </c>
    </row>
    <row r="43" spans="2:6" ht="15" customHeight="1">
      <c r="F43" s="15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A66D-D5B1-41CC-A846-5409D45A8C60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382" customWidth="1"/>
    <col min="2" max="2" width="31.453125" style="382" customWidth="1"/>
    <col min="3" max="3" width="25.54296875" style="382" customWidth="1"/>
    <col min="4" max="6" width="17.54296875" style="382" customWidth="1"/>
    <col min="7" max="7" width="3.453125" style="382" customWidth="1"/>
    <col min="8" max="16384" width="8.81640625" style="382"/>
  </cols>
  <sheetData>
    <row r="1" spans="1:7" ht="14.25" customHeight="1">
      <c r="A1" s="148"/>
      <c r="B1" s="148"/>
      <c r="C1" s="148"/>
      <c r="D1" s="148"/>
      <c r="E1" s="148"/>
      <c r="F1" s="148"/>
    </row>
    <row r="2" spans="1:7" ht="10.5" customHeight="1" thickBot="1">
      <c r="A2" s="148"/>
      <c r="B2" s="148"/>
      <c r="C2" s="148"/>
      <c r="D2" s="148"/>
      <c r="E2" s="148"/>
      <c r="F2" s="148"/>
    </row>
    <row r="3" spans="1:7" ht="20.149999999999999" customHeight="1" thickBot="1">
      <c r="A3" s="148"/>
      <c r="B3" s="658" t="s">
        <v>400</v>
      </c>
      <c r="C3" s="659"/>
      <c r="D3" s="659"/>
      <c r="E3" s="659"/>
      <c r="F3" s="660"/>
    </row>
    <row r="4" spans="1:7" ht="15.75" customHeight="1">
      <c r="A4" s="148"/>
      <c r="B4" s="4"/>
      <c r="C4" s="4"/>
      <c r="D4" s="4"/>
      <c r="E4" s="4"/>
      <c r="F4" s="4"/>
    </row>
    <row r="5" spans="1:7" ht="20.5" customHeight="1">
      <c r="A5" s="148"/>
      <c r="B5" s="661" t="s">
        <v>401</v>
      </c>
      <c r="C5" s="661"/>
      <c r="D5" s="661"/>
      <c r="E5" s="661"/>
      <c r="F5" s="661"/>
      <c r="G5" s="385"/>
    </row>
    <row r="6" spans="1:7" ht="20.149999999999999" customHeight="1">
      <c r="A6" s="148"/>
      <c r="B6" s="662" t="s">
        <v>402</v>
      </c>
      <c r="C6" s="662"/>
      <c r="D6" s="662"/>
      <c r="E6" s="662"/>
      <c r="F6" s="662"/>
      <c r="G6" s="385"/>
    </row>
    <row r="7" spans="1:7" ht="20.149999999999999" customHeight="1" thickBot="1">
      <c r="A7" s="148"/>
      <c r="B7" s="148"/>
      <c r="C7" s="148"/>
      <c r="D7" s="148"/>
      <c r="E7" s="148"/>
      <c r="F7" s="148"/>
    </row>
    <row r="8" spans="1:7" ht="39" customHeight="1" thickBot="1">
      <c r="A8" s="148"/>
      <c r="B8" s="421" t="s">
        <v>185</v>
      </c>
      <c r="C8" s="422" t="s">
        <v>344</v>
      </c>
      <c r="D8" s="387" t="s">
        <v>345</v>
      </c>
      <c r="E8" s="387" t="s">
        <v>346</v>
      </c>
      <c r="F8" s="387" t="s">
        <v>347</v>
      </c>
    </row>
    <row r="9" spans="1:7" ht="15" customHeight="1">
      <c r="A9" s="148"/>
      <c r="B9" s="423" t="s">
        <v>403</v>
      </c>
      <c r="C9" s="424" t="s">
        <v>349</v>
      </c>
      <c r="D9" s="425">
        <v>52.7</v>
      </c>
      <c r="E9" s="425">
        <v>55.05</v>
      </c>
      <c r="F9" s="426">
        <v>2.35</v>
      </c>
    </row>
    <row r="10" spans="1:7" ht="15" customHeight="1">
      <c r="A10" s="148"/>
      <c r="B10" s="427"/>
      <c r="C10" s="428" t="s">
        <v>390</v>
      </c>
      <c r="D10" s="429" t="s">
        <v>199</v>
      </c>
      <c r="E10" s="429">
        <v>45.22</v>
      </c>
      <c r="F10" s="426" t="s">
        <v>199</v>
      </c>
    </row>
    <row r="11" spans="1:7" ht="15" customHeight="1">
      <c r="A11" s="148"/>
      <c r="B11" s="427"/>
      <c r="C11" s="428" t="s">
        <v>354</v>
      </c>
      <c r="D11" s="429">
        <v>41.83</v>
      </c>
      <c r="E11" s="429">
        <v>43.16</v>
      </c>
      <c r="F11" s="426">
        <v>1.33</v>
      </c>
    </row>
    <row r="12" spans="1:7" ht="15" customHeight="1" thickBot="1">
      <c r="A12" s="148"/>
      <c r="B12" s="430"/>
      <c r="C12" s="431" t="s">
        <v>370</v>
      </c>
      <c r="D12" s="432">
        <v>47.5</v>
      </c>
      <c r="E12" s="432">
        <v>48.8</v>
      </c>
      <c r="F12" s="426">
        <v>1.3</v>
      </c>
    </row>
    <row r="13" spans="1:7" ht="15" customHeight="1" thickBot="1">
      <c r="A13" s="148"/>
      <c r="B13" s="433" t="s">
        <v>404</v>
      </c>
      <c r="C13" s="663" t="s">
        <v>405</v>
      </c>
      <c r="D13" s="664"/>
      <c r="E13" s="664"/>
      <c r="F13" s="665"/>
    </row>
    <row r="14" spans="1:7" ht="15" customHeight="1">
      <c r="A14" s="148"/>
      <c r="B14" s="434"/>
      <c r="C14" s="435" t="s">
        <v>349</v>
      </c>
      <c r="D14" s="436">
        <v>46.95</v>
      </c>
      <c r="E14" s="437">
        <v>45.78</v>
      </c>
      <c r="F14" s="438">
        <v>-1.17</v>
      </c>
    </row>
    <row r="15" spans="1:7" ht="15" customHeight="1">
      <c r="A15" s="148"/>
      <c r="B15" s="434"/>
      <c r="C15" s="435" t="s">
        <v>390</v>
      </c>
      <c r="D15" s="439" t="s">
        <v>199</v>
      </c>
      <c r="E15" s="437">
        <v>46</v>
      </c>
      <c r="F15" s="438" t="s">
        <v>199</v>
      </c>
    </row>
    <row r="16" spans="1:7" ht="15" customHeight="1">
      <c r="A16" s="148"/>
      <c r="B16" s="434"/>
      <c r="C16" s="435" t="s">
        <v>354</v>
      </c>
      <c r="D16" s="439">
        <v>31.84</v>
      </c>
      <c r="E16" s="437">
        <v>33.14</v>
      </c>
      <c r="F16" s="438">
        <v>1.3</v>
      </c>
    </row>
    <row r="17" spans="1:6" ht="15" customHeight="1">
      <c r="A17" s="148"/>
      <c r="B17" s="434"/>
      <c r="C17" s="435" t="s">
        <v>355</v>
      </c>
      <c r="D17" s="439">
        <v>50.23</v>
      </c>
      <c r="E17" s="437">
        <v>49.98</v>
      </c>
      <c r="F17" s="438">
        <v>-0.25</v>
      </c>
    </row>
    <row r="18" spans="1:6" ht="15" customHeight="1">
      <c r="A18" s="148"/>
      <c r="B18" s="434"/>
      <c r="C18" s="435" t="s">
        <v>361</v>
      </c>
      <c r="D18" s="439">
        <v>59.3</v>
      </c>
      <c r="E18" s="437">
        <v>57.41</v>
      </c>
      <c r="F18" s="438">
        <v>-1.89</v>
      </c>
    </row>
    <row r="19" spans="1:6" ht="15" customHeight="1" thickBot="1">
      <c r="A19" s="148"/>
      <c r="B19" s="430"/>
      <c r="C19" s="431" t="s">
        <v>370</v>
      </c>
      <c r="D19" s="440">
        <v>50.27</v>
      </c>
      <c r="E19" s="441">
        <v>48.69</v>
      </c>
      <c r="F19" s="442">
        <v>-1.58</v>
      </c>
    </row>
    <row r="20" spans="1:6" ht="15" customHeight="1">
      <c r="A20" s="148"/>
      <c r="B20" s="148"/>
      <c r="C20" s="148"/>
      <c r="D20" s="148"/>
      <c r="E20" s="148"/>
      <c r="F20" s="159" t="s">
        <v>70</v>
      </c>
    </row>
    <row r="21" spans="1:6" ht="15" customHeight="1">
      <c r="A21" s="148"/>
    </row>
    <row r="22" spans="1:6" ht="15" customHeight="1">
      <c r="A22" s="148"/>
      <c r="F22" s="366"/>
    </row>
    <row r="23" spans="1:6">
      <c r="A23" s="148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9626-6F0A-4DD2-BE1D-51601A4468E2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445" customWidth="1"/>
    <col min="2" max="2" width="48.453125" style="445" customWidth="1"/>
    <col min="3" max="3" width="22.453125" style="445" customWidth="1"/>
    <col min="4" max="6" width="17.54296875" style="445" customWidth="1"/>
    <col min="7" max="7" width="2.453125" style="445" customWidth="1"/>
    <col min="8" max="9" width="10.54296875" style="446" customWidth="1"/>
    <col min="10" max="16384" width="11.453125" style="446"/>
  </cols>
  <sheetData>
    <row r="1" spans="1:12" ht="10.5" customHeight="1">
      <c r="A1" s="443"/>
      <c r="B1" s="443"/>
      <c r="C1" s="443"/>
      <c r="D1" s="443"/>
      <c r="E1" s="443"/>
      <c r="F1" s="444"/>
    </row>
    <row r="2" spans="1:12" ht="18" customHeight="1">
      <c r="A2" s="443"/>
      <c r="B2" s="447"/>
      <c r="C2" s="447"/>
      <c r="D2" s="447"/>
      <c r="E2" s="447"/>
      <c r="F2" s="448"/>
    </row>
    <row r="3" spans="1:12" ht="14.25" customHeight="1" thickBot="1"/>
    <row r="4" spans="1:12" ht="17.25" customHeight="1" thickBot="1">
      <c r="A4" s="443"/>
      <c r="B4" s="658" t="s">
        <v>406</v>
      </c>
      <c r="C4" s="659"/>
      <c r="D4" s="659"/>
      <c r="E4" s="659"/>
      <c r="F4" s="660"/>
    </row>
    <row r="5" spans="1:12" ht="17.25" customHeight="1">
      <c r="A5" s="443"/>
      <c r="B5" s="666" t="s">
        <v>407</v>
      </c>
      <c r="C5" s="666"/>
      <c r="D5" s="666"/>
      <c r="E5" s="666"/>
      <c r="F5" s="666"/>
      <c r="G5" s="449"/>
    </row>
    <row r="6" spans="1:12">
      <c r="A6" s="443"/>
      <c r="B6" s="666" t="s">
        <v>408</v>
      </c>
      <c r="C6" s="666"/>
      <c r="D6" s="666"/>
      <c r="E6" s="666"/>
      <c r="F6" s="666"/>
      <c r="G6" s="449"/>
    </row>
    <row r="7" spans="1:12" ht="15" thickBot="1">
      <c r="A7" s="443"/>
      <c r="B7" s="450"/>
      <c r="C7" s="450"/>
      <c r="D7" s="450"/>
      <c r="E7" s="450"/>
      <c r="F7" s="443"/>
    </row>
    <row r="8" spans="1:12" ht="44.5" customHeight="1" thickBot="1">
      <c r="A8" s="443"/>
      <c r="B8" s="386" t="s">
        <v>409</v>
      </c>
      <c r="C8" s="451" t="s">
        <v>344</v>
      </c>
      <c r="D8" s="387" t="s">
        <v>345</v>
      </c>
      <c r="E8" s="387" t="s">
        <v>346</v>
      </c>
      <c r="F8" s="387" t="s">
        <v>347</v>
      </c>
    </row>
    <row r="9" spans="1:12">
      <c r="A9" s="443"/>
      <c r="B9" s="452" t="s">
        <v>410</v>
      </c>
      <c r="C9" s="453" t="s">
        <v>349</v>
      </c>
      <c r="D9" s="425">
        <v>720</v>
      </c>
      <c r="E9" s="425">
        <v>690</v>
      </c>
      <c r="F9" s="454">
        <v>-30</v>
      </c>
    </row>
    <row r="10" spans="1:12">
      <c r="A10" s="443"/>
      <c r="B10" s="455" t="s">
        <v>411</v>
      </c>
      <c r="C10" s="456" t="s">
        <v>412</v>
      </c>
      <c r="D10" s="429">
        <v>722</v>
      </c>
      <c r="E10" s="429">
        <v>712</v>
      </c>
      <c r="F10" s="454">
        <v>-10</v>
      </c>
    </row>
    <row r="11" spans="1:12">
      <c r="A11" s="443"/>
      <c r="B11" s="455"/>
      <c r="C11" s="456" t="s">
        <v>390</v>
      </c>
      <c r="D11" s="429">
        <v>730</v>
      </c>
      <c r="E11" s="429">
        <v>711.5</v>
      </c>
      <c r="F11" s="454">
        <v>-18.5</v>
      </c>
    </row>
    <row r="12" spans="1:12">
      <c r="A12" s="443"/>
      <c r="B12" s="455"/>
      <c r="C12" s="456" t="s">
        <v>391</v>
      </c>
      <c r="D12" s="429">
        <v>920</v>
      </c>
      <c r="E12" s="429">
        <v>920</v>
      </c>
      <c r="F12" s="454">
        <v>0</v>
      </c>
    </row>
    <row r="13" spans="1:12">
      <c r="A13" s="443"/>
      <c r="B13" s="455"/>
      <c r="C13" s="456" t="s">
        <v>353</v>
      </c>
      <c r="D13" s="429">
        <v>800</v>
      </c>
      <c r="E13" s="429">
        <v>800</v>
      </c>
      <c r="F13" s="454">
        <v>0</v>
      </c>
    </row>
    <row r="14" spans="1:12">
      <c r="A14" s="443"/>
      <c r="B14" s="455"/>
      <c r="C14" s="456" t="s">
        <v>354</v>
      </c>
      <c r="D14" s="429">
        <v>852.1</v>
      </c>
      <c r="E14" s="429">
        <v>852.1</v>
      </c>
      <c r="F14" s="454">
        <v>0</v>
      </c>
    </row>
    <row r="15" spans="1:12">
      <c r="A15" s="443"/>
      <c r="B15" s="455"/>
      <c r="C15" s="456" t="s">
        <v>375</v>
      </c>
      <c r="D15" s="429">
        <v>732.5</v>
      </c>
      <c r="E15" s="429">
        <v>727.5</v>
      </c>
      <c r="F15" s="454">
        <v>-5</v>
      </c>
      <c r="L15" s="457"/>
    </row>
    <row r="16" spans="1:12">
      <c r="A16" s="443"/>
      <c r="B16" s="455"/>
      <c r="C16" s="456" t="s">
        <v>355</v>
      </c>
      <c r="D16" s="429">
        <v>712</v>
      </c>
      <c r="E16" s="429">
        <v>685</v>
      </c>
      <c r="F16" s="454">
        <v>-27</v>
      </c>
    </row>
    <row r="17" spans="1:6">
      <c r="A17" s="443"/>
      <c r="B17" s="455"/>
      <c r="C17" s="456" t="s">
        <v>413</v>
      </c>
      <c r="D17" s="429">
        <v>714</v>
      </c>
      <c r="E17" s="429">
        <v>702.5</v>
      </c>
      <c r="F17" s="454">
        <v>-11.5</v>
      </c>
    </row>
    <row r="18" spans="1:6">
      <c r="A18" s="443"/>
      <c r="B18" s="455"/>
      <c r="C18" s="456" t="s">
        <v>414</v>
      </c>
      <c r="D18" s="429">
        <v>765</v>
      </c>
      <c r="E18" s="429">
        <v>760</v>
      </c>
      <c r="F18" s="454">
        <v>-5</v>
      </c>
    </row>
    <row r="19" spans="1:6">
      <c r="A19" s="443"/>
      <c r="B19" s="455"/>
      <c r="C19" s="456" t="s">
        <v>415</v>
      </c>
      <c r="D19" s="429">
        <v>705</v>
      </c>
      <c r="E19" s="429">
        <v>697.5</v>
      </c>
      <c r="F19" s="454">
        <v>-7.5</v>
      </c>
    </row>
    <row r="20" spans="1:6">
      <c r="A20" s="443"/>
      <c r="B20" s="455"/>
      <c r="C20" s="456" t="s">
        <v>416</v>
      </c>
      <c r="D20" s="429">
        <v>710</v>
      </c>
      <c r="E20" s="429">
        <v>715</v>
      </c>
      <c r="F20" s="454">
        <v>5</v>
      </c>
    </row>
    <row r="21" spans="1:6">
      <c r="A21" s="443"/>
      <c r="B21" s="455"/>
      <c r="C21" s="456" t="s">
        <v>361</v>
      </c>
      <c r="D21" s="429">
        <v>730</v>
      </c>
      <c r="E21" s="429">
        <v>670</v>
      </c>
      <c r="F21" s="454">
        <v>-60</v>
      </c>
    </row>
    <row r="22" spans="1:6">
      <c r="A22" s="443"/>
      <c r="B22" s="455"/>
      <c r="C22" s="456" t="s">
        <v>367</v>
      </c>
      <c r="D22" s="429">
        <v>777.5</v>
      </c>
      <c r="E22" s="429">
        <v>770</v>
      </c>
      <c r="F22" s="454">
        <v>-7.5</v>
      </c>
    </row>
    <row r="23" spans="1:6">
      <c r="A23" s="443"/>
      <c r="B23" s="455"/>
      <c r="C23" s="456" t="s">
        <v>369</v>
      </c>
      <c r="D23" s="429">
        <v>800</v>
      </c>
      <c r="E23" s="429">
        <v>780</v>
      </c>
      <c r="F23" s="454">
        <v>-20</v>
      </c>
    </row>
    <row r="24" spans="1:6">
      <c r="A24" s="443"/>
      <c r="B24" s="455"/>
      <c r="C24" s="456" t="s">
        <v>370</v>
      </c>
      <c r="D24" s="429">
        <v>725</v>
      </c>
      <c r="E24" s="429">
        <v>722</v>
      </c>
      <c r="F24" s="454">
        <v>-3</v>
      </c>
    </row>
    <row r="25" spans="1:6" ht="15" thickBot="1">
      <c r="A25" s="443"/>
      <c r="B25" s="458"/>
      <c r="C25" s="459" t="s">
        <v>373</v>
      </c>
      <c r="D25" s="460">
        <v>705</v>
      </c>
      <c r="E25" s="460">
        <v>685</v>
      </c>
      <c r="F25" s="461">
        <v>-20</v>
      </c>
    </row>
    <row r="26" spans="1:6">
      <c r="A26" s="443"/>
      <c r="B26" s="455" t="s">
        <v>417</v>
      </c>
      <c r="C26" s="456" t="s">
        <v>349</v>
      </c>
      <c r="D26" s="462">
        <v>670</v>
      </c>
      <c r="E26" s="462">
        <v>670</v>
      </c>
      <c r="F26" s="454">
        <v>0</v>
      </c>
    </row>
    <row r="27" spans="1:6">
      <c r="A27" s="443"/>
      <c r="B27" s="455" t="s">
        <v>418</v>
      </c>
      <c r="C27" s="456" t="s">
        <v>390</v>
      </c>
      <c r="D27" s="429">
        <v>732.5</v>
      </c>
      <c r="E27" s="429">
        <v>717.5</v>
      </c>
      <c r="F27" s="454">
        <v>-15</v>
      </c>
    </row>
    <row r="28" spans="1:6">
      <c r="A28" s="443"/>
      <c r="B28" s="455"/>
      <c r="C28" s="456" t="s">
        <v>391</v>
      </c>
      <c r="D28" s="429">
        <v>840</v>
      </c>
      <c r="E28" s="429">
        <v>840</v>
      </c>
      <c r="F28" s="454">
        <v>0</v>
      </c>
    </row>
    <row r="29" spans="1:6">
      <c r="A29" s="443"/>
      <c r="B29" s="455"/>
      <c r="C29" s="456" t="s">
        <v>353</v>
      </c>
      <c r="D29" s="429">
        <v>790</v>
      </c>
      <c r="E29" s="429">
        <v>790</v>
      </c>
      <c r="F29" s="454">
        <v>0</v>
      </c>
    </row>
    <row r="30" spans="1:6">
      <c r="A30" s="443"/>
      <c r="B30" s="455"/>
      <c r="C30" s="456" t="s">
        <v>354</v>
      </c>
      <c r="D30" s="429">
        <v>826.51</v>
      </c>
      <c r="E30" s="429">
        <v>826.51</v>
      </c>
      <c r="F30" s="454">
        <v>0</v>
      </c>
    </row>
    <row r="31" spans="1:6">
      <c r="A31" s="443"/>
      <c r="B31" s="455"/>
      <c r="C31" s="456" t="s">
        <v>375</v>
      </c>
      <c r="D31" s="429">
        <v>682.5</v>
      </c>
      <c r="E31" s="429">
        <v>677.5</v>
      </c>
      <c r="F31" s="454">
        <v>-5</v>
      </c>
    </row>
    <row r="32" spans="1:6">
      <c r="A32" s="443"/>
      <c r="B32" s="455"/>
      <c r="C32" s="456" t="s">
        <v>355</v>
      </c>
      <c r="D32" s="429">
        <v>675</v>
      </c>
      <c r="E32" s="429">
        <v>645</v>
      </c>
      <c r="F32" s="454">
        <v>-30</v>
      </c>
    </row>
    <row r="33" spans="1:7">
      <c r="A33" s="443"/>
      <c r="B33" s="455"/>
      <c r="C33" s="456" t="s">
        <v>413</v>
      </c>
      <c r="D33" s="429">
        <v>667.5</v>
      </c>
      <c r="E33" s="429">
        <v>662.5</v>
      </c>
      <c r="F33" s="454">
        <v>-5</v>
      </c>
    </row>
    <row r="34" spans="1:7">
      <c r="A34" s="443"/>
      <c r="B34" s="455"/>
      <c r="C34" s="456" t="s">
        <v>414</v>
      </c>
      <c r="D34" s="429">
        <v>740</v>
      </c>
      <c r="E34" s="429">
        <v>740</v>
      </c>
      <c r="F34" s="454">
        <v>0</v>
      </c>
    </row>
    <row r="35" spans="1:7">
      <c r="A35" s="443"/>
      <c r="B35" s="455"/>
      <c r="C35" s="456" t="s">
        <v>415</v>
      </c>
      <c r="D35" s="429">
        <v>682.5</v>
      </c>
      <c r="E35" s="429">
        <v>677.5</v>
      </c>
      <c r="F35" s="454">
        <v>-5</v>
      </c>
    </row>
    <row r="36" spans="1:7">
      <c r="A36" s="443"/>
      <c r="B36" s="455"/>
      <c r="C36" s="456" t="s">
        <v>416</v>
      </c>
      <c r="D36" s="429">
        <v>704</v>
      </c>
      <c r="E36" s="429">
        <v>696.5</v>
      </c>
      <c r="F36" s="454">
        <v>-7.5</v>
      </c>
    </row>
    <row r="37" spans="1:7">
      <c r="A37" s="443"/>
      <c r="B37" s="455"/>
      <c r="C37" s="456" t="s">
        <v>361</v>
      </c>
      <c r="D37" s="429">
        <v>710</v>
      </c>
      <c r="E37" s="429">
        <v>625</v>
      </c>
      <c r="F37" s="454">
        <v>-85</v>
      </c>
    </row>
    <row r="38" spans="1:7">
      <c r="A38" s="443"/>
      <c r="B38" s="455"/>
      <c r="C38" s="456" t="s">
        <v>367</v>
      </c>
      <c r="D38" s="429">
        <v>708.5</v>
      </c>
      <c r="E38" s="429">
        <v>708.5</v>
      </c>
      <c r="F38" s="454">
        <v>0</v>
      </c>
    </row>
    <row r="39" spans="1:7">
      <c r="A39" s="443"/>
      <c r="B39" s="455"/>
      <c r="C39" s="456" t="s">
        <v>369</v>
      </c>
      <c r="D39" s="429">
        <v>740</v>
      </c>
      <c r="E39" s="429">
        <v>720</v>
      </c>
      <c r="F39" s="454">
        <v>-20</v>
      </c>
    </row>
    <row r="40" spans="1:7">
      <c r="A40" s="443"/>
      <c r="B40" s="455"/>
      <c r="C40" s="456" t="s">
        <v>370</v>
      </c>
      <c r="D40" s="429">
        <v>680</v>
      </c>
      <c r="E40" s="429">
        <v>677</v>
      </c>
      <c r="F40" s="454">
        <v>-3</v>
      </c>
    </row>
    <row r="41" spans="1:7" ht="15" thickBot="1">
      <c r="A41" s="443"/>
      <c r="B41" s="458"/>
      <c r="C41" s="456" t="s">
        <v>373</v>
      </c>
      <c r="D41" s="460">
        <v>670</v>
      </c>
      <c r="E41" s="460">
        <v>650</v>
      </c>
      <c r="F41" s="463">
        <v>-20</v>
      </c>
    </row>
    <row r="42" spans="1:7">
      <c r="A42" s="443"/>
      <c r="B42" s="455" t="s">
        <v>419</v>
      </c>
      <c r="C42" s="453" t="s">
        <v>349</v>
      </c>
      <c r="D42" s="462">
        <v>650</v>
      </c>
      <c r="E42" s="462">
        <v>650</v>
      </c>
      <c r="F42" s="454">
        <v>0</v>
      </c>
    </row>
    <row r="43" spans="1:7">
      <c r="A43" s="443"/>
      <c r="B43" s="455" t="s">
        <v>420</v>
      </c>
      <c r="C43" s="456" t="s">
        <v>390</v>
      </c>
      <c r="D43" s="429">
        <v>657.5</v>
      </c>
      <c r="E43" s="429">
        <v>642.5</v>
      </c>
      <c r="F43" s="454">
        <v>-15</v>
      </c>
    </row>
    <row r="44" spans="1:7">
      <c r="A44" s="443"/>
      <c r="B44" s="455"/>
      <c r="C44" s="456" t="s">
        <v>391</v>
      </c>
      <c r="D44" s="429">
        <v>550</v>
      </c>
      <c r="E44" s="429">
        <v>550</v>
      </c>
      <c r="F44" s="454">
        <v>0</v>
      </c>
      <c r="G44" s="446"/>
    </row>
    <row r="45" spans="1:7">
      <c r="A45" s="443"/>
      <c r="B45" s="455"/>
      <c r="C45" s="456" t="s">
        <v>353</v>
      </c>
      <c r="D45" s="429">
        <v>758</v>
      </c>
      <c r="E45" s="429">
        <v>758</v>
      </c>
      <c r="F45" s="454">
        <v>0</v>
      </c>
      <c r="G45" s="446"/>
    </row>
    <row r="46" spans="1:7">
      <c r="A46" s="443"/>
      <c r="B46" s="455"/>
      <c r="C46" s="456" t="s">
        <v>354</v>
      </c>
      <c r="D46" s="429">
        <v>803.87</v>
      </c>
      <c r="E46" s="429">
        <v>803.87</v>
      </c>
      <c r="F46" s="454">
        <v>0</v>
      </c>
      <c r="G46" s="446"/>
    </row>
    <row r="47" spans="1:7">
      <c r="A47" s="443"/>
      <c r="B47" s="455"/>
      <c r="C47" s="456" t="s">
        <v>375</v>
      </c>
      <c r="D47" s="429">
        <v>625</v>
      </c>
      <c r="E47" s="429">
        <v>622.5</v>
      </c>
      <c r="F47" s="454">
        <v>-2.5</v>
      </c>
      <c r="G47" s="446"/>
    </row>
    <row r="48" spans="1:7">
      <c r="A48" s="443"/>
      <c r="B48" s="455"/>
      <c r="C48" s="456" t="s">
        <v>355</v>
      </c>
      <c r="D48" s="429">
        <v>636.70000000000005</v>
      </c>
      <c r="E48" s="429">
        <v>626.70000000000005</v>
      </c>
      <c r="F48" s="454">
        <v>-10</v>
      </c>
      <c r="G48" s="446"/>
    </row>
    <row r="49" spans="1:7">
      <c r="A49" s="443"/>
      <c r="B49" s="455"/>
      <c r="C49" s="456" t="s">
        <v>413</v>
      </c>
      <c r="D49" s="429">
        <v>631</v>
      </c>
      <c r="E49" s="429">
        <v>612.5</v>
      </c>
      <c r="F49" s="454">
        <v>-18.5</v>
      </c>
      <c r="G49" s="446"/>
    </row>
    <row r="50" spans="1:7">
      <c r="A50" s="443"/>
      <c r="B50" s="455"/>
      <c r="C50" s="456" t="s">
        <v>414</v>
      </c>
      <c r="D50" s="429">
        <v>715</v>
      </c>
      <c r="E50" s="429">
        <v>715</v>
      </c>
      <c r="F50" s="454">
        <v>0</v>
      </c>
      <c r="G50" s="446"/>
    </row>
    <row r="51" spans="1:7">
      <c r="A51" s="443"/>
      <c r="B51" s="455"/>
      <c r="C51" s="456" t="s">
        <v>415</v>
      </c>
      <c r="D51" s="429">
        <v>652.5</v>
      </c>
      <c r="E51" s="429">
        <v>652.5</v>
      </c>
      <c r="F51" s="454">
        <v>0</v>
      </c>
      <c r="G51" s="446"/>
    </row>
    <row r="52" spans="1:7">
      <c r="A52" s="443"/>
      <c r="B52" s="455"/>
      <c r="C52" s="456" t="s">
        <v>416</v>
      </c>
      <c r="D52" s="429">
        <v>670</v>
      </c>
      <c r="E52" s="429">
        <v>665</v>
      </c>
      <c r="F52" s="454">
        <v>-5</v>
      </c>
      <c r="G52" s="446"/>
    </row>
    <row r="53" spans="1:7">
      <c r="A53" s="443"/>
      <c r="B53" s="455"/>
      <c r="C53" s="456" t="s">
        <v>361</v>
      </c>
      <c r="D53" s="429">
        <v>665</v>
      </c>
      <c r="E53" s="429">
        <v>610</v>
      </c>
      <c r="F53" s="454">
        <v>-55</v>
      </c>
      <c r="G53" s="446"/>
    </row>
    <row r="54" spans="1:7">
      <c r="A54" s="443"/>
      <c r="B54" s="455"/>
      <c r="C54" s="456" t="s">
        <v>367</v>
      </c>
      <c r="D54" s="429">
        <v>675</v>
      </c>
      <c r="E54" s="429">
        <v>675</v>
      </c>
      <c r="F54" s="454">
        <v>0</v>
      </c>
      <c r="G54" s="446"/>
    </row>
    <row r="55" spans="1:7">
      <c r="A55" s="443"/>
      <c r="B55" s="455"/>
      <c r="C55" s="456" t="s">
        <v>369</v>
      </c>
      <c r="D55" s="429">
        <v>550</v>
      </c>
      <c r="E55" s="429">
        <v>500</v>
      </c>
      <c r="F55" s="454">
        <v>-50</v>
      </c>
      <c r="G55" s="446"/>
    </row>
    <row r="56" spans="1:7">
      <c r="A56" s="443"/>
      <c r="B56" s="455"/>
      <c r="C56" s="456" t="s">
        <v>370</v>
      </c>
      <c r="D56" s="429">
        <v>635</v>
      </c>
      <c r="E56" s="429">
        <v>625</v>
      </c>
      <c r="F56" s="454">
        <v>-10</v>
      </c>
      <c r="G56" s="446"/>
    </row>
    <row r="57" spans="1:7" ht="15" thickBot="1">
      <c r="A57" s="443"/>
      <c r="B57" s="458"/>
      <c r="C57" s="459" t="s">
        <v>373</v>
      </c>
      <c r="D57" s="460">
        <v>640</v>
      </c>
      <c r="E57" s="460">
        <v>620</v>
      </c>
      <c r="F57" s="463">
        <v>-20</v>
      </c>
      <c r="G57" s="446"/>
    </row>
    <row r="58" spans="1:7">
      <c r="A58" s="443"/>
      <c r="B58" s="452" t="s">
        <v>421</v>
      </c>
      <c r="C58" s="453" t="s">
        <v>375</v>
      </c>
      <c r="D58" s="462">
        <v>697.5</v>
      </c>
      <c r="E58" s="462">
        <v>652.5</v>
      </c>
      <c r="F58" s="454">
        <v>-45</v>
      </c>
      <c r="G58" s="446"/>
    </row>
    <row r="59" spans="1:7">
      <c r="A59" s="443"/>
      <c r="B59" s="455"/>
      <c r="C59" s="456" t="s">
        <v>415</v>
      </c>
      <c r="D59" s="429">
        <v>720</v>
      </c>
      <c r="E59" s="429">
        <v>631.5</v>
      </c>
      <c r="F59" s="454">
        <v>-88.5</v>
      </c>
      <c r="G59" s="446"/>
    </row>
    <row r="60" spans="1:7">
      <c r="A60" s="443"/>
      <c r="B60" s="455"/>
      <c r="C60" s="456" t="s">
        <v>367</v>
      </c>
      <c r="D60" s="429">
        <v>710</v>
      </c>
      <c r="E60" s="429">
        <v>670</v>
      </c>
      <c r="F60" s="454">
        <v>-40</v>
      </c>
      <c r="G60" s="446"/>
    </row>
    <row r="61" spans="1:7" ht="15" thickBot="1">
      <c r="A61" s="443"/>
      <c r="B61" s="458"/>
      <c r="C61" s="459" t="s">
        <v>369</v>
      </c>
      <c r="D61" s="460">
        <v>670</v>
      </c>
      <c r="E61" s="460">
        <v>640</v>
      </c>
      <c r="F61" s="463">
        <v>-30</v>
      </c>
      <c r="G61" s="446"/>
    </row>
    <row r="62" spans="1:7">
      <c r="A62" s="443"/>
      <c r="B62" s="455" t="s">
        <v>422</v>
      </c>
      <c r="C62" s="464" t="s">
        <v>375</v>
      </c>
      <c r="D62" s="429">
        <v>300</v>
      </c>
      <c r="E62" s="429">
        <v>300</v>
      </c>
      <c r="F62" s="454">
        <v>0</v>
      </c>
      <c r="G62" s="446"/>
    </row>
    <row r="63" spans="1:7">
      <c r="A63" s="443"/>
      <c r="B63" s="455"/>
      <c r="C63" s="464" t="s">
        <v>415</v>
      </c>
      <c r="D63" s="429">
        <v>294</v>
      </c>
      <c r="E63" s="429">
        <v>275</v>
      </c>
      <c r="F63" s="454">
        <v>-19</v>
      </c>
      <c r="G63" s="446"/>
    </row>
    <row r="64" spans="1:7">
      <c r="A64" s="443"/>
      <c r="B64" s="455"/>
      <c r="C64" s="464" t="s">
        <v>416</v>
      </c>
      <c r="D64" s="465">
        <v>300</v>
      </c>
      <c r="E64" s="465">
        <v>300</v>
      </c>
      <c r="F64" s="454">
        <v>0</v>
      </c>
      <c r="G64" s="446"/>
    </row>
    <row r="65" spans="1:7">
      <c r="A65" s="443"/>
      <c r="B65" s="455"/>
      <c r="C65" s="464" t="s">
        <v>367</v>
      </c>
      <c r="D65" s="429">
        <v>299.5</v>
      </c>
      <c r="E65" s="429">
        <v>277.5</v>
      </c>
      <c r="F65" s="454">
        <v>-22</v>
      </c>
      <c r="G65" s="446"/>
    </row>
    <row r="66" spans="1:7">
      <c r="A66" s="443"/>
      <c r="B66" s="455"/>
      <c r="C66" s="464" t="s">
        <v>369</v>
      </c>
      <c r="D66" s="429">
        <v>280</v>
      </c>
      <c r="E66" s="429">
        <v>275</v>
      </c>
      <c r="F66" s="454">
        <v>-5</v>
      </c>
      <c r="G66" s="446"/>
    </row>
    <row r="67" spans="1:7" ht="15" thickBot="1">
      <c r="A67" s="443"/>
      <c r="B67" s="466"/>
      <c r="C67" s="467" t="s">
        <v>370</v>
      </c>
      <c r="D67" s="429">
        <v>275</v>
      </c>
      <c r="E67" s="429">
        <v>250</v>
      </c>
      <c r="F67" s="463">
        <v>-25</v>
      </c>
      <c r="G67" s="446"/>
    </row>
    <row r="68" spans="1:7" ht="15" thickBot="1">
      <c r="A68" s="443"/>
      <c r="B68" s="468" t="s">
        <v>423</v>
      </c>
      <c r="C68" s="456" t="s">
        <v>367</v>
      </c>
      <c r="D68" s="469">
        <v>411.5</v>
      </c>
      <c r="E68" s="469">
        <v>397.5</v>
      </c>
      <c r="F68" s="463">
        <v>-14</v>
      </c>
      <c r="G68" s="446"/>
    </row>
    <row r="69" spans="1:7">
      <c r="A69" s="443"/>
      <c r="B69" s="470" t="s">
        <v>424</v>
      </c>
      <c r="C69" s="471" t="s">
        <v>425</v>
      </c>
      <c r="D69" s="429">
        <v>411.98</v>
      </c>
      <c r="E69" s="429">
        <v>411.98</v>
      </c>
      <c r="F69" s="454">
        <v>0</v>
      </c>
      <c r="G69" s="446"/>
    </row>
    <row r="70" spans="1:7">
      <c r="A70" s="443"/>
      <c r="B70" s="470" t="s">
        <v>426</v>
      </c>
      <c r="C70" s="472" t="s">
        <v>427</v>
      </c>
      <c r="D70" s="429">
        <v>516.39</v>
      </c>
      <c r="E70" s="429">
        <v>516.39</v>
      </c>
      <c r="F70" s="454">
        <v>0</v>
      </c>
      <c r="G70" s="446"/>
    </row>
    <row r="71" spans="1:7" ht="15" thickBot="1">
      <c r="B71" s="473"/>
      <c r="C71" s="474" t="s">
        <v>428</v>
      </c>
      <c r="D71" s="432">
        <v>416.5</v>
      </c>
      <c r="E71" s="432">
        <v>415.84</v>
      </c>
      <c r="F71" s="463">
        <v>-0.66</v>
      </c>
      <c r="G71" s="446"/>
    </row>
    <row r="72" spans="1:7">
      <c r="A72" s="443"/>
      <c r="B72" s="475" t="s">
        <v>424</v>
      </c>
      <c r="C72" s="471" t="s">
        <v>425</v>
      </c>
      <c r="D72" s="429">
        <v>396.43</v>
      </c>
      <c r="E72" s="429">
        <v>396.43</v>
      </c>
      <c r="F72" s="454">
        <v>0</v>
      </c>
      <c r="G72" s="446"/>
    </row>
    <row r="73" spans="1:7">
      <c r="A73" s="443"/>
      <c r="B73" s="470" t="s">
        <v>429</v>
      </c>
      <c r="C73" s="472" t="s">
        <v>427</v>
      </c>
      <c r="D73" s="429">
        <v>374.22</v>
      </c>
      <c r="E73" s="429">
        <v>374.22</v>
      </c>
      <c r="F73" s="454">
        <v>0</v>
      </c>
      <c r="G73" s="446"/>
    </row>
    <row r="74" spans="1:7" ht="15" thickBot="1">
      <c r="B74" s="473"/>
      <c r="C74" s="474" t="s">
        <v>428</v>
      </c>
      <c r="D74" s="432">
        <v>401.87</v>
      </c>
      <c r="E74" s="432">
        <v>403.06</v>
      </c>
      <c r="F74" s="463">
        <v>1.19</v>
      </c>
      <c r="G74" s="446"/>
    </row>
    <row r="75" spans="1:7">
      <c r="F75" s="159" t="s">
        <v>70</v>
      </c>
      <c r="G75" s="446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2024-07-26T07:50:07Z</cp:lastPrinted>
  <dcterms:created xsi:type="dcterms:W3CDTF">2024-07-26T07:47:03Z</dcterms:created>
  <dcterms:modified xsi:type="dcterms:W3CDTF">2024-07-26T07:58:51Z</dcterms:modified>
</cp:coreProperties>
</file>