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32\"/>
    </mc:Choice>
  </mc:AlternateContent>
  <bookViews>
    <workbookView xWindow="0" yWindow="0" windowWidth="28800" windowHeight="124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2" hidden="1">'[5]PRECIOS CE'!#REF!</definedName>
    <definedName name="a" localSheetId="3" hidden="1">'[7]PRECIOS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11'!$A$1:$F$44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14'!$A$1:$N$57</definedName>
    <definedName name="_xlnm.Print_Area" localSheetId="10">'Pág. 15'!$A$1:$G$36</definedName>
    <definedName name="_xlnm.Print_Area" localSheetId="11">'Pág. 16'!$A$1:$N$62</definedName>
    <definedName name="_xlnm.Print_Area" localSheetId="12">'Pág. 17'!$A$1:$G$30</definedName>
    <definedName name="_xlnm.Print_Area" localSheetId="13">'Pág. 18'!$A$1:$H$53</definedName>
    <definedName name="_xlnm.Print_Area" localSheetId="14">'Pág. 19'!$A$1:$E$48</definedName>
    <definedName name="_xlnm.Print_Area" localSheetId="15">'Pág. 20'!$A$1:$K$32</definedName>
    <definedName name="_xlnm.Print_Area" localSheetId="16">'Pág. 21'!$A$1:$E$53</definedName>
    <definedName name="_xlnm.Print_Area" localSheetId="1">'Pág. 4'!$A$1:$G$62</definedName>
    <definedName name="_xlnm.Print_Area" localSheetId="2">'Pág. 5'!$A$1:$G$56</definedName>
    <definedName name="_xlnm.Print_Area" localSheetId="3">'Pág. 7'!$A$1:$G$50</definedName>
    <definedName name="_xlnm.Print_Area" localSheetId="4">'Pág. 9'!$A$1:$F$37</definedName>
    <definedName name="_xlnm.Print_Area">'[3]Email CCAA'!$B$3:$K$124</definedName>
    <definedName name="OLE_LINK1" localSheetId="1">'Pág. 4'!$E$53</definedName>
    <definedName name="OLE_LINK1" localSheetId="2">'Pág. 5'!$E$44</definedName>
    <definedName name="OLE_LINK1" localSheetId="3">'Pág. 7'!$E$55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7" l="1"/>
  <c r="E37" i="17"/>
  <c r="E35" i="17"/>
  <c r="E32" i="17"/>
  <c r="E31" i="17"/>
  <c r="E25" i="17"/>
  <c r="E23" i="17"/>
  <c r="E22" i="17"/>
  <c r="D21" i="17"/>
  <c r="C21" i="17"/>
  <c r="E16" i="17"/>
  <c r="E15" i="17"/>
  <c r="E14" i="17"/>
  <c r="E11" i="17"/>
  <c r="E9" i="17"/>
  <c r="K31" i="16"/>
  <c r="H31" i="16"/>
  <c r="E31" i="16"/>
  <c r="K30" i="16"/>
  <c r="H30" i="16"/>
  <c r="E30" i="16"/>
  <c r="K29" i="16"/>
  <c r="H29" i="16"/>
  <c r="E29" i="16"/>
  <c r="K28" i="16"/>
  <c r="H28" i="16"/>
  <c r="E28" i="16"/>
  <c r="K27" i="16"/>
  <c r="H27" i="16"/>
  <c r="E27" i="16"/>
  <c r="K26" i="16"/>
  <c r="H26" i="16"/>
  <c r="E26" i="16"/>
  <c r="K25" i="16"/>
  <c r="H25" i="16"/>
  <c r="E25" i="16"/>
  <c r="K24" i="16"/>
  <c r="H24" i="16"/>
  <c r="J23" i="16"/>
  <c r="I23" i="16"/>
  <c r="G23" i="16"/>
  <c r="F23" i="16"/>
  <c r="D23" i="16"/>
  <c r="C23" i="16"/>
  <c r="K16" i="16"/>
  <c r="H16" i="16"/>
  <c r="E16" i="16"/>
  <c r="J15" i="16"/>
  <c r="I15" i="16"/>
  <c r="G15" i="16"/>
  <c r="F15" i="16"/>
  <c r="D15" i="16"/>
  <c r="C15" i="16"/>
  <c r="K11" i="16"/>
  <c r="H11" i="16"/>
  <c r="E11" i="16"/>
  <c r="J10" i="16"/>
  <c r="I10" i="16"/>
  <c r="G10" i="16"/>
  <c r="F10" i="16"/>
  <c r="E47" i="15"/>
  <c r="E46" i="15"/>
  <c r="E45" i="15"/>
  <c r="E44" i="15"/>
  <c r="E43" i="15"/>
  <c r="E42" i="15"/>
  <c r="E41" i="15"/>
  <c r="E40" i="15"/>
  <c r="E39" i="15"/>
  <c r="E35" i="15"/>
  <c r="E34" i="15"/>
  <c r="E33" i="15"/>
  <c r="E26" i="15"/>
  <c r="E25" i="15"/>
  <c r="E24" i="15"/>
  <c r="E23" i="15"/>
  <c r="E22" i="15"/>
  <c r="E20" i="15"/>
  <c r="E19" i="15"/>
  <c r="E18" i="15"/>
  <c r="E17" i="15"/>
  <c r="E16" i="15"/>
  <c r="D14" i="15"/>
  <c r="D32" i="15" s="1"/>
  <c r="D38" i="15" s="1"/>
  <c r="C14" i="15"/>
  <c r="C32" i="15" s="1"/>
  <c r="C38" i="15" s="1"/>
  <c r="E10" i="15"/>
  <c r="E9" i="15"/>
  <c r="E8" i="15"/>
  <c r="E7" i="15"/>
  <c r="E6" i="15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G14" i="13" l="1"/>
  <c r="M12" i="12"/>
  <c r="L12" i="12"/>
  <c r="K12" i="12"/>
  <c r="J12" i="12"/>
  <c r="I12" i="12"/>
  <c r="H12" i="12"/>
  <c r="G12" i="12"/>
  <c r="G30" i="11"/>
  <c r="G19" i="11"/>
  <c r="N44" i="10"/>
  <c r="G44" i="10"/>
  <c r="N23" i="10"/>
  <c r="G23" i="10"/>
  <c r="H13" i="10"/>
  <c r="H44" i="10" s="1"/>
  <c r="I13" i="10" l="1"/>
  <c r="H23" i="10"/>
  <c r="I44" i="10" l="1"/>
  <c r="J13" i="10"/>
  <c r="I23" i="10"/>
  <c r="J44" i="10" l="1"/>
  <c r="K13" i="10"/>
  <c r="J23" i="10"/>
  <c r="L13" i="10" l="1"/>
  <c r="K44" i="10"/>
  <c r="K23" i="10"/>
  <c r="L44" i="10" l="1"/>
  <c r="L23" i="10"/>
  <c r="M13" i="10"/>
  <c r="M44" i="10" l="1"/>
  <c r="M23" i="10"/>
  <c r="G35" i="4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1" i="3" l="1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<sst xmlns="http://schemas.openxmlformats.org/spreadsheetml/2006/main" count="1533" uniqueCount="606">
  <si>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</si>
  <si>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</si>
  <si>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</si>
  <si>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</si>
  <si>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</si>
  <si>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</si>
  <si>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31</t>
  </si>
  <si>
    <t>Semana 32</t>
  </si>
  <si>
    <t xml:space="preserve">semanal </t>
  </si>
  <si>
    <t>29/07 - 4/08</t>
  </si>
  <si>
    <t>5 - 11/08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</si>
  <si>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</si>
  <si>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</si>
  <si>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</si>
  <si>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</si>
  <si>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</si>
  <si>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</si>
  <si>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</si>
  <si>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</si>
  <si>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</si>
  <si>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</si>
  <si>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</si>
  <si>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</si>
  <si>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</si>
  <si>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</si>
  <si>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</si>
  <si>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</si>
  <si>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</si>
  <si>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</si>
  <si>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</si>
  <si>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</si>
  <si>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</si>
  <si>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</si>
  <si>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</si>
  <si>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</si>
  <si>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202,39</t>
  </si>
  <si>
    <t>(**)   150,99</t>
  </si>
  <si>
    <t>Vino con DOP/IGP tinto RIOJA (€/hectolitro)</t>
  </si>
  <si>
    <t>(*)   133,26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</si>
  <si>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</si>
  <si>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</si>
  <si>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</si>
  <si>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</si>
  <si>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</si>
  <si>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</si>
  <si>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</si>
  <si>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</si>
  <si>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</si>
  <si>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</si>
  <si>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</si>
  <si>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</si>
  <si>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Junio 2019. (**) Precio Julio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</si>
  <si>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</si>
  <si>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</si>
  <si>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</si>
  <si>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</si>
  <si>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</si>
  <si>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</si>
  <si>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29/07-04/08</t>
  </si>
  <si>
    <t>05/08-11/08</t>
  </si>
  <si>
    <t>FRUTAS</t>
  </si>
  <si>
    <t>Limón  (€/100 kg)</t>
  </si>
  <si>
    <t>Albaricoque (€/100 kg)</t>
  </si>
  <si>
    <t>Cereza (€/100 kg)</t>
  </si>
  <si>
    <t>Ciruela (€/100 kg)</t>
  </si>
  <si>
    <t>Melocotón (€/100 kg)</t>
  </si>
  <si>
    <t>Higo fresco (€/100 kg)</t>
  </si>
  <si>
    <t>Uva de mesa (€/100 kg)</t>
  </si>
  <si>
    <t>Plátano (€/100 kg)</t>
  </si>
  <si>
    <t>HORTALIZAS</t>
  </si>
  <si>
    <t>Acelga (€/100kg)</t>
  </si>
  <si>
    <t>Ajo (€/100kg)</t>
  </si>
  <si>
    <t>Berenjena (€/100 kg)</t>
  </si>
  <si>
    <t>Calabacín (€/100 kg)</t>
  </si>
  <si>
    <t>Cebolla (€/100 kg)</t>
  </si>
  <si>
    <t>Champiñón (€/100kg)</t>
  </si>
  <si>
    <t>Judía verde tipo plana (€/100 kg)</t>
  </si>
  <si>
    <t>Lechuga Romana (€/100 ud)</t>
  </si>
  <si>
    <t>Melón Piel de Sapo (€/100 ud)</t>
  </si>
  <si>
    <t>Pepino (€/100 kg)</t>
  </si>
  <si>
    <t>Pimiento verde tipo italiano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</si>
  <si>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</si>
  <si>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</si>
  <si>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</si>
  <si>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</si>
  <si>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</si>
  <si>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</si>
  <si>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</si>
  <si>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</si>
  <si>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29/07-4/08</t>
  </si>
  <si>
    <t>5-11/08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</si>
  <si>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</si>
  <si>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</si>
  <si>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</si>
  <si>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</si>
  <si>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</si>
  <si>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</si>
  <si>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</si>
  <si>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</si>
  <si>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</si>
  <si>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</si>
  <si>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</si>
  <si>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</si>
  <si>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</si>
  <si>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</si>
  <si>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</si>
  <si>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</si>
  <si>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</si>
  <si>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</si>
  <si>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</si>
  <si>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</si>
  <si>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</si>
  <si>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</si>
  <si>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</si>
  <si>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</si>
  <si>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</si>
  <si>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</si>
  <si>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</si>
  <si>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</si>
  <si>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</si>
  <si>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</si>
  <si>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</si>
  <si>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</si>
  <si>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</si>
  <si>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</si>
  <si>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</si>
  <si>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junio 2019: 32,10 €/100 litros</t>
  </si>
  <si>
    <t>MIEL</t>
  </si>
  <si>
    <t>(11)</t>
  </si>
  <si>
    <t>Miel multifloral a granel (€/100 kg)</t>
  </si>
  <si>
    <t>Precio junio 2019:  255,10 €/100 kg</t>
  </si>
  <si>
    <r>
      <t>Posición comercial:</t>
    </r>
    <r>
      <rPr>
        <sz val="8"/>
        <rFont val="Verdana"/>
        <family val="2"/>
      </rPr>
      <t xml:space="preserve"> </t>
    </r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</si>
  <si>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</si>
  <si>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</si>
  <si>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</si>
  <si>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</si>
  <si>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</si>
  <si>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</si>
  <si>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</si>
  <si>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</si>
  <si>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</si>
  <si>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</si>
  <si>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
29/07 - 4/08
2019</t>
  </si>
  <si>
    <t>Semana 
5 - 11/08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</si>
  <si>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</si>
  <si>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</si>
  <si>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</si>
  <si>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</si>
  <si>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</si>
  <si>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</si>
  <si>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</si>
  <si>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</si>
  <si>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</si>
  <si>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</si>
  <si>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</si>
  <si>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</si>
  <si>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</si>
  <si>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</si>
  <si>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</si>
  <si>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</si>
  <si>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</si>
  <si>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</si>
  <si>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</si>
  <si>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</si>
  <si>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</si>
  <si>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</si>
  <si>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</si>
  <si>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</si>
  <si>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</si>
  <si>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</si>
  <si>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</si>
  <si>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</si>
  <si>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</si>
  <si>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</si>
  <si>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</si>
  <si>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</si>
  <si>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</si>
  <si>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</si>
  <si>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</si>
  <si>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</si>
  <si>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</si>
  <si>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</si>
  <si>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</si>
  <si>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Maíz Grano</t>
  </si>
  <si>
    <t>Badajoz</t>
  </si>
  <si>
    <t>Cáceres</t>
  </si>
  <si>
    <t>Gerona</t>
  </si>
  <si>
    <t>Lerida</t>
  </si>
  <si>
    <t>Arroz Cáscara (Indica)</t>
  </si>
  <si>
    <t>Valencia</t>
  </si>
  <si>
    <t>Arroz Cáscara (Japónica)</t>
  </si>
  <si>
    <t>Arroz Blanco (Indica)</t>
  </si>
  <si>
    <t xml:space="preserve">Sevilla </t>
  </si>
  <si>
    <t>Arroz Blanco (Japónica)</t>
  </si>
  <si>
    <t>Arroz Blanco Vaporizado (Indica)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</si>
  <si>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</si>
  <si>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</si>
  <si>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</si>
  <si>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</si>
  <si>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</si>
  <si>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Cuenca 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</si>
  <si>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</si>
  <si>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</si>
  <si>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</si>
  <si>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</si>
  <si>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</si>
  <si>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Junio</t>
  </si>
  <si>
    <t>Julio</t>
  </si>
  <si>
    <t>VINO BLANCO co</t>
  </si>
  <si>
    <t>RUEDA</t>
  </si>
  <si>
    <t>VINO TINTO con I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</si>
  <si>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</si>
  <si>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</si>
  <si>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</si>
  <si>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</si>
  <si>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</si>
  <si>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</si>
  <si>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</si>
  <si>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</si>
  <si>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</si>
  <si>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</si>
  <si>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</si>
  <si>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</si>
  <si>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</si>
  <si>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</si>
  <si>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</si>
  <si>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</si>
  <si>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</si>
  <si>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</si>
  <si>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</si>
  <si>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</si>
  <si>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</si>
  <si>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</si>
  <si>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</si>
  <si>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</si>
  <si>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</si>
  <si>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</si>
  <si>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</si>
  <si>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</si>
  <si>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</si>
  <si>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</si>
  <si>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</si>
  <si>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</si>
  <si>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</si>
  <si>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</si>
  <si>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</si>
  <si>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</si>
  <si>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</si>
  <si>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</si>
  <si>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NARANJA</t>
  </si>
  <si>
    <t>Castellón</t>
  </si>
  <si>
    <t>Barberina</t>
  </si>
  <si>
    <t>I</t>
  </si>
  <si>
    <t>--</t>
  </si>
  <si>
    <t>Valencia Late</t>
  </si>
  <si>
    <t>Valencia Midknight</t>
  </si>
  <si>
    <t>FRUTAS DE PEPITA</t>
  </si>
  <si>
    <t>mm</t>
  </si>
  <si>
    <t>MANZANA</t>
  </si>
  <si>
    <t>Fuji</t>
  </si>
  <si>
    <t xml:space="preserve">70-80 </t>
  </si>
  <si>
    <t>Golden Delicious</t>
  </si>
  <si>
    <t>Granny Smith</t>
  </si>
  <si>
    <t>Red Chief</t>
  </si>
  <si>
    <t>Red Delicious</t>
  </si>
  <si>
    <t>Royal Gala</t>
  </si>
  <si>
    <t>PERA</t>
  </si>
  <si>
    <t>Conferencia</t>
  </si>
  <si>
    <t>60-65+</t>
  </si>
  <si>
    <t>Ercolini</t>
  </si>
  <si>
    <t xml:space="preserve">50-60 </t>
  </si>
  <si>
    <t>Limonera</t>
  </si>
  <si>
    <t xml:space="preserve">60-65 </t>
  </si>
  <si>
    <t>UVA DE MESA</t>
  </si>
  <si>
    <t>Apirenas Blancas</t>
  </si>
  <si>
    <t>-</t>
  </si>
  <si>
    <t>Autumn Royal</t>
  </si>
  <si>
    <t>FRUTAS DE HUESO</t>
  </si>
  <si>
    <t>ALBARICOQUE</t>
  </si>
  <si>
    <t>Todos los tipos y variedades</t>
  </si>
  <si>
    <t>45-50 mm</t>
  </si>
  <si>
    <t>CEREZA</t>
  </si>
  <si>
    <t>Todas las variedades dulces</t>
  </si>
  <si>
    <t>22 mm y más</t>
  </si>
  <si>
    <t>CIRUELA</t>
  </si>
  <si>
    <t>35 mm o superior</t>
  </si>
  <si>
    <t>MELOCOTÓN</t>
  </si>
  <si>
    <t>Pulpa amarilla</t>
  </si>
  <si>
    <t>A/B</t>
  </si>
  <si>
    <t>Pulpa Blanca</t>
  </si>
  <si>
    <t>NECTARINA</t>
  </si>
  <si>
    <t>PARAGUAYA</t>
  </si>
  <si>
    <t>PLATERINA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</si>
  <si>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</si>
  <si>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</si>
  <si>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</si>
  <si>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</si>
  <si>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32 - 2019: 05/08 - 11/08</t>
  </si>
  <si>
    <t>ESPAÑA</t>
  </si>
  <si>
    <t>3-6</t>
  </si>
  <si>
    <t>70/80</t>
  </si>
  <si>
    <t>Golden delicious</t>
  </si>
  <si>
    <t>Red Delicious y demás Var. Rojas</t>
  </si>
  <si>
    <t>60/65+</t>
  </si>
  <si>
    <t>Todas las variedades sin pepitas</t>
  </si>
  <si>
    <t>22 y más</t>
  </si>
  <si>
    <t>Pulpa blanca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</si>
  <si>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</si>
  <si>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</si>
  <si>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</si>
  <si>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</si>
  <si>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</si>
  <si>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</si>
  <si>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</si>
  <si>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</si>
  <si>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</si>
  <si>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BERENJENA</t>
  </si>
  <si>
    <t>Almería</t>
  </si>
  <si>
    <t>CALABACÍN</t>
  </si>
  <si>
    <t>Todas las variedades</t>
  </si>
  <si>
    <t>14-21 g</t>
  </si>
  <si>
    <t>CEBOLLA</t>
  </si>
  <si>
    <t>40-80 mm</t>
  </si>
  <si>
    <t>CHAMPIÑÓN</t>
  </si>
  <si>
    <t>Cerrado</t>
  </si>
  <si>
    <t>30-65 mm</t>
  </si>
  <si>
    <t>La Rioja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</si>
  <si>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</si>
  <si>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</si>
  <si>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</si>
  <si>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</si>
  <si>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</si>
  <si>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</si>
  <si>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</si>
  <si>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</si>
  <si>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</si>
  <si>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</si>
  <si>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</si>
  <si>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</si>
  <si>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</si>
  <si>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</si>
  <si>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</si>
  <si>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</si>
  <si>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M (20-25 cm)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</si>
  <si>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</si>
  <si>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</si>
  <si>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</si>
  <si>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</si>
  <si>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</si>
  <si>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</si>
  <si>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</si>
  <si>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SANDÍA</t>
  </si>
  <si>
    <t>Sin semillas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</si>
  <si>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</si>
  <si>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</si>
  <si>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</si>
  <si>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</si>
  <si>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</si>
  <si>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</si>
  <si>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</si>
  <si>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</si>
  <si>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</si>
  <si>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</si>
  <si>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</si>
  <si>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</si>
  <si>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</si>
  <si>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</si>
  <si>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</si>
  <si>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</si>
  <si>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</si>
  <si>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</si>
  <si>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</si>
  <si>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</si>
  <si>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</si>
  <si>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</si>
  <si>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</si>
  <si>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</si>
  <si>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</si>
  <si>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</si>
  <si>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</si>
  <si>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</si>
  <si>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
29/07-4/08
2019</t>
  </si>
  <si>
    <t>Semana 
5-11/08
2019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</si>
  <si>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</si>
  <si>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</si>
  <si>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</si>
  <si>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</si>
  <si>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</si>
  <si>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371,66</t>
  </si>
  <si>
    <t>366,49</t>
  </si>
  <si>
    <t>Muy buena y cubierta (U-3)</t>
  </si>
  <si>
    <t>355,52</t>
  </si>
  <si>
    <t>364,50</t>
  </si>
  <si>
    <t>Precio medio ponderado Categoría U</t>
  </si>
  <si>
    <t>362,99</t>
  </si>
  <si>
    <t>365,42</t>
  </si>
  <si>
    <t>Buena y poco cubierta (R-2)</t>
  </si>
  <si>
    <t>346,91</t>
  </si>
  <si>
    <t>348,59</t>
  </si>
  <si>
    <t>Buena y cubierta (R-3)</t>
  </si>
  <si>
    <t>346,00</t>
  </si>
  <si>
    <t>342,75</t>
  </si>
  <si>
    <t>Precio medio ponderado Categoría R</t>
  </si>
  <si>
    <t>346,49</t>
  </si>
  <si>
    <t>345,86</t>
  </si>
  <si>
    <t>Menos buena y poco cubierta (O-2)</t>
  </si>
  <si>
    <t>314,63</t>
  </si>
  <si>
    <t>313,65</t>
  </si>
  <si>
    <t>Menos buena y cubierta  (O-3)</t>
  </si>
  <si>
    <t>327,37</t>
  </si>
  <si>
    <t>331,52</t>
  </si>
  <si>
    <t>Precio medio ponderado Categoría O</t>
  </si>
  <si>
    <t>318,96</t>
  </si>
  <si>
    <t>319,73</t>
  </si>
  <si>
    <t>Categoría D: Canales de hembras que hayan parido</t>
  </si>
  <si>
    <t>Mediocre  y poco cubierta (P-2)</t>
  </si>
  <si>
    <t>203,05</t>
  </si>
  <si>
    <t>214,93</t>
  </si>
  <si>
    <t>Mediocre y cubierta  (P-3)</t>
  </si>
  <si>
    <t>220,44</t>
  </si>
  <si>
    <t>216,28</t>
  </si>
  <si>
    <t>Precio medio ponderado Categoría P</t>
  </si>
  <si>
    <t>204,20</t>
  </si>
  <si>
    <t>215,02</t>
  </si>
  <si>
    <t>275,41</t>
  </si>
  <si>
    <t>266,51</t>
  </si>
  <si>
    <t>Buena y grasa (R-4)</t>
  </si>
  <si>
    <t>315,98</t>
  </si>
  <si>
    <t>313,28</t>
  </si>
  <si>
    <t>289,04</t>
  </si>
  <si>
    <t>282,23</t>
  </si>
  <si>
    <t>229,50</t>
  </si>
  <si>
    <t>222,54</t>
  </si>
  <si>
    <t>Menos buena y cubierta (O-3)</t>
  </si>
  <si>
    <t>257,21</t>
  </si>
  <si>
    <t>260,91</t>
  </si>
  <si>
    <t>Menos buena y grasa (O-4)</t>
  </si>
  <si>
    <t>301,36</t>
  </si>
  <si>
    <t>301,49</t>
  </si>
  <si>
    <t>250,19</t>
  </si>
  <si>
    <t>249,15</t>
  </si>
  <si>
    <t>Categoría E: Canales de otras hembras ( de 12 meses o más)</t>
  </si>
  <si>
    <t>390,44</t>
  </si>
  <si>
    <t>383,96</t>
  </si>
  <si>
    <t>392,26</t>
  </si>
  <si>
    <t>389,46</t>
  </si>
  <si>
    <t>391,93</t>
  </si>
  <si>
    <t>388,48</t>
  </si>
  <si>
    <t>352,24</t>
  </si>
  <si>
    <t>365,09</t>
  </si>
  <si>
    <t>378,31</t>
  </si>
  <si>
    <t>375,46</t>
  </si>
  <si>
    <t>379,71</t>
  </si>
  <si>
    <t>378,57</t>
  </si>
  <si>
    <t>376,36</t>
  </si>
  <si>
    <t>374,88</t>
  </si>
  <si>
    <t>319,00</t>
  </si>
  <si>
    <t>314,05</t>
  </si>
  <si>
    <t>338,31</t>
  </si>
  <si>
    <t>331,12</t>
  </si>
  <si>
    <t>330,20</t>
  </si>
  <si>
    <t>326,63</t>
  </si>
  <si>
    <t>334,70</t>
  </si>
  <si>
    <t>327,96</t>
  </si>
  <si>
    <t>Categoría Z: Canales de animales desde 8 a menos de 12 meses</t>
  </si>
  <si>
    <t>390,16</t>
  </si>
  <si>
    <t>390,00</t>
  </si>
  <si>
    <t>397,58</t>
  </si>
  <si>
    <t>396,46</t>
  </si>
  <si>
    <t>394,09</t>
  </si>
  <si>
    <t>393,42</t>
  </si>
  <si>
    <t>375,75</t>
  </si>
  <si>
    <t>361,16</t>
  </si>
  <si>
    <t>379,90</t>
  </si>
  <si>
    <t>385,10</t>
  </si>
  <si>
    <t>378,79</t>
  </si>
  <si>
    <t>378,68</t>
  </si>
  <si>
    <t>316,24</t>
  </si>
  <si>
    <t>317,73</t>
  </si>
  <si>
    <t>324,64</t>
  </si>
  <si>
    <t>329,35</t>
  </si>
  <si>
    <t>319,74</t>
  </si>
  <si>
    <t>322,58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</si>
  <si>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</si>
  <si>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</si>
  <si>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</si>
  <si>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</si>
  <si>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</si>
  <si>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</si>
  <si>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</si>
  <si>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</si>
  <si>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</si>
  <si>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</si>
  <si>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</si>
  <si>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</si>
  <si>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</si>
  <si>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</si>
  <si>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</si>
  <si>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</si>
  <si>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</si>
  <si>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</si>
  <si>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</si>
  <si>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</si>
  <si>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</si>
  <si>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</si>
  <si>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</si>
  <si>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</si>
  <si>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</si>
  <si>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</si>
  <si>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</si>
  <si>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</si>
  <si>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</si>
  <si>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</si>
  <si>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</si>
  <si>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</si>
  <si>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</si>
  <si>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</si>
  <si>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</si>
  <si>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</si>
  <si>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</si>
  <si>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</si>
  <si>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</si>
  <si>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</si>
  <si>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</si>
  <si>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</si>
  <si>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</si>
  <si>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</si>
  <si>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</si>
  <si>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</si>
  <si>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</si>
  <si>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</si>
  <si>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</si>
  <si>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</si>
  <si>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</si>
  <si>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</si>
  <si>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</si>
  <si>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</si>
  <si>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</si>
  <si>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</si>
  <si>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</si>
  <si>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</si>
  <si>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</si>
  <si>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</si>
  <si>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Semana 
29/07-04/08
2019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</si>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</sst>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b/>
      <sz val="10"/>
      <name val="Verdana"/>
      <family val="2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12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2" tint="-9.9978637043366805E-2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44">
    <xf numFmtId="0" fontId="0" fillId="0" borderId="0" xfId="0"/>
    <xf numFmtId="0" fontId="4" fillId="0" borderId="0" xfId="1" applyFont="1"/>
    <xf numFmtId="0" fontId="5" fillId="0" borderId="0" xfId="1" applyFont="1" applyFill="1" applyBorder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9" xfId="1" applyNumberFormat="1" applyFont="1" applyFill="1" applyBorder="1" applyAlignment="1">
      <alignment horizontal="center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30" xfId="1" applyNumberFormat="1" applyFont="1" applyFill="1" applyBorder="1" applyAlignment="1">
      <alignment horizontal="center" vertical="center"/>
    </xf>
    <xf numFmtId="49" fontId="4" fillId="4" borderId="31" xfId="1" applyNumberFormat="1" applyFont="1" applyFill="1" applyBorder="1" applyAlignment="1">
      <alignment horizontal="center" vertical="center"/>
    </xf>
    <xf numFmtId="0" fontId="4" fillId="4" borderId="32" xfId="1" quotePrefix="1" applyFont="1" applyFill="1" applyBorder="1" applyAlignment="1">
      <alignment horizontal="left" vertical="center"/>
    </xf>
    <xf numFmtId="2" fontId="4" fillId="0" borderId="32" xfId="1" applyNumberFormat="1" applyFont="1" applyBorder="1" applyAlignment="1">
      <alignment horizontal="center"/>
    </xf>
    <xf numFmtId="2" fontId="4" fillId="4" borderId="33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49" fontId="4" fillId="4" borderId="35" xfId="1" quotePrefix="1" applyNumberFormat="1" applyFont="1" applyFill="1" applyBorder="1" applyAlignment="1">
      <alignment horizontal="center" vertical="center"/>
    </xf>
    <xf numFmtId="0" fontId="4" fillId="4" borderId="36" xfId="1" applyFont="1" applyFill="1" applyBorder="1" applyAlignment="1">
      <alignment horizontal="left" vertical="center"/>
    </xf>
    <xf numFmtId="2" fontId="4" fillId="4" borderId="36" xfId="1" applyNumberFormat="1" applyFont="1" applyFill="1" applyBorder="1" applyAlignment="1">
      <alignment horizontal="center" vertical="center"/>
    </xf>
    <xf numFmtId="164" fontId="4" fillId="4" borderId="36" xfId="1" applyNumberFormat="1" applyFont="1" applyFill="1" applyBorder="1" applyAlignment="1">
      <alignment horizontal="center" vertical="center"/>
    </xf>
    <xf numFmtId="2" fontId="4" fillId="4" borderId="37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12" fillId="0" borderId="0" xfId="1" applyFont="1" applyAlignment="1">
      <alignment horizontal="right"/>
    </xf>
    <xf numFmtId="0" fontId="6" fillId="0" borderId="0" xfId="1" applyFont="1" applyFill="1" applyBorder="1" applyAlignment="1">
      <alignment vertical="center" wrapText="1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8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39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0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8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2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3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4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1" fillId="0" borderId="0" xfId="1" applyFont="1" applyAlignment="1">
      <alignment horizontal="center" vertical="top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2" fontId="2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12" fillId="0" borderId="6" xfId="1" applyFont="1" applyFill="1" applyBorder="1"/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13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0" borderId="15" xfId="1" applyFont="1" applyFill="1" applyBorder="1" applyAlignment="1">
      <alignment horizontal="center" vertical="center"/>
    </xf>
    <xf numFmtId="14" fontId="23" fillId="0" borderId="16" xfId="1" quotePrefix="1" applyNumberFormat="1" applyFont="1" applyFill="1" applyBorder="1" applyAlignment="1">
      <alignment horizontal="center"/>
    </xf>
    <xf numFmtId="0" fontId="22" fillId="0" borderId="17" xfId="1" applyFont="1" applyFill="1" applyBorder="1" applyAlignment="1">
      <alignment horizontal="centerContinuous" vertical="center" wrapText="1"/>
    </xf>
    <xf numFmtId="0" fontId="22" fillId="0" borderId="18" xfId="1" applyFont="1" applyFill="1" applyBorder="1" applyAlignment="1">
      <alignment horizontal="centerContinuous" vertical="center" wrapText="1"/>
    </xf>
    <xf numFmtId="0" fontId="22" fillId="5" borderId="9" xfId="1" applyFont="1" applyFill="1" applyBorder="1" applyAlignment="1">
      <alignment horizontal="center" vertical="center"/>
    </xf>
    <xf numFmtId="0" fontId="22" fillId="5" borderId="0" xfId="1" applyFont="1" applyFill="1" applyBorder="1" applyAlignment="1">
      <alignment horizontal="center" vertical="center"/>
    </xf>
    <xf numFmtId="14" fontId="23" fillId="6" borderId="0" xfId="1" quotePrefix="1" applyNumberFormat="1" applyFont="1" applyFill="1" applyBorder="1" applyAlignment="1">
      <alignment horizontal="center"/>
    </xf>
    <xf numFmtId="0" fontId="22" fillId="5" borderId="0" xfId="1" applyFont="1" applyFill="1" applyBorder="1" applyAlignment="1">
      <alignment horizontal="centerContinuous" vertical="center" wrapText="1"/>
    </xf>
    <xf numFmtId="0" fontId="22" fillId="5" borderId="13" xfId="1" applyFont="1" applyFill="1" applyBorder="1" applyAlignment="1">
      <alignment horizontal="centerContinuous" vertical="center" wrapText="1"/>
    </xf>
    <xf numFmtId="49" fontId="12" fillId="4" borderId="45" xfId="1" applyNumberFormat="1" applyFont="1" applyFill="1" applyBorder="1" applyAlignment="1">
      <alignment horizontal="center" vertical="center"/>
    </xf>
    <xf numFmtId="0" fontId="24" fillId="4" borderId="46" xfId="1" applyFont="1" applyFill="1" applyBorder="1" applyAlignment="1">
      <alignment horizontal="left" vertical="center"/>
    </xf>
    <xf numFmtId="2" fontId="12" fillId="4" borderId="46" xfId="1" applyNumberFormat="1" applyFont="1" applyFill="1" applyBorder="1" applyAlignment="1">
      <alignment horizontal="center" vertical="center"/>
    </xf>
    <xf numFmtId="164" fontId="12" fillId="4" borderId="47" xfId="1" applyNumberFormat="1" applyFont="1" applyFill="1" applyBorder="1" applyAlignment="1">
      <alignment horizontal="center" vertical="center"/>
    </xf>
    <xf numFmtId="2" fontId="12" fillId="4" borderId="48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0" fontId="24" fillId="4" borderId="24" xfId="1" applyFont="1" applyFill="1" applyBorder="1" applyAlignment="1">
      <alignment horizontal="left" vertical="center"/>
    </xf>
    <xf numFmtId="2" fontId="12" fillId="4" borderId="24" xfId="1" applyNumberFormat="1" applyFont="1" applyFill="1" applyBorder="1" applyAlignment="1">
      <alignment horizontal="center" vertical="center"/>
    </xf>
    <xf numFmtId="164" fontId="12" fillId="4" borderId="21" xfId="1" applyNumberFormat="1" applyFont="1" applyFill="1" applyBorder="1" applyAlignment="1">
      <alignment horizontal="center" vertical="center"/>
    </xf>
    <xf numFmtId="2" fontId="12" fillId="4" borderId="25" xfId="1" applyNumberFormat="1" applyFont="1" applyFill="1" applyBorder="1" applyAlignment="1">
      <alignment horizontal="center" vertical="center"/>
    </xf>
    <xf numFmtId="2" fontId="24" fillId="4" borderId="25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22" fillId="6" borderId="2" xfId="1" applyFont="1" applyFill="1" applyBorder="1" applyAlignment="1">
      <alignment horizontal="center" vertical="center"/>
    </xf>
    <xf numFmtId="2" fontId="12" fillId="6" borderId="2" xfId="1" applyNumberFormat="1" applyFont="1" applyFill="1" applyBorder="1" applyAlignment="1">
      <alignment horizontal="center" vertical="center"/>
    </xf>
    <xf numFmtId="164" fontId="12" fillId="6" borderId="2" xfId="1" applyNumberFormat="1" applyFont="1" applyFill="1" applyBorder="1" applyAlignment="1">
      <alignment horizontal="center" vertical="center"/>
    </xf>
    <xf numFmtId="2" fontId="24" fillId="6" borderId="3" xfId="1" applyNumberFormat="1" applyFont="1" applyFill="1" applyBorder="1" applyAlignment="1">
      <alignment horizontal="center" vertical="center"/>
    </xf>
    <xf numFmtId="0" fontId="12" fillId="4" borderId="24" xfId="1" quotePrefix="1" applyFont="1" applyFill="1" applyBorder="1" applyAlignment="1">
      <alignment horizontal="left" vertical="center"/>
    </xf>
    <xf numFmtId="2" fontId="12" fillId="0" borderId="0" xfId="1" applyNumberFormat="1" applyFont="1"/>
    <xf numFmtId="0" fontId="23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12" fillId="4" borderId="24" xfId="1" applyNumberFormat="1" applyFont="1" applyFill="1" applyBorder="1" applyAlignment="1">
      <alignment horizontal="center" vertical="center"/>
    </xf>
    <xf numFmtId="0" fontId="12" fillId="4" borderId="24" xfId="1" applyFont="1" applyFill="1" applyBorder="1" applyAlignment="1">
      <alignment horizontal="left" vertical="center"/>
    </xf>
    <xf numFmtId="2" fontId="12" fillId="6" borderId="3" xfId="1" applyNumberFormat="1" applyFont="1" applyFill="1" applyBorder="1" applyAlignment="1">
      <alignment horizontal="center" vertical="center"/>
    </xf>
    <xf numFmtId="49" fontId="12" fillId="4" borderId="38" xfId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 wrapText="1"/>
    </xf>
    <xf numFmtId="2" fontId="12" fillId="4" borderId="11" xfId="1" applyNumberFormat="1" applyFont="1" applyFill="1" applyBorder="1" applyAlignment="1">
      <alignment horizontal="center" vertical="center"/>
    </xf>
    <xf numFmtId="164" fontId="12" fillId="4" borderId="0" xfId="1" applyNumberFormat="1" applyFont="1" applyFill="1" applyBorder="1" applyAlignment="1">
      <alignment horizontal="center" vertical="center"/>
    </xf>
    <xf numFmtId="2" fontId="12" fillId="4" borderId="39" xfId="1" applyNumberFormat="1" applyFont="1" applyFill="1" applyBorder="1" applyAlignment="1">
      <alignment horizontal="center" vertical="center"/>
    </xf>
    <xf numFmtId="0" fontId="23" fillId="6" borderId="2" xfId="1" applyFont="1" applyFill="1" applyBorder="1" applyAlignment="1">
      <alignment horizontal="center" vertical="center" wrapText="1"/>
    </xf>
    <xf numFmtId="0" fontId="12" fillId="4" borderId="11" xfId="1" quotePrefix="1" applyFont="1" applyFill="1" applyBorder="1" applyAlignment="1">
      <alignment horizontal="left" vertical="center"/>
    </xf>
    <xf numFmtId="2" fontId="12" fillId="4" borderId="11" xfId="1" quotePrefix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/>
    </xf>
    <xf numFmtId="2" fontId="12" fillId="0" borderId="11" xfId="1" applyNumberFormat="1" applyFont="1" applyFill="1" applyBorder="1" applyAlignment="1">
      <alignment horizontal="center" vertical="center"/>
    </xf>
    <xf numFmtId="0" fontId="12" fillId="4" borderId="38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3" xfId="1" quotePrefix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vertical="center"/>
    </xf>
    <xf numFmtId="2" fontId="12" fillId="4" borderId="16" xfId="1" applyNumberFormat="1" applyFont="1" applyFill="1" applyBorder="1" applyAlignment="1">
      <alignment horizontal="center" vertical="center"/>
    </xf>
    <xf numFmtId="164" fontId="12" fillId="4" borderId="34" xfId="1" applyNumberFormat="1" applyFont="1" applyFill="1" applyBorder="1" applyAlignment="1">
      <alignment horizontal="center" vertical="center"/>
    </xf>
    <xf numFmtId="2" fontId="12" fillId="4" borderId="49" xfId="1" applyNumberFormat="1" applyFont="1" applyFill="1" applyBorder="1" applyAlignment="1">
      <alignment horizontal="center" vertical="center"/>
    </xf>
    <xf numFmtId="0" fontId="12" fillId="4" borderId="50" xfId="1" quotePrefix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vertical="center"/>
    </xf>
    <xf numFmtId="2" fontId="12" fillId="0" borderId="51" xfId="1" applyNumberFormat="1" applyFont="1" applyFill="1" applyBorder="1" applyAlignment="1">
      <alignment horizontal="center" vertical="center"/>
    </xf>
    <xf numFmtId="2" fontId="12" fillId="0" borderId="2" xfId="1" applyNumberFormat="1" applyFont="1" applyFill="1" applyBorder="1" applyAlignment="1">
      <alignment horizontal="center" vertical="center"/>
    </xf>
    <xf numFmtId="2" fontId="12" fillId="0" borderId="3" xfId="1" applyNumberFormat="1" applyFont="1" applyFill="1" applyBorder="1" applyAlignment="1">
      <alignment horizontal="center" vertical="center"/>
    </xf>
    <xf numFmtId="0" fontId="23" fillId="0" borderId="0" xfId="1" applyFont="1" applyAlignment="1">
      <alignment vertical="center"/>
    </xf>
    <xf numFmtId="0" fontId="23" fillId="0" borderId="0" xfId="1" applyFont="1" applyAlignment="1">
      <alignment horizont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7" borderId="52" xfId="2" applyFont="1" applyFill="1" applyBorder="1" applyAlignment="1">
      <alignment vertical="center" wrapText="1"/>
    </xf>
    <xf numFmtId="0" fontId="21" fillId="7" borderId="52" xfId="2" applyNumberFormat="1" applyFont="1" applyFill="1" applyBorder="1" applyAlignment="1" applyProtection="1">
      <alignment horizontal="center" vertical="center" wrapText="1"/>
    </xf>
    <xf numFmtId="0" fontId="21" fillId="4" borderId="53" xfId="2" applyNumberFormat="1" applyFont="1" applyFill="1" applyBorder="1" applyAlignment="1" applyProtection="1">
      <alignment horizontal="left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2" fontId="21" fillId="0" borderId="53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>
      <alignment horizontal="left" vertical="center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1" fillId="0" borderId="53" xfId="2" applyNumberFormat="1" applyFont="1" applyFill="1" applyBorder="1" applyAlignment="1"/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5" fillId="0" borderId="0" xfId="2" applyNumberFormat="1" applyFont="1" applyFill="1" applyBorder="1" applyAlignment="1"/>
    <xf numFmtId="0" fontId="25" fillId="0" borderId="0" xfId="2" applyNumberFormat="1" applyFont="1" applyFill="1" applyBorder="1" applyAlignment="1">
      <alignment horizontal="center" vertical="center"/>
    </xf>
    <xf numFmtId="0" fontId="21" fillId="7" borderId="52" xfId="2" applyFont="1" applyFill="1" applyBorder="1" applyAlignment="1">
      <alignment horizontal="center" vertical="center" wrapText="1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0" fontId="25" fillId="0" borderId="0" xfId="2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/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5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7" borderId="52" xfId="1" applyFont="1" applyFill="1" applyBorder="1" applyAlignment="1">
      <alignment vertical="center" wrapText="1"/>
    </xf>
    <xf numFmtId="0" fontId="21" fillId="7" borderId="52" xfId="1" applyNumberFormat="1" applyFont="1" applyFill="1" applyBorder="1" applyAlignment="1" applyProtection="1">
      <alignment horizontal="center" vertical="center" wrapText="1"/>
    </xf>
    <xf numFmtId="0" fontId="21" fillId="7" borderId="52" xfId="1" applyFont="1" applyFill="1" applyBorder="1" applyAlignment="1">
      <alignment horizontal="center" vertical="center" wrapText="1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20" fillId="4" borderId="53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>
      <alignment horizontal="left" vertical="center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/>
    <xf numFmtId="0" fontId="20" fillId="0" borderId="55" xfId="1" applyNumberFormat="1" applyFont="1" applyFill="1" applyBorder="1" applyAlignment="1"/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1" fillId="0" borderId="53" xfId="1" applyNumberFormat="1" applyFont="1" applyFill="1" applyBorder="1" applyAlignment="1"/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0" borderId="54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2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2" xfId="1" applyNumberFormat="1" applyFont="1" applyFill="1" applyBorder="1" applyAlignment="1">
      <alignment horizontal="center" vertical="center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1" fillId="4" borderId="52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21" fillId="4" borderId="0" xfId="3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7" borderId="4" xfId="3" applyFont="1" applyFill="1" applyBorder="1" applyAlignment="1">
      <alignment horizontal="center" vertical="center" wrapText="1"/>
    </xf>
    <xf numFmtId="0" fontId="21" fillId="7" borderId="41" xfId="3" applyFont="1" applyFill="1" applyBorder="1" applyAlignment="1">
      <alignment vertical="center" wrapText="1"/>
    </xf>
    <xf numFmtId="1" fontId="21" fillId="7" borderId="6" xfId="3" quotePrefix="1" applyNumberFormat="1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4" borderId="4" xfId="3" applyFont="1" applyFill="1" applyBorder="1"/>
    <xf numFmtId="0" fontId="20" fillId="4" borderId="6" xfId="3" applyFont="1" applyFill="1" applyBorder="1"/>
    <xf numFmtId="2" fontId="26" fillId="4" borderId="41" xfId="3" applyNumberFormat="1" applyFont="1" applyFill="1" applyBorder="1" applyAlignment="1" applyProtection="1">
      <alignment horizontal="center"/>
      <protection locked="0"/>
    </xf>
    <xf numFmtId="2" fontId="21" fillId="4" borderId="56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11" xfId="3" applyFont="1" applyFill="1" applyBorder="1"/>
    <xf numFmtId="2" fontId="26" fillId="4" borderId="42" xfId="3" applyNumberFormat="1" applyFont="1" applyFill="1" applyBorder="1" applyAlignment="1" applyProtection="1">
      <alignment horizontal="center"/>
      <protection locked="0"/>
    </xf>
    <xf numFmtId="2" fontId="21" fillId="4" borderId="39" xfId="3" applyNumberFormat="1" applyFont="1" applyFill="1" applyBorder="1" applyAlignment="1">
      <alignment horizontal="center"/>
    </xf>
    <xf numFmtId="0" fontId="2" fillId="0" borderId="0" xfId="4" applyFont="1"/>
    <xf numFmtId="0" fontId="21" fillId="4" borderId="31" xfId="3" applyFont="1" applyFill="1" applyBorder="1"/>
    <xf numFmtId="0" fontId="20" fillId="4" borderId="32" xfId="3" applyFont="1" applyFill="1" applyBorder="1"/>
    <xf numFmtId="2" fontId="26" fillId="4" borderId="32" xfId="3" applyNumberFormat="1" applyFont="1" applyFill="1" applyBorder="1" applyAlignment="1" applyProtection="1">
      <alignment horizontal="center"/>
      <protection locked="0"/>
    </xf>
    <xf numFmtId="2" fontId="21" fillId="4" borderId="57" xfId="3" applyNumberFormat="1" applyFont="1" applyFill="1" applyBorder="1" applyAlignment="1">
      <alignment horizontal="center"/>
    </xf>
    <xf numFmtId="2" fontId="26" fillId="4" borderId="11" xfId="3" applyNumberFormat="1" applyFont="1" applyFill="1" applyBorder="1" applyAlignment="1" applyProtection="1">
      <alignment horizontal="center"/>
      <protection locked="0"/>
    </xf>
    <xf numFmtId="0" fontId="21" fillId="4" borderId="58" xfId="3" applyFont="1" applyFill="1" applyBorder="1"/>
    <xf numFmtId="0" fontId="20" fillId="4" borderId="30" xfId="3" applyFont="1" applyFill="1" applyBorder="1"/>
    <xf numFmtId="2" fontId="26" fillId="4" borderId="30" xfId="3" applyNumberFormat="1" applyFont="1" applyFill="1" applyBorder="1" applyAlignment="1" applyProtection="1">
      <alignment horizontal="center"/>
      <protection locked="0"/>
    </xf>
    <xf numFmtId="2" fontId="21" fillId="4" borderId="59" xfId="3" applyNumberFormat="1" applyFont="1" applyFill="1" applyBorder="1" applyAlignment="1">
      <alignment horizontal="center"/>
    </xf>
    <xf numFmtId="2" fontId="21" fillId="4" borderId="60" xfId="3" applyNumberFormat="1" applyFont="1" applyFill="1" applyBorder="1" applyAlignment="1">
      <alignment horizontal="center"/>
    </xf>
    <xf numFmtId="2" fontId="26" fillId="4" borderId="61" xfId="3" applyNumberFormat="1" applyFont="1" applyFill="1" applyBorder="1" applyAlignment="1" applyProtection="1">
      <alignment horizontal="center"/>
      <protection locked="0"/>
    </xf>
    <xf numFmtId="2" fontId="26" fillId="4" borderId="62" xfId="3" applyNumberFormat="1" applyFont="1" applyFill="1" applyBorder="1" applyAlignment="1" applyProtection="1">
      <alignment horizontal="center"/>
      <protection locked="0"/>
    </xf>
    <xf numFmtId="0" fontId="21" fillId="4" borderId="31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4" borderId="16" xfId="3" applyFont="1" applyFill="1" applyBorder="1"/>
    <xf numFmtId="2" fontId="26" fillId="4" borderId="44" xfId="3" applyNumberFormat="1" applyFont="1" applyFill="1" applyBorder="1" applyAlignment="1" applyProtection="1">
      <alignment horizontal="center"/>
      <protection locked="0"/>
    </xf>
    <xf numFmtId="2" fontId="21" fillId="4" borderId="49" xfId="3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28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29" fillId="4" borderId="0" xfId="5" quotePrefix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>
      <alignment horizontal="left" vertical="center" wrapText="1"/>
    </xf>
    <xf numFmtId="165" fontId="28" fillId="0" borderId="0" xfId="6" applyFont="1" applyBorder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29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63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6" fillId="4" borderId="34" xfId="5" applyNumberFormat="1" applyFont="1" applyFill="1" applyBorder="1" applyAlignment="1" applyProtection="1">
      <alignment horizontal="center" vertical="center" wrapText="1"/>
    </xf>
    <xf numFmtId="166" fontId="6" fillId="4" borderId="18" xfId="5" applyNumberFormat="1" applyFont="1" applyFill="1" applyBorder="1" applyAlignment="1" applyProtection="1">
      <alignment horizontal="center" vertical="center" wrapText="1"/>
    </xf>
    <xf numFmtId="166" fontId="25" fillId="4" borderId="0" xfId="5" quotePrefix="1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28" fillId="4" borderId="0" xfId="5" applyFont="1" applyFill="1" applyBorder="1"/>
    <xf numFmtId="166" fontId="19" fillId="4" borderId="0" xfId="5" applyNumberFormat="1" applyFont="1" applyFill="1" applyBorder="1" applyAlignment="1" applyProtection="1">
      <alignment horizontal="center"/>
    </xf>
    <xf numFmtId="166" fontId="19" fillId="4" borderId="34" xfId="5" applyNumberFormat="1" applyFont="1" applyFill="1" applyBorder="1" applyAlignment="1" applyProtection="1"/>
    <xf numFmtId="166" fontId="31" fillId="4" borderId="0" xfId="5" applyNumberFormat="1" applyFont="1" applyFill="1" applyBorder="1" applyAlignment="1" applyProtection="1">
      <alignment horizontal="center"/>
    </xf>
    <xf numFmtId="166" fontId="21" fillId="8" borderId="40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64" xfId="5" applyNumberFormat="1" applyFont="1" applyFill="1" applyBorder="1" applyAlignment="1" applyProtection="1">
      <alignment horizontal="left"/>
    </xf>
    <xf numFmtId="166" fontId="18" fillId="8" borderId="63" xfId="5" applyNumberFormat="1" applyFont="1" applyFill="1" applyBorder="1" applyProtection="1"/>
    <xf numFmtId="166" fontId="18" fillId="8" borderId="63" xfId="5" applyNumberFormat="1" applyFont="1" applyFill="1" applyBorder="1" applyAlignment="1" applyProtection="1">
      <alignment horizontal="left"/>
    </xf>
    <xf numFmtId="166" fontId="18" fillId="8" borderId="65" xfId="5" applyNumberFormat="1" applyFont="1" applyFill="1" applyBorder="1" applyProtection="1"/>
    <xf numFmtId="166" fontId="18" fillId="8" borderId="66" xfId="5" applyNumberFormat="1" applyFont="1" applyFill="1" applyBorder="1" applyProtection="1"/>
    <xf numFmtId="166" fontId="29" fillId="9" borderId="0" xfId="5" applyNumberFormat="1" applyFont="1" applyFill="1" applyBorder="1" applyProtection="1"/>
    <xf numFmtId="166" fontId="21" fillId="8" borderId="67" xfId="5" applyNumberFormat="1" applyFont="1" applyFill="1" applyBorder="1" applyProtection="1"/>
    <xf numFmtId="166" fontId="21" fillId="8" borderId="30" xfId="5" applyNumberFormat="1" applyFont="1" applyFill="1" applyBorder="1" applyProtection="1"/>
    <xf numFmtId="166" fontId="21" fillId="8" borderId="30" xfId="5" applyNumberFormat="1" applyFont="1" applyFill="1" applyBorder="1" applyAlignment="1" applyProtection="1">
      <alignment horizontal="center"/>
    </xf>
    <xf numFmtId="167" fontId="18" fillId="7" borderId="68" xfId="5" applyNumberFormat="1" applyFont="1" applyFill="1" applyBorder="1" applyAlignment="1" applyProtection="1">
      <alignment horizontal="center"/>
    </xf>
    <xf numFmtId="167" fontId="18" fillId="7" borderId="69" xfId="5" applyNumberFormat="1" applyFont="1" applyFill="1" applyBorder="1" applyAlignment="1" applyProtection="1">
      <alignment horizontal="center"/>
    </xf>
    <xf numFmtId="167" fontId="18" fillId="7" borderId="70" xfId="5" applyNumberFormat="1" applyFont="1" applyFill="1" applyBorder="1" applyAlignment="1" applyProtection="1">
      <alignment horizontal="center"/>
    </xf>
    <xf numFmtId="167" fontId="29" fillId="4" borderId="0" xfId="5" applyNumberFormat="1" applyFont="1" applyFill="1" applyBorder="1" applyAlignment="1" applyProtection="1">
      <alignment horizontal="center"/>
    </xf>
    <xf numFmtId="166" fontId="18" fillId="4" borderId="23" xfId="5" applyNumberFormat="1" applyFont="1" applyFill="1" applyBorder="1" applyAlignment="1" applyProtection="1">
      <alignment horizontal="center" vertical="center"/>
    </xf>
    <xf numFmtId="166" fontId="18" fillId="4" borderId="71" xfId="5" applyNumberFormat="1" applyFont="1" applyFill="1" applyBorder="1" applyAlignment="1" applyProtection="1">
      <alignment horizontal="center" vertical="center"/>
    </xf>
    <xf numFmtId="2" fontId="20" fillId="4" borderId="71" xfId="5" applyNumberFormat="1" applyFont="1" applyFill="1" applyBorder="1" applyAlignment="1" applyProtection="1">
      <alignment horizontal="center" vertical="center"/>
    </xf>
    <xf numFmtId="2" fontId="20" fillId="4" borderId="71" xfId="5" quotePrefix="1" applyNumberFormat="1" applyFont="1" applyFill="1" applyBorder="1" applyAlignment="1" applyProtection="1">
      <alignment horizontal="center" vertical="center"/>
    </xf>
    <xf numFmtId="2" fontId="20" fillId="4" borderId="72" xfId="5" quotePrefix="1" applyNumberFormat="1" applyFont="1" applyFill="1" applyBorder="1" applyAlignment="1" applyProtection="1">
      <alignment horizontal="center" vertical="center"/>
    </xf>
    <xf numFmtId="2" fontId="21" fillId="4" borderId="73" xfId="5" quotePrefix="1" applyNumberFormat="1" applyFont="1" applyFill="1" applyBorder="1" applyAlignment="1" applyProtection="1">
      <alignment horizontal="center" vertical="center"/>
    </xf>
    <xf numFmtId="39" fontId="32" fillId="4" borderId="0" xfId="5" applyNumberFormat="1" applyFont="1" applyFill="1" applyBorder="1" applyAlignment="1" applyProtection="1">
      <alignment horizontal="center" vertical="center"/>
    </xf>
    <xf numFmtId="2" fontId="27" fillId="4" borderId="0" xfId="6" applyNumberFormat="1" applyFont="1" applyFill="1" applyBorder="1" applyAlignment="1" applyProtection="1">
      <alignment horizontal="center" vertical="center"/>
    </xf>
    <xf numFmtId="10" fontId="27" fillId="4" borderId="0" xfId="7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center"/>
    </xf>
    <xf numFmtId="166" fontId="21" fillId="9" borderId="35" xfId="5" applyNumberFormat="1" applyFont="1" applyFill="1" applyBorder="1" applyAlignment="1" applyProtection="1">
      <alignment horizontal="center" vertical="center"/>
    </xf>
    <xf numFmtId="166" fontId="21" fillId="9" borderId="74" xfId="5" applyNumberFormat="1" applyFont="1" applyFill="1" applyBorder="1" applyAlignment="1" applyProtection="1">
      <alignment horizontal="center" vertical="center"/>
    </xf>
    <xf numFmtId="2" fontId="26" fillId="4" borderId="74" xfId="5" applyNumberFormat="1" applyFont="1" applyFill="1" applyBorder="1" applyAlignment="1" applyProtection="1">
      <alignment horizontal="center" vertical="center"/>
    </xf>
    <xf numFmtId="2" fontId="26" fillId="4" borderId="75" xfId="5" applyNumberFormat="1" applyFont="1" applyFill="1" applyBorder="1" applyAlignment="1" applyProtection="1">
      <alignment horizontal="center" vertical="center"/>
    </xf>
    <xf numFmtId="2" fontId="18" fillId="4" borderId="76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27" fillId="4" borderId="0" xfId="6" applyNumberFormat="1" applyFont="1" applyFill="1" applyBorder="1" applyAlignment="1" applyProtection="1">
      <alignment horizontal="center"/>
    </xf>
    <xf numFmtId="165" fontId="33" fillId="4" borderId="0" xfId="6" applyFont="1" applyFill="1"/>
    <xf numFmtId="165" fontId="34" fillId="4" borderId="0" xfId="6" applyFont="1" applyFill="1"/>
    <xf numFmtId="0" fontId="20" fillId="4" borderId="0" xfId="5" applyFont="1" applyFill="1" applyBorder="1" applyAlignment="1"/>
    <xf numFmtId="0" fontId="28" fillId="4" borderId="0" xfId="5" applyFont="1" applyFill="1" applyBorder="1" applyAlignment="1"/>
    <xf numFmtId="166" fontId="21" fillId="10" borderId="40" xfId="5" applyNumberFormat="1" applyFont="1" applyFill="1" applyBorder="1" applyAlignment="1" applyProtection="1">
      <alignment horizontal="center"/>
    </xf>
    <xf numFmtId="166" fontId="21" fillId="10" borderId="67" xfId="5" applyNumberFormat="1" applyFont="1" applyFill="1" applyBorder="1" applyProtection="1"/>
    <xf numFmtId="166" fontId="18" fillId="4" borderId="38" xfId="5" applyNumberFormat="1" applyFont="1" applyFill="1" applyBorder="1" applyAlignment="1" applyProtection="1">
      <alignment horizontal="center" vertical="center"/>
    </xf>
    <xf numFmtId="166" fontId="18" fillId="4" borderId="68" xfId="5" applyNumberFormat="1" applyFont="1" applyFill="1" applyBorder="1" applyAlignment="1" applyProtection="1">
      <alignment horizontal="center" vertical="center"/>
    </xf>
    <xf numFmtId="2" fontId="20" fillId="4" borderId="68" xfId="5" applyNumberFormat="1" applyFont="1" applyFill="1" applyBorder="1" applyAlignment="1" applyProtection="1">
      <alignment horizontal="center" vertical="center"/>
    </xf>
    <xf numFmtId="2" fontId="20" fillId="4" borderId="68" xfId="5" quotePrefix="1" applyNumberFormat="1" applyFont="1" applyFill="1" applyBorder="1" applyAlignment="1" applyProtection="1">
      <alignment horizontal="center" vertical="center"/>
    </xf>
    <xf numFmtId="2" fontId="20" fillId="4" borderId="69" xfId="5" quotePrefix="1" applyNumberFormat="1" applyFont="1" applyFill="1" applyBorder="1" applyAlignment="1" applyProtection="1">
      <alignment horizontal="center" vertical="center"/>
    </xf>
    <xf numFmtId="2" fontId="21" fillId="4" borderId="70" xfId="5" quotePrefix="1" applyNumberFormat="1" applyFont="1" applyFill="1" applyBorder="1" applyAlignment="1" applyProtection="1">
      <alignment horizontal="center" vertical="center"/>
    </xf>
    <xf numFmtId="166" fontId="18" fillId="4" borderId="67" xfId="5" applyNumberFormat="1" applyFont="1" applyFill="1" applyBorder="1" applyAlignment="1" applyProtection="1">
      <alignment horizontal="center" vertical="center"/>
    </xf>
    <xf numFmtId="166" fontId="21" fillId="9" borderId="77" xfId="5" applyNumberFormat="1" applyFont="1" applyFill="1" applyBorder="1" applyAlignment="1" applyProtection="1">
      <alignment horizontal="center" vertical="center"/>
    </xf>
    <xf numFmtId="166" fontId="21" fillId="9" borderId="43" xfId="5" applyNumberFormat="1" applyFont="1" applyFill="1" applyBorder="1" applyAlignment="1" applyProtection="1">
      <alignment horizontal="center" vertical="center"/>
    </xf>
    <xf numFmtId="39" fontId="18" fillId="4" borderId="0" xfId="5" applyNumberFormat="1" applyFont="1" applyFill="1" applyBorder="1" applyAlignment="1" applyProtection="1">
      <alignment horizontal="center"/>
    </xf>
    <xf numFmtId="0" fontId="35" fillId="4" borderId="0" xfId="5" applyFont="1" applyFill="1"/>
    <xf numFmtId="39" fontId="32" fillId="4" borderId="0" xfId="5" applyNumberFormat="1" applyFont="1" applyFill="1" applyBorder="1" applyAlignment="1" applyProtection="1">
      <alignment horizontal="center"/>
    </xf>
    <xf numFmtId="166" fontId="18" fillId="4" borderId="78" xfId="5" applyNumberFormat="1" applyFont="1" applyFill="1" applyBorder="1" applyAlignment="1" applyProtection="1">
      <alignment horizontal="center" vertical="center"/>
    </xf>
    <xf numFmtId="166" fontId="18" fillId="4" borderId="79" xfId="5" applyNumberFormat="1" applyFont="1" applyFill="1" applyBorder="1" applyAlignment="1" applyProtection="1">
      <alignment horizontal="center" vertical="center"/>
    </xf>
    <xf numFmtId="166" fontId="18" fillId="4" borderId="80" xfId="5" applyNumberFormat="1" applyFont="1" applyFill="1" applyBorder="1" applyAlignment="1" applyProtection="1">
      <alignment horizontal="center" vertical="center"/>
    </xf>
    <xf numFmtId="166" fontId="21" fillId="9" borderId="81" xfId="5" applyNumberFormat="1" applyFont="1" applyFill="1" applyBorder="1" applyAlignment="1" applyProtection="1">
      <alignment horizontal="center" vertical="center"/>
    </xf>
    <xf numFmtId="2" fontId="26" fillId="4" borderId="81" xfId="5" applyNumberFormat="1" applyFont="1" applyFill="1" applyBorder="1" applyAlignment="1" applyProtection="1">
      <alignment horizontal="center" vertical="center"/>
    </xf>
    <xf numFmtId="2" fontId="26" fillId="4" borderId="82" xfId="5" applyNumberFormat="1" applyFont="1" applyFill="1" applyBorder="1" applyAlignment="1" applyProtection="1">
      <alignment horizontal="center" vertical="center"/>
    </xf>
    <xf numFmtId="2" fontId="18" fillId="4" borderId="83" xfId="5" applyNumberFormat="1" applyFont="1" applyFill="1" applyBorder="1" applyAlignment="1" applyProtection="1">
      <alignment horizontal="center" vertical="center"/>
    </xf>
    <xf numFmtId="166" fontId="18" fillId="4" borderId="0" xfId="5" applyNumberFormat="1" applyFont="1" applyFill="1" applyBorder="1" applyAlignment="1" applyProtection="1">
      <alignment horizontal="center"/>
    </xf>
    <xf numFmtId="166" fontId="32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/>
    <xf numFmtId="0" fontId="36" fillId="4" borderId="0" xfId="5" applyFont="1" applyFill="1" applyBorder="1"/>
    <xf numFmtId="0" fontId="37" fillId="4" borderId="0" xfId="5" applyFont="1" applyFill="1" applyAlignment="1">
      <alignment horizontal="center" vertical="center"/>
    </xf>
    <xf numFmtId="0" fontId="37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5" fillId="4" borderId="0" xfId="5" applyNumberFormat="1" applyFont="1" applyFill="1" applyBorder="1" applyAlignment="1" applyProtection="1">
      <alignment horizontal="center"/>
    </xf>
    <xf numFmtId="166" fontId="25" fillId="4" borderId="0" xfId="5" quotePrefix="1" applyNumberFormat="1" applyFont="1" applyFill="1" applyBorder="1" applyAlignment="1" applyProtection="1">
      <alignment horizontal="center" vertical="center"/>
    </xf>
    <xf numFmtId="166" fontId="25" fillId="4" borderId="0" xfId="5" applyNumberFormat="1" applyFont="1" applyFill="1" applyBorder="1" applyAlignment="1" applyProtection="1">
      <alignment horizontal="center" vertical="center"/>
    </xf>
    <xf numFmtId="166" fontId="25" fillId="4" borderId="0" xfId="5" quotePrefix="1" applyNumberFormat="1" applyFont="1" applyFill="1" applyBorder="1" applyAlignment="1" applyProtection="1">
      <alignment horizontal="center" vertical="center"/>
    </xf>
    <xf numFmtId="166" fontId="25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166" fontId="31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 applyAlignment="1"/>
    <xf numFmtId="166" fontId="18" fillId="8" borderId="56" xfId="5" applyNumberFormat="1" applyFont="1" applyFill="1" applyBorder="1" applyAlignment="1" applyProtection="1">
      <alignment horizontal="center"/>
    </xf>
    <xf numFmtId="166" fontId="21" fillId="8" borderId="30" xfId="5" applyNumberFormat="1" applyFont="1" applyFill="1" applyBorder="1" applyAlignment="1" applyProtection="1">
      <alignment horizontal="center" vertical="center"/>
    </xf>
    <xf numFmtId="167" fontId="18" fillId="7" borderId="59" xfId="5" applyNumberFormat="1" applyFont="1" applyFill="1" applyBorder="1" applyAlignment="1" applyProtection="1">
      <alignment horizontal="center" vertical="center"/>
    </xf>
    <xf numFmtId="165" fontId="37" fillId="4" borderId="0" xfId="6" applyFont="1" applyFill="1" applyAlignment="1">
      <alignment horizontal="center" vertical="center"/>
    </xf>
    <xf numFmtId="2" fontId="18" fillId="4" borderId="82" xfId="5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165" fontId="7" fillId="4" borderId="0" xfId="6" applyFont="1" applyFill="1" applyAlignment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 vertical="center"/>
    </xf>
    <xf numFmtId="37" fontId="19" fillId="4" borderId="0" xfId="5" quotePrefix="1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65" fontId="33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0" fontId="37" fillId="4" borderId="0" xfId="5" applyFont="1" applyFill="1" applyBorder="1" applyAlignment="1">
      <alignment vertical="center"/>
    </xf>
    <xf numFmtId="0" fontId="28" fillId="4" borderId="0" xfId="5" applyFont="1" applyFill="1" applyBorder="1" applyAlignment="1">
      <alignment vertical="center"/>
    </xf>
    <xf numFmtId="166" fontId="21" fillId="8" borderId="40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56" xfId="5" applyNumberFormat="1" applyFont="1" applyFill="1" applyBorder="1" applyAlignment="1" applyProtection="1">
      <alignment horizontal="center" vertical="center"/>
    </xf>
    <xf numFmtId="166" fontId="29" fillId="9" borderId="0" xfId="5" applyNumberFormat="1" applyFont="1" applyFill="1" applyBorder="1" applyAlignment="1" applyProtection="1">
      <alignment vertical="center"/>
    </xf>
    <xf numFmtId="166" fontId="21" fillId="8" borderId="67" xfId="5" applyNumberFormat="1" applyFont="1" applyFill="1" applyBorder="1" applyAlignment="1" applyProtection="1">
      <alignment vertical="center"/>
    </xf>
    <xf numFmtId="166" fontId="21" fillId="8" borderId="30" xfId="5" applyNumberFormat="1" applyFont="1" applyFill="1" applyBorder="1" applyAlignment="1" applyProtection="1">
      <alignment vertical="center"/>
    </xf>
    <xf numFmtId="167" fontId="29" fillId="4" borderId="0" xfId="5" applyNumberFormat="1" applyFont="1" applyFill="1" applyBorder="1" applyAlignment="1" applyProtection="1">
      <alignment horizontal="center" vertical="center"/>
    </xf>
    <xf numFmtId="166" fontId="18" fillId="4" borderId="84" xfId="5" applyNumberFormat="1" applyFont="1" applyFill="1" applyBorder="1" applyAlignment="1" applyProtection="1">
      <alignment horizontal="center" vertical="center"/>
    </xf>
    <xf numFmtId="2" fontId="18" fillId="4" borderId="85" xfId="5" applyNumberFormat="1" applyFont="1" applyFill="1" applyBorder="1" applyAlignment="1" applyProtection="1">
      <alignment horizontal="center" vertical="center"/>
    </xf>
    <xf numFmtId="166" fontId="18" fillId="4" borderId="86" xfId="5" applyNumberFormat="1" applyFont="1" applyFill="1" applyBorder="1" applyAlignment="1" applyProtection="1">
      <alignment horizontal="center" vertical="center"/>
    </xf>
    <xf numFmtId="166" fontId="18" fillId="4" borderId="86" xfId="5" quotePrefix="1" applyNumberFormat="1" applyFont="1" applyFill="1" applyBorder="1" applyAlignment="1" applyProtection="1">
      <alignment horizontal="center" vertical="center"/>
    </xf>
    <xf numFmtId="2" fontId="18" fillId="4" borderId="72" xfId="5" applyNumberFormat="1" applyFont="1" applyFill="1" applyBorder="1" applyAlignment="1" applyProtection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center"/>
    </xf>
    <xf numFmtId="166" fontId="18" fillId="4" borderId="68" xfId="5" quotePrefix="1" applyNumberFormat="1" applyFont="1" applyFill="1" applyBorder="1" applyAlignment="1" applyProtection="1">
      <alignment horizontal="center" vertical="center"/>
    </xf>
    <xf numFmtId="2" fontId="18" fillId="4" borderId="69" xfId="5" applyNumberFormat="1" applyFont="1" applyFill="1" applyBorder="1" applyAlignment="1" applyProtection="1">
      <alignment horizontal="center" vertical="center"/>
    </xf>
    <xf numFmtId="166" fontId="18" fillId="4" borderId="35" xfId="5" applyNumberFormat="1" applyFont="1" applyFill="1" applyBorder="1" applyAlignment="1" applyProtection="1">
      <alignment horizontal="center" vertical="center"/>
    </xf>
    <xf numFmtId="166" fontId="18" fillId="4" borderId="87" xfId="5" applyNumberFormat="1" applyFont="1" applyFill="1" applyBorder="1" applyAlignment="1" applyProtection="1">
      <alignment horizontal="center" vertical="center"/>
    </xf>
    <xf numFmtId="2" fontId="18" fillId="4" borderId="88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/>
    <xf numFmtId="0" fontId="38" fillId="4" borderId="0" xfId="5" applyFont="1" applyFill="1" applyBorder="1"/>
    <xf numFmtId="0" fontId="37" fillId="4" borderId="0" xfId="5" applyFont="1" applyFill="1" applyAlignment="1">
      <alignment horizontal="left" vertical="top" wrapText="1"/>
    </xf>
    <xf numFmtId="0" fontId="4" fillId="4" borderId="0" xfId="5" applyFont="1" applyFill="1" applyAlignment="1">
      <alignment vertical="center"/>
    </xf>
    <xf numFmtId="0" fontId="4" fillId="4" borderId="0" xfId="5" applyFont="1" applyFill="1"/>
    <xf numFmtId="167" fontId="18" fillId="7" borderId="89" xfId="5" applyNumberFormat="1" applyFont="1" applyFill="1" applyBorder="1" applyAlignment="1" applyProtection="1">
      <alignment horizontal="center"/>
    </xf>
    <xf numFmtId="167" fontId="18" fillId="7" borderId="90" xfId="5" applyNumberFormat="1" applyFont="1" applyFill="1" applyBorder="1" applyAlignment="1" applyProtection="1">
      <alignment horizontal="center"/>
    </xf>
    <xf numFmtId="166" fontId="21" fillId="9" borderId="38" xfId="5" applyNumberFormat="1" applyFont="1" applyFill="1" applyBorder="1" applyAlignment="1" applyProtection="1">
      <alignment horizontal="center" vertical="center"/>
    </xf>
    <xf numFmtId="166" fontId="21" fillId="9" borderId="30" xfId="5" applyNumberFormat="1" applyFont="1" applyFill="1" applyBorder="1" applyAlignment="1" applyProtection="1">
      <alignment horizontal="center" vertical="center"/>
    </xf>
    <xf numFmtId="2" fontId="20" fillId="4" borderId="30" xfId="5" applyNumberFormat="1" applyFont="1" applyFill="1" applyBorder="1" applyAlignment="1" applyProtection="1">
      <alignment horizontal="center" vertical="center"/>
    </xf>
    <xf numFmtId="2" fontId="20" fillId="4" borderId="61" xfId="5" applyNumberFormat="1" applyFont="1" applyFill="1" applyBorder="1" applyAlignment="1" applyProtection="1">
      <alignment horizontal="center" vertical="center"/>
    </xf>
    <xf numFmtId="2" fontId="21" fillId="4" borderId="91" xfId="5" applyNumberFormat="1" applyFont="1" applyFill="1" applyBorder="1" applyAlignment="1" applyProtection="1">
      <alignment horizontal="center" vertical="center"/>
    </xf>
    <xf numFmtId="166" fontId="21" fillId="9" borderId="68" xfId="5" applyNumberFormat="1" applyFont="1" applyFill="1" applyBorder="1" applyAlignment="1" applyProtection="1">
      <alignment horizontal="center" vertical="center"/>
    </xf>
    <xf numFmtId="2" fontId="20" fillId="4" borderId="89" xfId="5" applyNumberFormat="1" applyFont="1" applyFill="1" applyBorder="1" applyAlignment="1" applyProtection="1">
      <alignment horizontal="center" vertical="center"/>
    </xf>
    <xf numFmtId="2" fontId="21" fillId="4" borderId="90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>
      <alignment horizontal="center"/>
    </xf>
    <xf numFmtId="0" fontId="39" fillId="4" borderId="0" xfId="5" applyFont="1" applyFill="1" applyAlignment="1">
      <alignment horizontal="center" vertical="top"/>
    </xf>
    <xf numFmtId="166" fontId="21" fillId="9" borderId="67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top"/>
    </xf>
    <xf numFmtId="2" fontId="27" fillId="4" borderId="0" xfId="6" applyNumberFormat="1" applyFont="1" applyFill="1" applyBorder="1" applyAlignment="1" applyProtection="1">
      <alignment horizontal="center" vertical="top"/>
    </xf>
    <xf numFmtId="166" fontId="21" fillId="9" borderId="80" xfId="5" applyNumberFormat="1" applyFont="1" applyFill="1" applyBorder="1" applyAlignment="1" applyProtection="1">
      <alignment horizontal="center" vertical="center"/>
    </xf>
    <xf numFmtId="2" fontId="20" fillId="4" borderId="89" xfId="5" quotePrefix="1" applyNumberFormat="1" applyFont="1" applyFill="1" applyBorder="1" applyAlignment="1" applyProtection="1">
      <alignment horizontal="center" vertical="center"/>
    </xf>
    <xf numFmtId="2" fontId="20" fillId="4" borderId="69" xfId="5" applyNumberFormat="1" applyFont="1" applyFill="1" applyBorder="1" applyAlignment="1" applyProtection="1">
      <alignment horizontal="center" vertical="center"/>
    </xf>
    <xf numFmtId="2" fontId="21" fillId="4" borderId="70" xfId="5" applyNumberFormat="1" applyFont="1" applyFill="1" applyBorder="1" applyAlignment="1" applyProtection="1">
      <alignment horizontal="center" vertical="center"/>
    </xf>
    <xf numFmtId="2" fontId="20" fillId="0" borderId="68" xfId="5" applyNumberFormat="1" applyFont="1" applyFill="1" applyBorder="1" applyAlignment="1" applyProtection="1">
      <alignment horizontal="center" vertical="center"/>
    </xf>
    <xf numFmtId="2" fontId="20" fillId="0" borderId="89" xfId="5" applyNumberFormat="1" applyFont="1" applyFill="1" applyBorder="1" applyAlignment="1" applyProtection="1">
      <alignment horizontal="center" vertical="center"/>
    </xf>
    <xf numFmtId="2" fontId="21" fillId="0" borderId="90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/>
    <xf numFmtId="166" fontId="21" fillId="9" borderId="78" xfId="5" applyNumberFormat="1" applyFont="1" applyFill="1" applyBorder="1" applyAlignment="1" applyProtection="1">
      <alignment horizontal="center" vertical="center"/>
    </xf>
    <xf numFmtId="37" fontId="21" fillId="4" borderId="92" xfId="5" quotePrefix="1" applyNumberFormat="1" applyFont="1" applyFill="1" applyBorder="1" applyAlignment="1" applyProtection="1">
      <alignment horizontal="center" vertical="center"/>
    </xf>
    <xf numFmtId="37" fontId="21" fillId="4" borderId="81" xfId="5" quotePrefix="1" applyNumberFormat="1" applyFont="1" applyFill="1" applyBorder="1" applyAlignment="1" applyProtection="1">
      <alignment horizontal="center" vertical="center"/>
    </xf>
    <xf numFmtId="37" fontId="21" fillId="4" borderId="81" xfId="5" applyNumberFormat="1" applyFont="1" applyFill="1" applyBorder="1" applyAlignment="1" applyProtection="1">
      <alignment horizontal="center" vertical="center"/>
    </xf>
    <xf numFmtId="2" fontId="20" fillId="4" borderId="81" xfId="5" quotePrefix="1" applyNumberFormat="1" applyFont="1" applyFill="1" applyBorder="1" applyAlignment="1" applyProtection="1">
      <alignment horizontal="center" vertical="center"/>
    </xf>
    <xf numFmtId="2" fontId="20" fillId="4" borderId="93" xfId="5" quotePrefix="1" applyNumberFormat="1" applyFont="1" applyFill="1" applyBorder="1" applyAlignment="1" applyProtection="1">
      <alignment horizontal="center" vertical="center"/>
    </xf>
    <xf numFmtId="2" fontId="21" fillId="4" borderId="94" xfId="5" quotePrefix="1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28" fillId="4" borderId="0" xfId="8" applyNumberFormat="1" applyFont="1" applyFill="1"/>
    <xf numFmtId="166" fontId="25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1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2" borderId="0" xfId="5" applyNumberFormat="1" applyFont="1" applyFill="1" applyBorder="1" applyProtection="1"/>
    <xf numFmtId="167" fontId="32" fillId="11" borderId="0" xfId="5" applyNumberFormat="1" applyFont="1" applyFill="1" applyBorder="1" applyAlignment="1" applyProtection="1">
      <alignment horizont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2" fillId="4" borderId="0" xfId="5" applyNumberFormat="1" applyFont="1" applyFill="1" applyBorder="1" applyAlignment="1" applyProtection="1">
      <alignment horizontal="center" vertical="top"/>
    </xf>
    <xf numFmtId="2" fontId="33" fillId="0" borderId="0" xfId="6" applyNumberFormat="1" applyFont="1" applyFill="1" applyBorder="1" applyAlignment="1" applyProtection="1">
      <alignment horizontal="center" vertical="top"/>
    </xf>
    <xf numFmtId="166" fontId="18" fillId="4" borderId="78" xfId="5" applyNumberFormat="1" applyFont="1" applyFill="1" applyBorder="1" applyAlignment="1" applyProtection="1">
      <alignment horizontal="center" vertical="center" wrapText="1"/>
    </xf>
    <xf numFmtId="2" fontId="18" fillId="0" borderId="69" xfId="5" applyNumberFormat="1" applyFont="1" applyFill="1" applyBorder="1" applyAlignment="1" applyProtection="1">
      <alignment horizontal="center" vertical="center"/>
    </xf>
    <xf numFmtId="166" fontId="18" fillId="4" borderId="92" xfId="5" applyNumberFormat="1" applyFont="1" applyFill="1" applyBorder="1" applyAlignment="1" applyProtection="1">
      <alignment horizontal="center" vertical="center"/>
    </xf>
    <xf numFmtId="166" fontId="18" fillId="4" borderId="81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0" xfId="1" applyFont="1" applyBorder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34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1" xfId="2" applyNumberFormat="1" applyFont="1" applyFill="1" applyBorder="1" applyAlignment="1"/>
    <xf numFmtId="0" fontId="21" fillId="7" borderId="63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42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11" xfId="2" applyNumberFormat="1" applyFont="1" applyFill="1" applyBorder="1" applyAlignment="1">
      <alignment horizontal="center" vertical="center" wrapText="1"/>
    </xf>
    <xf numFmtId="0" fontId="21" fillId="7" borderId="13" xfId="2" applyNumberFormat="1" applyFont="1" applyFill="1" applyBorder="1" applyAlignment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0" fillId="0" borderId="41" xfId="2" applyNumberFormat="1" applyFont="1" applyFill="1" applyBorder="1" applyAlignment="1"/>
    <xf numFmtId="0" fontId="20" fillId="0" borderId="63" xfId="2" applyNumberFormat="1" applyFont="1" applyFill="1" applyBorder="1" applyAlignment="1"/>
    <xf numFmtId="0" fontId="20" fillId="0" borderId="5" xfId="2" applyNumberFormat="1" applyFont="1" applyFill="1" applyBorder="1" applyAlignment="1"/>
    <xf numFmtId="2" fontId="20" fillId="0" borderId="6" xfId="2" applyNumberFormat="1" applyFont="1" applyFill="1" applyBorder="1" applyAlignment="1">
      <alignment horizontal="center"/>
    </xf>
    <xf numFmtId="2" fontId="21" fillId="0" borderId="8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61" xfId="2" applyNumberFormat="1" applyFont="1" applyFill="1" applyBorder="1" applyAlignment="1"/>
    <xf numFmtId="0" fontId="20" fillId="0" borderId="95" xfId="2" applyNumberFormat="1" applyFont="1" applyFill="1" applyBorder="1" applyAlignment="1"/>
    <xf numFmtId="0" fontId="20" fillId="0" borderId="96" xfId="2" applyNumberFormat="1" applyFont="1" applyFill="1" applyBorder="1" applyAlignment="1"/>
    <xf numFmtId="2" fontId="20" fillId="0" borderId="30" xfId="2" applyNumberFormat="1" applyFont="1" applyFill="1" applyBorder="1" applyAlignment="1">
      <alignment horizontal="center"/>
    </xf>
    <xf numFmtId="2" fontId="21" fillId="0" borderId="97" xfId="2" applyNumberFormat="1" applyFont="1" applyFill="1" applyBorder="1" applyAlignment="1">
      <alignment horizontal="center"/>
    </xf>
    <xf numFmtId="0" fontId="21" fillId="0" borderId="61" xfId="2" applyNumberFormat="1" applyFont="1" applyFill="1" applyBorder="1" applyAlignment="1"/>
    <xf numFmtId="2" fontId="21" fillId="0" borderId="30" xfId="2" applyNumberFormat="1" applyFont="1" applyFill="1" applyBorder="1" applyAlignment="1">
      <alignment horizontal="center"/>
    </xf>
    <xf numFmtId="0" fontId="20" fillId="0" borderId="42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0" fillId="0" borderId="11" xfId="2" applyNumberFormat="1" applyFont="1" applyFill="1" applyBorder="1" applyAlignment="1">
      <alignment horizontal="center"/>
    </xf>
    <xf numFmtId="2" fontId="21" fillId="0" borderId="13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1" fillId="0" borderId="44" xfId="2" applyNumberFormat="1" applyFont="1" applyFill="1" applyBorder="1" applyAlignment="1"/>
    <xf numFmtId="0" fontId="20" fillId="0" borderId="34" xfId="2" applyNumberFormat="1" applyFont="1" applyFill="1" applyBorder="1" applyAlignment="1"/>
    <xf numFmtId="0" fontId="20" fillId="0" borderId="15" xfId="2" applyNumberFormat="1" applyFont="1" applyFill="1" applyBorder="1" applyAlignment="1"/>
    <xf numFmtId="2" fontId="21" fillId="0" borderId="16" xfId="2" applyNumberFormat="1" applyFont="1" applyFill="1" applyBorder="1" applyAlignment="1">
      <alignment horizontal="center"/>
    </xf>
    <xf numFmtId="2" fontId="21" fillId="0" borderId="18" xfId="2" applyNumberFormat="1" applyFont="1" applyFill="1" applyBorder="1" applyAlignment="1">
      <alignment horizontal="center"/>
    </xf>
    <xf numFmtId="0" fontId="20" fillId="0" borderId="39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59" xfId="2" applyNumberFormat="1" applyFont="1" applyFill="1" applyBorder="1" applyAlignment="1"/>
    <xf numFmtId="0" fontId="20" fillId="0" borderId="58" xfId="2" applyNumberFormat="1" applyFont="1" applyFill="1" applyBorder="1" applyAlignment="1"/>
    <xf numFmtId="0" fontId="20" fillId="0" borderId="38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40" fillId="4" borderId="0" xfId="5" applyFont="1" applyFill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0" xfId="2" applyNumberFormat="1" applyFont="1" applyFill="1" applyBorder="1" applyAlignment="1" applyProtection="1">
      <alignment horizontal="center" vertical="center"/>
    </xf>
    <xf numFmtId="0" fontId="21" fillId="7" borderId="98" xfId="2" applyFont="1" applyFill="1" applyBorder="1" applyAlignment="1">
      <alignment vertical="center"/>
    </xf>
    <xf numFmtId="0" fontId="21" fillId="7" borderId="99" xfId="2" applyFont="1" applyFill="1" applyBorder="1" applyAlignment="1">
      <alignment horizontal="center" vertical="center" wrapText="1"/>
    </xf>
    <xf numFmtId="0" fontId="21" fillId="7" borderId="100" xfId="2" applyFont="1" applyFill="1" applyBorder="1" applyAlignment="1">
      <alignment horizontal="center" vertical="center"/>
    </xf>
    <xf numFmtId="0" fontId="20" fillId="4" borderId="101" xfId="2" applyFont="1" applyFill="1" applyBorder="1" applyAlignment="1">
      <alignment vertical="top"/>
    </xf>
    <xf numFmtId="2" fontId="20" fillId="4" borderId="102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6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03" xfId="2" applyFont="1" applyFill="1" applyBorder="1" applyAlignment="1">
      <alignment vertical="center"/>
    </xf>
    <xf numFmtId="0" fontId="21" fillId="7" borderId="104" xfId="2" applyNumberFormat="1" applyFont="1" applyFill="1" applyBorder="1" applyAlignment="1" applyProtection="1">
      <alignment horizontal="center" vertical="center" wrapText="1"/>
    </xf>
    <xf numFmtId="0" fontId="21" fillId="7" borderId="104" xfId="2" applyFont="1" applyFill="1" applyBorder="1" applyAlignment="1">
      <alignment horizontal="center" vertical="center" wrapText="1"/>
    </xf>
    <xf numFmtId="0" fontId="21" fillId="7" borderId="66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1" fillId="0" borderId="105" xfId="2" applyFont="1" applyFill="1" applyBorder="1" applyAlignment="1">
      <alignment vertical="top"/>
    </xf>
    <xf numFmtId="2" fontId="36" fillId="4" borderId="68" xfId="2" applyNumberFormat="1" applyFont="1" applyFill="1" applyBorder="1" applyAlignment="1">
      <alignment horizontal="center" vertical="center"/>
    </xf>
    <xf numFmtId="2" fontId="36" fillId="4" borderId="70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1" fillId="4" borderId="106" xfId="2" applyFont="1" applyFill="1" applyBorder="1" applyAlignment="1">
      <alignment vertical="top"/>
    </xf>
    <xf numFmtId="2" fontId="36" fillId="4" borderId="81" xfId="2" applyNumberFormat="1" applyFont="1" applyFill="1" applyBorder="1" applyAlignment="1">
      <alignment horizontal="center" vertical="center"/>
    </xf>
    <xf numFmtId="2" fontId="36" fillId="4" borderId="83" xfId="2" applyNumberFormat="1" applyFont="1" applyFill="1" applyBorder="1" applyAlignment="1" applyProtection="1">
      <alignment horizontal="center" vertical="center"/>
    </xf>
    <xf numFmtId="0" fontId="41" fillId="4" borderId="0" xfId="2" applyFont="1" applyFill="1" applyBorder="1" applyAlignment="1">
      <alignment vertical="top"/>
    </xf>
    <xf numFmtId="0" fontId="36" fillId="4" borderId="0" xfId="2" applyFont="1" applyFill="1" applyBorder="1" applyAlignment="1">
      <alignment horizontal="center" vertical="center"/>
    </xf>
    <xf numFmtId="0" fontId="36" fillId="4" borderId="0" xfId="2" applyNumberFormat="1" applyFont="1" applyFill="1" applyBorder="1" applyAlignment="1" applyProtection="1">
      <alignment horizontal="center" vertical="center"/>
    </xf>
    <xf numFmtId="0" fontId="14" fillId="4" borderId="107" xfId="2" applyNumberFormat="1" applyFont="1" applyFill="1" applyBorder="1" applyAlignment="1" applyProtection="1">
      <alignment horizontal="center" vertical="center"/>
    </xf>
    <xf numFmtId="0" fontId="21" fillId="7" borderId="108" xfId="2" applyFont="1" applyFill="1" applyBorder="1" applyAlignment="1">
      <alignment vertical="center"/>
    </xf>
    <xf numFmtId="0" fontId="21" fillId="7" borderId="109" xfId="2" applyNumberFormat="1" applyFont="1" applyFill="1" applyBorder="1" applyAlignment="1" applyProtection="1">
      <alignment horizontal="center" vertical="center" wrapText="1"/>
    </xf>
    <xf numFmtId="0" fontId="21" fillId="7" borderId="109" xfId="2" applyFont="1" applyFill="1" applyBorder="1" applyAlignment="1">
      <alignment horizontal="center" vertical="center" wrapText="1"/>
    </xf>
    <xf numFmtId="0" fontId="21" fillId="7" borderId="110" xfId="2" applyFont="1" applyFill="1" applyBorder="1" applyAlignment="1">
      <alignment horizontal="center" vertical="center"/>
    </xf>
    <xf numFmtId="0" fontId="20" fillId="4" borderId="111" xfId="2" applyFont="1" applyFill="1" applyBorder="1" applyAlignment="1">
      <alignment vertical="top"/>
    </xf>
    <xf numFmtId="2" fontId="20" fillId="4" borderId="102" xfId="2" applyNumberFormat="1" applyFont="1" applyFill="1" applyBorder="1" applyAlignment="1">
      <alignment horizontal="center" vertical="center"/>
    </xf>
    <xf numFmtId="2" fontId="21" fillId="4" borderId="112" xfId="2" applyNumberFormat="1" applyFont="1" applyFill="1" applyBorder="1" applyAlignment="1" applyProtection="1">
      <alignment horizontal="center" vertical="center"/>
    </xf>
    <xf numFmtId="0" fontId="20" fillId="4" borderId="113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1" fillId="4" borderId="114" xfId="2" applyFont="1" applyFill="1" applyBorder="1" applyAlignment="1">
      <alignment vertical="top"/>
    </xf>
    <xf numFmtId="2" fontId="36" fillId="4" borderId="115" xfId="2" applyNumberFormat="1" applyFont="1" applyFill="1" applyBorder="1" applyAlignment="1">
      <alignment horizontal="center" vertical="center"/>
    </xf>
    <xf numFmtId="2" fontId="36" fillId="4" borderId="116" xfId="2" applyNumberFormat="1" applyFont="1" applyFill="1" applyBorder="1" applyAlignment="1" applyProtection="1">
      <alignment horizontal="center" vertical="center"/>
    </xf>
    <xf numFmtId="0" fontId="20" fillId="0" borderId="113" xfId="2" applyNumberFormat="1" applyFont="1" applyFill="1" applyBorder="1" applyAlignment="1"/>
    <xf numFmtId="0" fontId="20" fillId="0" borderId="112" xfId="2" applyNumberFormat="1" applyFont="1" applyFill="1" applyBorder="1" applyAlignment="1"/>
    <xf numFmtId="0" fontId="23" fillId="4" borderId="113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112" xfId="2" applyNumberFormat="1" applyFont="1" applyFill="1" applyBorder="1" applyAlignment="1" applyProtection="1">
      <alignment horizontal="center" vertical="top" wrapText="1"/>
    </xf>
    <xf numFmtId="0" fontId="20" fillId="4" borderId="111" xfId="2" applyFont="1" applyFill="1" applyBorder="1" applyAlignment="1">
      <alignment horizontal="left" vertical="center"/>
    </xf>
    <xf numFmtId="2" fontId="21" fillId="4" borderId="117" xfId="2" applyNumberFormat="1" applyFont="1" applyFill="1" applyBorder="1" applyAlignment="1" applyProtection="1">
      <alignment horizontal="center" vertical="center"/>
    </xf>
    <xf numFmtId="0" fontId="20" fillId="4" borderId="113" xfId="2" applyFont="1" applyFill="1" applyBorder="1" applyAlignment="1">
      <alignment horizontal="left" vertical="center"/>
    </xf>
    <xf numFmtId="0" fontId="20" fillId="4" borderId="118" xfId="2" applyFont="1" applyFill="1" applyBorder="1" applyAlignment="1">
      <alignment horizontal="left" vertical="center"/>
    </xf>
    <xf numFmtId="2" fontId="20" fillId="4" borderId="119" xfId="2" applyNumberFormat="1" applyFont="1" applyFill="1" applyBorder="1" applyAlignment="1">
      <alignment horizontal="center" vertical="center"/>
    </xf>
    <xf numFmtId="2" fontId="21" fillId="4" borderId="120" xfId="2" applyNumberFormat="1" applyFont="1" applyFill="1" applyBorder="1" applyAlignment="1" applyProtection="1">
      <alignment horizontal="center" vertical="center"/>
    </xf>
    <xf numFmtId="0" fontId="42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42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21" xfId="2" applyFont="1" applyFill="1" applyBorder="1" applyAlignment="1">
      <alignment horizontal="center" vertical="center" wrapText="1"/>
    </xf>
    <xf numFmtId="0" fontId="21" fillId="7" borderId="64" xfId="2" applyFont="1" applyFill="1" applyBorder="1" applyAlignment="1">
      <alignment horizontal="center" vertical="center" wrapText="1"/>
    </xf>
    <xf numFmtId="0" fontId="21" fillId="7" borderId="122" xfId="2" applyFont="1" applyFill="1" applyBorder="1" applyAlignment="1">
      <alignment horizontal="center" vertical="center" wrapText="1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125" xfId="2" applyFont="1" applyFill="1" applyBorder="1" applyAlignment="1">
      <alignment horizontal="center" vertical="center" wrapText="1"/>
    </xf>
    <xf numFmtId="0" fontId="21" fillId="7" borderId="71" xfId="2" applyFont="1" applyFill="1" applyBorder="1" applyAlignment="1">
      <alignment horizontal="center" vertical="center" wrapText="1"/>
    </xf>
    <xf numFmtId="0" fontId="21" fillId="7" borderId="71" xfId="2" applyFont="1" applyFill="1" applyBorder="1" applyAlignment="1">
      <alignment horizontal="center" vertical="center"/>
    </xf>
    <xf numFmtId="0" fontId="21" fillId="7" borderId="72" xfId="2" applyFont="1" applyFill="1" applyBorder="1" applyAlignment="1">
      <alignment horizontal="center" vertical="center"/>
    </xf>
    <xf numFmtId="0" fontId="21" fillId="4" borderId="126" xfId="2" applyFont="1" applyFill="1" applyBorder="1" applyAlignment="1">
      <alignment horizontal="center" vertical="center" wrapText="1"/>
    </xf>
    <xf numFmtId="2" fontId="20" fillId="4" borderId="74" xfId="2" applyNumberFormat="1" applyFont="1" applyFill="1" applyBorder="1" applyAlignment="1">
      <alignment horizontal="center" vertical="center" wrapText="1"/>
    </xf>
    <xf numFmtId="2" fontId="21" fillId="4" borderId="74" xfId="2" applyNumberFormat="1" applyFont="1" applyFill="1" applyBorder="1" applyAlignment="1">
      <alignment horizontal="center" vertical="center" wrapText="1"/>
    </xf>
    <xf numFmtId="2" fontId="21" fillId="4" borderId="75" xfId="2" applyNumberFormat="1" applyFont="1" applyFill="1" applyBorder="1" applyAlignment="1" applyProtection="1">
      <alignment horizontal="center" vertical="center" wrapText="1"/>
    </xf>
    <xf numFmtId="0" fontId="20" fillId="0" borderId="125" xfId="2" applyNumberFormat="1" applyFont="1" applyFill="1" applyBorder="1" applyAlignment="1">
      <alignment vertical="center"/>
    </xf>
    <xf numFmtId="2" fontId="20" fillId="0" borderId="71" xfId="2" applyNumberFormat="1" applyFont="1" applyFill="1" applyBorder="1" applyAlignment="1">
      <alignment horizontal="center" vertical="center"/>
    </xf>
    <xf numFmtId="2" fontId="21" fillId="0" borderId="71" xfId="2" applyNumberFormat="1" applyFont="1" applyFill="1" applyBorder="1" applyAlignment="1">
      <alignment horizontal="center" vertical="center"/>
    </xf>
    <xf numFmtId="2" fontId="21" fillId="0" borderId="72" xfId="2" applyNumberFormat="1" applyFont="1" applyFill="1" applyBorder="1" applyAlignment="1">
      <alignment horizontal="center" vertical="center"/>
    </xf>
    <xf numFmtId="0" fontId="20" fillId="0" borderId="126" xfId="2" applyNumberFormat="1" applyFont="1" applyFill="1" applyBorder="1" applyAlignment="1">
      <alignment vertical="center"/>
    </xf>
    <xf numFmtId="2" fontId="20" fillId="0" borderId="74" xfId="2" applyNumberFormat="1" applyFont="1" applyFill="1" applyBorder="1" applyAlignment="1">
      <alignment horizontal="center" vertical="center"/>
    </xf>
    <xf numFmtId="2" fontId="21" fillId="0" borderId="74" xfId="2" applyNumberFormat="1" applyFont="1" applyFill="1" applyBorder="1" applyAlignment="1">
      <alignment horizontal="center" vertical="center"/>
    </xf>
    <xf numFmtId="2" fontId="21" fillId="0" borderId="75" xfId="2" applyNumberFormat="1" applyFont="1" applyFill="1" applyBorder="1" applyAlignment="1">
      <alignment horizontal="center" vertical="center"/>
    </xf>
    <xf numFmtId="0" fontId="44" fillId="4" borderId="0" xfId="2" applyNumberFormat="1" applyFont="1" applyFill="1" applyBorder="1" applyAlignment="1" applyProtection="1">
      <alignment vertical="top"/>
      <protection locked="0"/>
    </xf>
    <xf numFmtId="0" fontId="25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27" xfId="2" applyNumberFormat="1" applyFont="1" applyFill="1" applyBorder="1" applyAlignment="1" applyProtection="1">
      <alignment horizontal="left" vertical="center" wrapText="1"/>
    </xf>
    <xf numFmtId="0" fontId="21" fillId="7" borderId="110" xfId="2" applyFont="1" applyFill="1" applyBorder="1" applyAlignment="1">
      <alignment horizontal="center" vertical="center" wrapText="1"/>
    </xf>
    <xf numFmtId="0" fontId="20" fillId="0" borderId="128" xfId="2" applyFont="1" applyFill="1" applyBorder="1" applyAlignment="1">
      <alignment horizontal="left" vertical="top" wrapText="1"/>
    </xf>
    <xf numFmtId="2" fontId="20" fillId="0" borderId="71" xfId="2" applyNumberFormat="1" applyFont="1" applyFill="1" applyBorder="1" applyAlignment="1">
      <alignment horizontal="center" vertical="center" wrapText="1"/>
    </xf>
    <xf numFmtId="2" fontId="21" fillId="0" borderId="129" xfId="2" applyNumberFormat="1" applyFont="1" applyFill="1" applyBorder="1" applyAlignment="1">
      <alignment horizontal="center" vertical="center" wrapText="1"/>
    </xf>
    <xf numFmtId="0" fontId="21" fillId="7" borderId="128" xfId="2" applyNumberFormat="1" applyFont="1" applyFill="1" applyBorder="1" applyAlignment="1" applyProtection="1">
      <alignment horizontal="left" vertical="center" wrapText="1"/>
    </xf>
    <xf numFmtId="2" fontId="20" fillId="7" borderId="71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29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13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30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1" xfId="2" applyFont="1" applyFill="1" applyBorder="1" applyAlignment="1">
      <alignment horizontal="left" vertical="top" wrapText="1"/>
    </xf>
    <xf numFmtId="2" fontId="20" fillId="0" borderId="115" xfId="2" applyNumberFormat="1" applyFont="1" applyFill="1" applyBorder="1" applyAlignment="1">
      <alignment horizontal="center" vertical="center" wrapText="1"/>
    </xf>
    <xf numFmtId="2" fontId="21" fillId="0" borderId="132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07" xfId="2" applyNumberFormat="1" applyFont="1" applyFill="1" applyBorder="1" applyAlignment="1">
      <alignment horizontal="center"/>
    </xf>
    <xf numFmtId="0" fontId="21" fillId="7" borderId="133" xfId="2" applyNumberFormat="1" applyFont="1" applyFill="1" applyBorder="1" applyAlignment="1" applyProtection="1">
      <alignment horizontal="center" vertical="center" wrapText="1"/>
    </xf>
    <xf numFmtId="0" fontId="20" fillId="7" borderId="134" xfId="2" applyNumberFormat="1" applyFont="1" applyFill="1" applyBorder="1" applyAlignment="1" applyProtection="1">
      <alignment horizontal="center" vertical="center" wrapText="1"/>
    </xf>
    <xf numFmtId="0" fontId="21" fillId="7" borderId="135" xfId="2" applyFont="1" applyFill="1" applyBorder="1" applyAlignment="1">
      <alignment horizontal="center" vertical="center" wrapText="1"/>
    </xf>
    <xf numFmtId="0" fontId="20" fillId="7" borderId="135" xfId="2" applyFont="1" applyFill="1" applyBorder="1" applyAlignment="1">
      <alignment horizontal="center" vertical="center" wrapText="1"/>
    </xf>
    <xf numFmtId="0" fontId="21" fillId="7" borderId="134" xfId="2" applyNumberFormat="1" applyFont="1" applyFill="1" applyBorder="1" applyAlignment="1" applyProtection="1">
      <alignment horizontal="center" vertical="center" wrapText="1"/>
    </xf>
    <xf numFmtId="2" fontId="20" fillId="0" borderId="102" xfId="2" applyNumberFormat="1" applyFont="1" applyFill="1" applyBorder="1" applyAlignment="1">
      <alignment horizontal="center" vertical="center" wrapText="1"/>
    </xf>
    <xf numFmtId="2" fontId="21" fillId="0" borderId="136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20" fillId="0" borderId="14" xfId="2" applyNumberFormat="1" applyFont="1" applyFill="1" applyBorder="1" applyAlignment="1"/>
    <xf numFmtId="0" fontId="20" fillId="0" borderId="18" xfId="2" applyNumberFormat="1" applyFont="1" applyFill="1" applyBorder="1" applyAlignment="1"/>
    <xf numFmtId="0" fontId="17" fillId="0" borderId="0" xfId="0" applyFont="1"/>
    <xf numFmtId="0" fontId="47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3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45</xdr:row>
          <xdr:rowOff>285750</xdr:rowOff>
        </xdr:from>
        <xdr:to>
          <xdr:col>6</xdr:col>
          <xdr:colOff>733425</xdr:colOff>
          <xdr:row>61</xdr:row>
          <xdr:rowOff>95250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37</xdr:row>
          <xdr:rowOff>0</xdr:rowOff>
        </xdr:from>
        <xdr:to>
          <xdr:col>6</xdr:col>
          <xdr:colOff>809625</xdr:colOff>
          <xdr:row>53</xdr:row>
          <xdr:rowOff>85725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42</xdr:row>
          <xdr:rowOff>28575</xdr:rowOff>
        </xdr:from>
        <xdr:to>
          <xdr:col>6</xdr:col>
          <xdr:colOff>1200150</xdr:colOff>
          <xdr:row>51</xdr:row>
          <xdr:rowOff>66675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%20S3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3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3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3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%20S3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%20S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43682</v>
          </cell>
          <cell r="H13">
            <v>43683</v>
          </cell>
          <cell r="I13">
            <v>43684</v>
          </cell>
          <cell r="J13">
            <v>43685</v>
          </cell>
          <cell r="K13">
            <v>43686</v>
          </cell>
          <cell r="L13">
            <v>43687</v>
          </cell>
          <cell r="M13">
            <v>43688</v>
          </cell>
        </row>
      </sheetData>
      <sheetData sheetId="1">
        <row r="13">
          <cell r="G13" t="str">
            <v>Semana 32 - 2019: 05/08 - 11/08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 x14ac:dyDescent="0.2"/>
  <cols>
    <col min="1" max="16384" width="11.42578125" style="742"/>
  </cols>
  <sheetData>
    <row r="1" spans="1:5" x14ac:dyDescent="0.2">
      <c r="A1" s="742" t="s">
        <v>573</v>
      </c>
    </row>
    <row r="2" spans="1:5" x14ac:dyDescent="0.2">
      <c r="A2" s="742" t="s">
        <v>574</v>
      </c>
    </row>
    <row r="3" spans="1:5" x14ac:dyDescent="0.2">
      <c r="A3" s="742" t="s">
        <v>575</v>
      </c>
    </row>
    <row r="4" spans="1:5" x14ac:dyDescent="0.2">
      <c r="A4" s="743" t="s">
        <v>576</v>
      </c>
      <c r="B4" s="743"/>
      <c r="C4" s="743"/>
      <c r="D4" s="743"/>
      <c r="E4" s="743"/>
    </row>
    <row r="5" spans="1:5" x14ac:dyDescent="0.2">
      <c r="A5" s="743" t="s">
        <v>596</v>
      </c>
      <c r="B5" s="743"/>
      <c r="C5" s="743"/>
      <c r="D5" s="743"/>
      <c r="E5" s="743"/>
    </row>
    <row r="7" spans="1:5" x14ac:dyDescent="0.2">
      <c r="A7" s="742" t="s">
        <v>577</v>
      </c>
    </row>
    <row r="8" spans="1:5" x14ac:dyDescent="0.2">
      <c r="A8" s="743" t="s">
        <v>578</v>
      </c>
      <c r="B8" s="743"/>
      <c r="C8" s="743"/>
      <c r="D8" s="743"/>
      <c r="E8" s="743"/>
    </row>
    <row r="10" spans="1:5" x14ac:dyDescent="0.2">
      <c r="A10" s="742" t="s">
        <v>579</v>
      </c>
    </row>
    <row r="11" spans="1:5" x14ac:dyDescent="0.2">
      <c r="A11" s="742" t="s">
        <v>580</v>
      </c>
    </row>
    <row r="12" spans="1:5" x14ac:dyDescent="0.2">
      <c r="A12" s="743" t="s">
        <v>597</v>
      </c>
      <c r="B12" s="743"/>
      <c r="C12" s="743"/>
      <c r="D12" s="743"/>
      <c r="E12" s="743"/>
    </row>
    <row r="13" spans="1:5" x14ac:dyDescent="0.2">
      <c r="A13" s="743" t="s">
        <v>598</v>
      </c>
      <c r="B13" s="743"/>
      <c r="C13" s="743"/>
      <c r="D13" s="743"/>
      <c r="E13" s="743"/>
    </row>
    <row r="14" spans="1:5" x14ac:dyDescent="0.2">
      <c r="A14" s="743" t="s">
        <v>599</v>
      </c>
      <c r="B14" s="743"/>
      <c r="C14" s="743"/>
      <c r="D14" s="743"/>
      <c r="E14" s="743"/>
    </row>
    <row r="15" spans="1:5" x14ac:dyDescent="0.2">
      <c r="A15" s="743" t="s">
        <v>600</v>
      </c>
      <c r="B15" s="743"/>
      <c r="C15" s="743"/>
      <c r="D15" s="743"/>
      <c r="E15" s="743"/>
    </row>
    <row r="16" spans="1:5" x14ac:dyDescent="0.2">
      <c r="A16" s="743" t="s">
        <v>601</v>
      </c>
      <c r="B16" s="743"/>
      <c r="C16" s="743"/>
      <c r="D16" s="743"/>
      <c r="E16" s="743"/>
    </row>
    <row r="17" spans="1:5" x14ac:dyDescent="0.2">
      <c r="A17" s="742" t="s">
        <v>581</v>
      </c>
    </row>
    <row r="18" spans="1:5" x14ac:dyDescent="0.2">
      <c r="A18" s="742" t="s">
        <v>582</v>
      </c>
    </row>
    <row r="19" spans="1:5" x14ac:dyDescent="0.2">
      <c r="A19" s="743" t="s">
        <v>583</v>
      </c>
      <c r="B19" s="743"/>
      <c r="C19" s="743"/>
      <c r="D19" s="743"/>
      <c r="E19" s="743"/>
    </row>
    <row r="20" spans="1:5" x14ac:dyDescent="0.2">
      <c r="A20" s="743" t="s">
        <v>602</v>
      </c>
      <c r="B20" s="743"/>
      <c r="C20" s="743"/>
      <c r="D20" s="743"/>
      <c r="E20" s="743"/>
    </row>
    <row r="21" spans="1:5" x14ac:dyDescent="0.2">
      <c r="A21" s="742" t="s">
        <v>584</v>
      </c>
    </row>
    <row r="22" spans="1:5" x14ac:dyDescent="0.2">
      <c r="A22" s="743" t="s">
        <v>585</v>
      </c>
      <c r="B22" s="743"/>
      <c r="C22" s="743"/>
      <c r="D22" s="743"/>
      <c r="E22" s="743"/>
    </row>
    <row r="23" spans="1:5" x14ac:dyDescent="0.2">
      <c r="A23" s="743" t="s">
        <v>586</v>
      </c>
      <c r="B23" s="743"/>
      <c r="C23" s="743"/>
      <c r="D23" s="743"/>
      <c r="E23" s="743"/>
    </row>
    <row r="24" spans="1:5" x14ac:dyDescent="0.2">
      <c r="A24" s="742" t="s">
        <v>587</v>
      </c>
    </row>
    <row r="25" spans="1:5" x14ac:dyDescent="0.2">
      <c r="A25" s="742" t="s">
        <v>588</v>
      </c>
    </row>
    <row r="26" spans="1:5" x14ac:dyDescent="0.2">
      <c r="A26" s="743" t="s">
        <v>603</v>
      </c>
      <c r="B26" s="743"/>
      <c r="C26" s="743"/>
      <c r="D26" s="743"/>
      <c r="E26" s="743"/>
    </row>
    <row r="27" spans="1:5" x14ac:dyDescent="0.2">
      <c r="A27" s="743" t="s">
        <v>604</v>
      </c>
      <c r="B27" s="743"/>
      <c r="C27" s="743"/>
      <c r="D27" s="743"/>
      <c r="E27" s="743"/>
    </row>
    <row r="28" spans="1:5" x14ac:dyDescent="0.2">
      <c r="A28" s="743" t="s">
        <v>605</v>
      </c>
      <c r="B28" s="743"/>
      <c r="C28" s="743"/>
      <c r="D28" s="743"/>
      <c r="E28" s="743"/>
    </row>
    <row r="29" spans="1:5" x14ac:dyDescent="0.2">
      <c r="A29" s="742" t="s">
        <v>589</v>
      </c>
    </row>
    <row r="30" spans="1:5" x14ac:dyDescent="0.2">
      <c r="A30" s="743" t="s">
        <v>590</v>
      </c>
      <c r="B30" s="743"/>
      <c r="C30" s="743"/>
      <c r="D30" s="743"/>
      <c r="E30" s="743"/>
    </row>
    <row r="31" spans="1:5" x14ac:dyDescent="0.2">
      <c r="A31" s="742" t="s">
        <v>591</v>
      </c>
    </row>
    <row r="32" spans="1:5" x14ac:dyDescent="0.2">
      <c r="A32" s="743" t="s">
        <v>592</v>
      </c>
      <c r="B32" s="743"/>
      <c r="C32" s="743"/>
      <c r="D32" s="743"/>
      <c r="E32" s="743"/>
    </row>
    <row r="33" spans="1:5" x14ac:dyDescent="0.2">
      <c r="A33" s="743" t="s">
        <v>593</v>
      </c>
      <c r="B33" s="743"/>
      <c r="C33" s="743"/>
      <c r="D33" s="743"/>
      <c r="E33" s="743"/>
    </row>
    <row r="34" spans="1:5" x14ac:dyDescent="0.2">
      <c r="A34" s="743" t="s">
        <v>594</v>
      </c>
      <c r="B34" s="743"/>
      <c r="C34" s="743"/>
      <c r="D34" s="743"/>
      <c r="E34" s="743"/>
    </row>
    <row r="35" spans="1:5" x14ac:dyDescent="0.2">
      <c r="A35" s="743" t="s">
        <v>595</v>
      </c>
      <c r="B35" s="743"/>
      <c r="C35" s="743"/>
      <c r="D35" s="743"/>
      <c r="E35" s="743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showGridLines="0" topLeftCell="C16" zoomScale="70" zoomScaleNormal="70" zoomScaleSheetLayoutView="100" workbookViewId="0">
      <selection activeCell="T10" sqref="T10"/>
    </sheetView>
  </sheetViews>
  <sheetFormatPr baseColWidth="10" defaultColWidth="12.5703125" defaultRowHeight="15" x14ac:dyDescent="0.25"/>
  <cols>
    <col min="1" max="1" width="2.7109375" style="363" customWidth="1"/>
    <col min="2" max="2" width="20.7109375" style="364" customWidth="1"/>
    <col min="3" max="3" width="16.140625" style="364" customWidth="1"/>
    <col min="4" max="4" width="36.28515625" style="364" customWidth="1"/>
    <col min="5" max="5" width="8.140625" style="364" customWidth="1"/>
    <col min="6" max="6" width="19.42578125" style="364" bestFit="1" customWidth="1"/>
    <col min="7" max="13" width="10.7109375" style="364" customWidth="1"/>
    <col min="14" max="14" width="14.7109375" style="364" customWidth="1"/>
    <col min="15" max="15" width="3.7109375" style="365" customWidth="1"/>
    <col min="16" max="16" width="12.28515625" style="365" customWidth="1"/>
    <col min="17" max="17" width="12.5703125" style="365"/>
    <col min="18" max="19" width="14.7109375" style="365" bestFit="1" customWidth="1"/>
    <col min="20" max="20" width="12.85546875" style="365" bestFit="1" customWidth="1"/>
    <col min="21" max="16384" width="12.5703125" style="365"/>
  </cols>
  <sheetData>
    <row r="1" spans="1:21" ht="11.25" customHeight="1" x14ac:dyDescent="0.25"/>
    <row r="2" spans="1:21" x14ac:dyDescent="0.25">
      <c r="J2" s="366"/>
      <c r="K2" s="366"/>
      <c r="L2" s="367"/>
      <c r="M2" s="367"/>
      <c r="N2" s="368"/>
      <c r="O2" s="369"/>
    </row>
    <row r="3" spans="1:21" ht="0.75" customHeight="1" x14ac:dyDescent="0.25">
      <c r="J3" s="366"/>
      <c r="K3" s="366"/>
      <c r="L3" s="367"/>
      <c r="M3" s="367"/>
      <c r="N3" s="367"/>
      <c r="O3" s="369"/>
    </row>
    <row r="4" spans="1:21" ht="27" customHeight="1" x14ac:dyDescent="0.25">
      <c r="B4" s="370" t="s">
        <v>235</v>
      </c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1"/>
    </row>
    <row r="5" spans="1:21" ht="26.25" customHeight="1" thickBot="1" x14ac:dyDescent="0.3">
      <c r="B5" s="372" t="s">
        <v>236</v>
      </c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3"/>
    </row>
    <row r="6" spans="1:21" ht="24.75" customHeight="1" x14ac:dyDescent="0.25">
      <c r="B6" s="374" t="s">
        <v>237</v>
      </c>
      <c r="C6" s="375"/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6"/>
      <c r="O6" s="373"/>
    </row>
    <row r="7" spans="1:21" ht="19.5" customHeight="1" thickBot="1" x14ac:dyDescent="0.3">
      <c r="B7" s="377" t="s">
        <v>238</v>
      </c>
      <c r="C7" s="378"/>
      <c r="D7" s="378"/>
      <c r="E7" s="378"/>
      <c r="F7" s="378"/>
      <c r="G7" s="378"/>
      <c r="H7" s="378"/>
      <c r="I7" s="378"/>
      <c r="J7" s="378"/>
      <c r="K7" s="378"/>
      <c r="L7" s="378"/>
      <c r="M7" s="378"/>
      <c r="N7" s="379"/>
      <c r="O7" s="373"/>
      <c r="Q7" s="364"/>
    </row>
    <row r="8" spans="1:21" ht="16.5" customHeight="1" x14ac:dyDescent="0.25">
      <c r="B8" s="380" t="s">
        <v>239</v>
      </c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73"/>
    </row>
    <row r="9" spans="1:21" s="383" customFormat="1" ht="12" customHeight="1" x14ac:dyDescent="0.25">
      <c r="A9" s="381"/>
      <c r="B9" s="382"/>
      <c r="C9" s="382"/>
      <c r="D9" s="382"/>
      <c r="E9" s="382"/>
      <c r="F9" s="382"/>
      <c r="G9" s="382"/>
      <c r="H9" s="382"/>
      <c r="I9" s="382"/>
      <c r="J9" s="382"/>
      <c r="K9" s="382"/>
      <c r="L9" s="382"/>
      <c r="M9" s="382"/>
      <c r="N9" s="382"/>
      <c r="O9" s="373"/>
    </row>
    <row r="10" spans="1:21" s="383" customFormat="1" ht="24.75" customHeight="1" x14ac:dyDescent="0.25">
      <c r="A10" s="381"/>
      <c r="B10" s="384" t="s">
        <v>240</v>
      </c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73"/>
    </row>
    <row r="11" spans="1:21" ht="6" customHeight="1" thickBot="1" x14ac:dyDescent="0.35">
      <c r="B11" s="385"/>
      <c r="C11" s="385"/>
      <c r="D11" s="385"/>
      <c r="E11" s="385"/>
      <c r="F11" s="385"/>
      <c r="G11" s="385"/>
      <c r="H11" s="385"/>
      <c r="I11" s="385"/>
      <c r="J11" s="385"/>
      <c r="K11" s="385"/>
      <c r="L11" s="385"/>
      <c r="M11" s="385"/>
      <c r="N11" s="385"/>
      <c r="O11" s="386"/>
    </row>
    <row r="12" spans="1:21" ht="25.9" customHeight="1" x14ac:dyDescent="0.25">
      <c r="B12" s="387" t="s">
        <v>140</v>
      </c>
      <c r="C12" s="388" t="s">
        <v>241</v>
      </c>
      <c r="D12" s="389" t="s">
        <v>242</v>
      </c>
      <c r="E12" s="388" t="s">
        <v>243</v>
      </c>
      <c r="F12" s="389" t="s">
        <v>244</v>
      </c>
      <c r="G12" s="390" t="s">
        <v>245</v>
      </c>
      <c r="H12" s="391"/>
      <c r="I12" s="392"/>
      <c r="J12" s="391" t="s">
        <v>246</v>
      </c>
      <c r="K12" s="391"/>
      <c r="L12" s="393"/>
      <c r="M12" s="393"/>
      <c r="N12" s="394"/>
      <c r="O12" s="395"/>
      <c r="U12" s="364"/>
    </row>
    <row r="13" spans="1:21" ht="19.7" customHeight="1" x14ac:dyDescent="0.25">
      <c r="B13" s="396"/>
      <c r="C13" s="397"/>
      <c r="D13" s="398" t="s">
        <v>247</v>
      </c>
      <c r="E13" s="397"/>
      <c r="F13" s="398"/>
      <c r="G13" s="399">
        <v>43682</v>
      </c>
      <c r="H13" s="399">
        <f>G13+1</f>
        <v>43683</v>
      </c>
      <c r="I13" s="399">
        <f t="shared" ref="I13:M13" si="0">H13+1</f>
        <v>43684</v>
      </c>
      <c r="J13" s="399">
        <f t="shared" si="0"/>
        <v>43685</v>
      </c>
      <c r="K13" s="399">
        <f t="shared" si="0"/>
        <v>43686</v>
      </c>
      <c r="L13" s="399">
        <f t="shared" si="0"/>
        <v>43687</v>
      </c>
      <c r="M13" s="400">
        <f t="shared" si="0"/>
        <v>43688</v>
      </c>
      <c r="N13" s="401" t="s">
        <v>248</v>
      </c>
      <c r="O13" s="402"/>
    </row>
    <row r="14" spans="1:21" s="412" customFormat="1" ht="20.100000000000001" customHeight="1" x14ac:dyDescent="0.25">
      <c r="A14" s="363"/>
      <c r="B14" s="403" t="s">
        <v>249</v>
      </c>
      <c r="C14" s="404" t="s">
        <v>250</v>
      </c>
      <c r="D14" s="404" t="s">
        <v>251</v>
      </c>
      <c r="E14" s="404" t="s">
        <v>252</v>
      </c>
      <c r="F14" s="404"/>
      <c r="G14" s="405">
        <v>68.72</v>
      </c>
      <c r="H14" s="405">
        <v>70.42</v>
      </c>
      <c r="I14" s="405">
        <v>70.06</v>
      </c>
      <c r="J14" s="405">
        <v>67.56</v>
      </c>
      <c r="K14" s="406">
        <v>66.05</v>
      </c>
      <c r="L14" s="406" t="s">
        <v>253</v>
      </c>
      <c r="M14" s="407" t="s">
        <v>253</v>
      </c>
      <c r="N14" s="408">
        <v>68.89</v>
      </c>
      <c r="O14" s="409"/>
      <c r="P14" s="410"/>
      <c r="Q14" s="411"/>
    </row>
    <row r="15" spans="1:21" s="412" customFormat="1" ht="20.100000000000001" customHeight="1" x14ac:dyDescent="0.25">
      <c r="A15" s="363"/>
      <c r="B15" s="403"/>
      <c r="C15" s="404" t="s">
        <v>250</v>
      </c>
      <c r="D15" s="404" t="s">
        <v>254</v>
      </c>
      <c r="E15" s="404" t="s">
        <v>252</v>
      </c>
      <c r="F15" s="404"/>
      <c r="G15" s="405">
        <v>73.36</v>
      </c>
      <c r="H15" s="405">
        <v>64.98</v>
      </c>
      <c r="I15" s="405">
        <v>70.849999999999994</v>
      </c>
      <c r="J15" s="405">
        <v>65.099999999999994</v>
      </c>
      <c r="K15" s="406" t="s">
        <v>253</v>
      </c>
      <c r="L15" s="406" t="s">
        <v>253</v>
      </c>
      <c r="M15" s="407" t="s">
        <v>253</v>
      </c>
      <c r="N15" s="408">
        <v>68.790000000000006</v>
      </c>
      <c r="O15" s="409"/>
      <c r="P15" s="410"/>
      <c r="Q15" s="411"/>
    </row>
    <row r="16" spans="1:21" s="412" customFormat="1" ht="20.100000000000001" customHeight="1" x14ac:dyDescent="0.25">
      <c r="A16" s="363"/>
      <c r="B16" s="403"/>
      <c r="C16" s="404" t="s">
        <v>189</v>
      </c>
      <c r="D16" s="404" t="s">
        <v>254</v>
      </c>
      <c r="E16" s="404" t="s">
        <v>252</v>
      </c>
      <c r="F16" s="404"/>
      <c r="G16" s="405">
        <v>57.86</v>
      </c>
      <c r="H16" s="405">
        <v>58.85</v>
      </c>
      <c r="I16" s="405">
        <v>57.61</v>
      </c>
      <c r="J16" s="405">
        <v>57.13</v>
      </c>
      <c r="K16" s="406">
        <v>60.58</v>
      </c>
      <c r="L16" s="406" t="s">
        <v>253</v>
      </c>
      <c r="M16" s="407" t="s">
        <v>253</v>
      </c>
      <c r="N16" s="408">
        <v>59.34</v>
      </c>
      <c r="O16" s="409"/>
      <c r="P16" s="410"/>
      <c r="Q16" s="411"/>
    </row>
    <row r="17" spans="1:17" s="412" customFormat="1" ht="20.100000000000001" customHeight="1" x14ac:dyDescent="0.25">
      <c r="A17" s="363"/>
      <c r="B17" s="403"/>
      <c r="C17" s="404" t="s">
        <v>250</v>
      </c>
      <c r="D17" s="404" t="s">
        <v>255</v>
      </c>
      <c r="E17" s="404" t="s">
        <v>252</v>
      </c>
      <c r="F17" s="404"/>
      <c r="G17" s="405">
        <v>59</v>
      </c>
      <c r="H17" s="405">
        <v>59</v>
      </c>
      <c r="I17" s="405">
        <v>59</v>
      </c>
      <c r="J17" s="405">
        <v>59</v>
      </c>
      <c r="K17" s="406">
        <v>59</v>
      </c>
      <c r="L17" s="406" t="s">
        <v>253</v>
      </c>
      <c r="M17" s="407" t="s">
        <v>253</v>
      </c>
      <c r="N17" s="408">
        <v>59</v>
      </c>
      <c r="O17" s="409"/>
      <c r="P17" s="410"/>
      <c r="Q17" s="411"/>
    </row>
    <row r="18" spans="1:17" s="412" customFormat="1" ht="20.100000000000001" customHeight="1" thickBot="1" x14ac:dyDescent="0.3">
      <c r="A18" s="363"/>
      <c r="B18" s="413"/>
      <c r="C18" s="414" t="s">
        <v>189</v>
      </c>
      <c r="D18" s="414" t="s">
        <v>255</v>
      </c>
      <c r="E18" s="414" t="s">
        <v>252</v>
      </c>
      <c r="F18" s="414"/>
      <c r="G18" s="415">
        <v>65.209999999999994</v>
      </c>
      <c r="H18" s="415">
        <v>65.069999999999993</v>
      </c>
      <c r="I18" s="415">
        <v>65.02</v>
      </c>
      <c r="J18" s="415">
        <v>64.790000000000006</v>
      </c>
      <c r="K18" s="415">
        <v>65.02</v>
      </c>
      <c r="L18" s="415" t="s">
        <v>253</v>
      </c>
      <c r="M18" s="416" t="s">
        <v>253</v>
      </c>
      <c r="N18" s="417">
        <v>65.02</v>
      </c>
      <c r="O18" s="410"/>
      <c r="P18" s="410"/>
      <c r="Q18" s="411"/>
    </row>
    <row r="19" spans="1:17" s="423" customFormat="1" ht="18.75" customHeight="1" x14ac:dyDescent="0.4">
      <c r="A19" s="418"/>
      <c r="B19" s="419"/>
      <c r="C19" s="420"/>
      <c r="D19" s="419"/>
      <c r="E19" s="420"/>
      <c r="F19" s="420"/>
      <c r="G19" s="420"/>
      <c r="H19" s="420"/>
      <c r="I19" s="420"/>
      <c r="J19" s="420"/>
      <c r="K19" s="420"/>
      <c r="L19" s="420"/>
      <c r="M19" s="420"/>
      <c r="N19" s="420"/>
      <c r="O19" s="421"/>
      <c r="P19" s="422"/>
      <c r="Q19" s="421"/>
    </row>
    <row r="20" spans="1:17" ht="15" customHeight="1" x14ac:dyDescent="0.3">
      <c r="B20" s="384" t="s">
        <v>256</v>
      </c>
      <c r="C20" s="384"/>
      <c r="D20" s="384"/>
      <c r="E20" s="384"/>
      <c r="F20" s="384"/>
      <c r="G20" s="384"/>
      <c r="H20" s="384"/>
      <c r="I20" s="384"/>
      <c r="J20" s="384"/>
      <c r="K20" s="384"/>
      <c r="L20" s="384"/>
      <c r="M20" s="384"/>
      <c r="N20" s="384"/>
      <c r="O20" s="386"/>
      <c r="Q20" s="421"/>
    </row>
    <row r="21" spans="1:17" ht="4.5" customHeight="1" thickBot="1" x14ac:dyDescent="0.35">
      <c r="B21" s="382"/>
      <c r="C21" s="424"/>
      <c r="D21" s="424"/>
      <c r="E21" s="424"/>
      <c r="F21" s="424"/>
      <c r="G21" s="424"/>
      <c r="H21" s="424"/>
      <c r="I21" s="424"/>
      <c r="J21" s="424"/>
      <c r="K21" s="424"/>
      <c r="L21" s="424"/>
      <c r="M21" s="424"/>
      <c r="N21" s="424"/>
      <c r="O21" s="425"/>
      <c r="Q21" s="421"/>
    </row>
    <row r="22" spans="1:17" ht="27" customHeight="1" x14ac:dyDescent="0.3">
      <c r="B22" s="426" t="s">
        <v>140</v>
      </c>
      <c r="C22" s="388" t="s">
        <v>241</v>
      </c>
      <c r="D22" s="389" t="s">
        <v>242</v>
      </c>
      <c r="E22" s="388" t="s">
        <v>243</v>
      </c>
      <c r="F22" s="389" t="s">
        <v>244</v>
      </c>
      <c r="G22" s="390" t="s">
        <v>245</v>
      </c>
      <c r="H22" s="391"/>
      <c r="I22" s="392"/>
      <c r="J22" s="391" t="s">
        <v>246</v>
      </c>
      <c r="K22" s="391"/>
      <c r="L22" s="393"/>
      <c r="M22" s="393"/>
      <c r="N22" s="394"/>
      <c r="O22" s="395"/>
      <c r="Q22" s="421"/>
    </row>
    <row r="23" spans="1:17" ht="19.7" customHeight="1" x14ac:dyDescent="0.3">
      <c r="B23" s="427"/>
      <c r="C23" s="397"/>
      <c r="D23" s="398" t="s">
        <v>247</v>
      </c>
      <c r="E23" s="397"/>
      <c r="F23" s="398" t="s">
        <v>257</v>
      </c>
      <c r="G23" s="399">
        <f t="shared" ref="G23:N23" si="1">G13</f>
        <v>43682</v>
      </c>
      <c r="H23" s="399">
        <f t="shared" si="1"/>
        <v>43683</v>
      </c>
      <c r="I23" s="399">
        <f t="shared" si="1"/>
        <v>43684</v>
      </c>
      <c r="J23" s="399">
        <f t="shared" si="1"/>
        <v>43685</v>
      </c>
      <c r="K23" s="399">
        <f t="shared" si="1"/>
        <v>43686</v>
      </c>
      <c r="L23" s="399">
        <f t="shared" si="1"/>
        <v>43687</v>
      </c>
      <c r="M23" s="400">
        <f t="shared" si="1"/>
        <v>43688</v>
      </c>
      <c r="N23" s="401" t="str">
        <f t="shared" si="1"/>
        <v>PMPS</v>
      </c>
      <c r="O23" s="402"/>
      <c r="Q23" s="421"/>
    </row>
    <row r="24" spans="1:17" s="412" customFormat="1" ht="20.100000000000001" customHeight="1" x14ac:dyDescent="0.25">
      <c r="A24" s="363"/>
      <c r="B24" s="428" t="s">
        <v>258</v>
      </c>
      <c r="C24" s="429" t="s">
        <v>186</v>
      </c>
      <c r="D24" s="429" t="s">
        <v>259</v>
      </c>
      <c r="E24" s="429" t="s">
        <v>252</v>
      </c>
      <c r="F24" s="429" t="s">
        <v>260</v>
      </c>
      <c r="G24" s="430">
        <v>119.64</v>
      </c>
      <c r="H24" s="430">
        <v>119.64</v>
      </c>
      <c r="I24" s="430">
        <v>119.64</v>
      </c>
      <c r="J24" s="430">
        <v>119.64</v>
      </c>
      <c r="K24" s="431">
        <v>119.64</v>
      </c>
      <c r="L24" s="431" t="s">
        <v>253</v>
      </c>
      <c r="M24" s="432" t="s">
        <v>253</v>
      </c>
      <c r="N24" s="433">
        <v>119.64</v>
      </c>
      <c r="O24" s="409"/>
      <c r="P24" s="410"/>
      <c r="Q24" s="411"/>
    </row>
    <row r="25" spans="1:17" s="412" customFormat="1" ht="20.100000000000001" customHeight="1" x14ac:dyDescent="0.25">
      <c r="A25" s="363"/>
      <c r="B25" s="428"/>
      <c r="C25" s="429" t="s">
        <v>186</v>
      </c>
      <c r="D25" s="429" t="s">
        <v>261</v>
      </c>
      <c r="E25" s="429" t="s">
        <v>252</v>
      </c>
      <c r="F25" s="429" t="s">
        <v>260</v>
      </c>
      <c r="G25" s="430">
        <v>96.65</v>
      </c>
      <c r="H25" s="430">
        <v>96.65</v>
      </c>
      <c r="I25" s="430">
        <v>96.65</v>
      </c>
      <c r="J25" s="430">
        <v>96.65</v>
      </c>
      <c r="K25" s="431">
        <v>96.65</v>
      </c>
      <c r="L25" s="431" t="s">
        <v>253</v>
      </c>
      <c r="M25" s="432" t="s">
        <v>253</v>
      </c>
      <c r="N25" s="433">
        <v>96.65</v>
      </c>
      <c r="O25" s="409"/>
      <c r="P25" s="410"/>
      <c r="Q25" s="411"/>
    </row>
    <row r="26" spans="1:17" s="412" customFormat="1" ht="20.100000000000001" customHeight="1" x14ac:dyDescent="0.25">
      <c r="A26" s="363"/>
      <c r="B26" s="428"/>
      <c r="C26" s="429" t="s">
        <v>154</v>
      </c>
      <c r="D26" s="429" t="s">
        <v>261</v>
      </c>
      <c r="E26" s="429" t="s">
        <v>252</v>
      </c>
      <c r="F26" s="429" t="s">
        <v>260</v>
      </c>
      <c r="G26" s="430">
        <v>56.5</v>
      </c>
      <c r="H26" s="430">
        <v>56.46</v>
      </c>
      <c r="I26" s="430">
        <v>56.5</v>
      </c>
      <c r="J26" s="430">
        <v>56.5</v>
      </c>
      <c r="K26" s="431">
        <v>56.4</v>
      </c>
      <c r="L26" s="431" t="s">
        <v>253</v>
      </c>
      <c r="M26" s="432" t="s">
        <v>253</v>
      </c>
      <c r="N26" s="433">
        <v>56.48</v>
      </c>
      <c r="O26" s="409"/>
      <c r="P26" s="410"/>
      <c r="Q26" s="411"/>
    </row>
    <row r="27" spans="1:17" s="412" customFormat="1" ht="20.100000000000001" customHeight="1" x14ac:dyDescent="0.25">
      <c r="A27" s="363"/>
      <c r="B27" s="428"/>
      <c r="C27" s="429" t="s">
        <v>167</v>
      </c>
      <c r="D27" s="429" t="s">
        <v>261</v>
      </c>
      <c r="E27" s="429" t="s">
        <v>252</v>
      </c>
      <c r="F27" s="429" t="s">
        <v>260</v>
      </c>
      <c r="G27" s="430">
        <v>74.55</v>
      </c>
      <c r="H27" s="430">
        <v>82.13</v>
      </c>
      <c r="I27" s="430" t="s">
        <v>253</v>
      </c>
      <c r="J27" s="430">
        <v>70.510000000000005</v>
      </c>
      <c r="K27" s="431">
        <v>121</v>
      </c>
      <c r="L27" s="431" t="s">
        <v>253</v>
      </c>
      <c r="M27" s="432" t="s">
        <v>253</v>
      </c>
      <c r="N27" s="433">
        <v>78.27</v>
      </c>
      <c r="O27" s="409"/>
      <c r="P27" s="410"/>
      <c r="Q27" s="411"/>
    </row>
    <row r="28" spans="1:17" s="412" customFormat="1" ht="20.100000000000001" customHeight="1" x14ac:dyDescent="0.25">
      <c r="A28" s="363"/>
      <c r="B28" s="428"/>
      <c r="C28" s="429" t="s">
        <v>186</v>
      </c>
      <c r="D28" s="429" t="s">
        <v>262</v>
      </c>
      <c r="E28" s="429" t="s">
        <v>252</v>
      </c>
      <c r="F28" s="429" t="s">
        <v>260</v>
      </c>
      <c r="G28" s="430">
        <v>83.98</v>
      </c>
      <c r="H28" s="430">
        <v>83.98</v>
      </c>
      <c r="I28" s="430">
        <v>83.98</v>
      </c>
      <c r="J28" s="430">
        <v>83.98</v>
      </c>
      <c r="K28" s="431">
        <v>83.98</v>
      </c>
      <c r="L28" s="431" t="s">
        <v>253</v>
      </c>
      <c r="M28" s="432" t="s">
        <v>253</v>
      </c>
      <c r="N28" s="433">
        <v>83.98</v>
      </c>
      <c r="O28" s="409"/>
      <c r="P28" s="410"/>
      <c r="Q28" s="411"/>
    </row>
    <row r="29" spans="1:17" s="412" customFormat="1" ht="20.100000000000001" customHeight="1" x14ac:dyDescent="0.25">
      <c r="A29" s="363"/>
      <c r="B29" s="428"/>
      <c r="C29" s="429" t="s">
        <v>154</v>
      </c>
      <c r="D29" s="429" t="s">
        <v>262</v>
      </c>
      <c r="E29" s="429" t="s">
        <v>252</v>
      </c>
      <c r="F29" s="429" t="s">
        <v>260</v>
      </c>
      <c r="G29" s="430">
        <v>46.5</v>
      </c>
      <c r="H29" s="430">
        <v>46.5</v>
      </c>
      <c r="I29" s="430">
        <v>46.5</v>
      </c>
      <c r="J29" s="430">
        <v>46.5</v>
      </c>
      <c r="K29" s="431">
        <v>46.5</v>
      </c>
      <c r="L29" s="431" t="s">
        <v>253</v>
      </c>
      <c r="M29" s="432" t="s">
        <v>253</v>
      </c>
      <c r="N29" s="433">
        <v>46.5</v>
      </c>
      <c r="O29" s="409"/>
      <c r="P29" s="410"/>
      <c r="Q29" s="411"/>
    </row>
    <row r="30" spans="1:17" s="412" customFormat="1" ht="20.100000000000001" customHeight="1" x14ac:dyDescent="0.25">
      <c r="A30" s="363"/>
      <c r="B30" s="428"/>
      <c r="C30" s="429" t="s">
        <v>154</v>
      </c>
      <c r="D30" s="429" t="s">
        <v>263</v>
      </c>
      <c r="E30" s="429" t="s">
        <v>252</v>
      </c>
      <c r="F30" s="429" t="s">
        <v>260</v>
      </c>
      <c r="G30" s="430">
        <v>49.5</v>
      </c>
      <c r="H30" s="430">
        <v>49.5</v>
      </c>
      <c r="I30" s="430">
        <v>49.5</v>
      </c>
      <c r="J30" s="430">
        <v>49.5</v>
      </c>
      <c r="K30" s="431">
        <v>49.5</v>
      </c>
      <c r="L30" s="431" t="s">
        <v>253</v>
      </c>
      <c r="M30" s="432" t="s">
        <v>253</v>
      </c>
      <c r="N30" s="433">
        <v>49.5</v>
      </c>
      <c r="O30" s="409"/>
      <c r="P30" s="410"/>
      <c r="Q30" s="411"/>
    </row>
    <row r="31" spans="1:17" s="412" customFormat="1" ht="20.100000000000001" customHeight="1" x14ac:dyDescent="0.25">
      <c r="A31" s="363"/>
      <c r="B31" s="428"/>
      <c r="C31" s="429" t="s">
        <v>186</v>
      </c>
      <c r="D31" s="429" t="s">
        <v>264</v>
      </c>
      <c r="E31" s="429" t="s">
        <v>252</v>
      </c>
      <c r="F31" s="429" t="s">
        <v>260</v>
      </c>
      <c r="G31" s="430">
        <v>99.21</v>
      </c>
      <c r="H31" s="430">
        <v>99.21</v>
      </c>
      <c r="I31" s="430">
        <v>99.21</v>
      </c>
      <c r="J31" s="430">
        <v>99.21</v>
      </c>
      <c r="K31" s="431">
        <v>99.21</v>
      </c>
      <c r="L31" s="431" t="s">
        <v>253</v>
      </c>
      <c r="M31" s="432" t="s">
        <v>253</v>
      </c>
      <c r="N31" s="433">
        <v>99.21</v>
      </c>
      <c r="O31" s="409"/>
      <c r="P31" s="410"/>
      <c r="Q31" s="411"/>
    </row>
    <row r="32" spans="1:17" s="412" customFormat="1" ht="20.100000000000001" customHeight="1" x14ac:dyDescent="0.25">
      <c r="A32" s="363"/>
      <c r="B32" s="434"/>
      <c r="C32" s="429" t="s">
        <v>186</v>
      </c>
      <c r="D32" s="429" t="s">
        <v>265</v>
      </c>
      <c r="E32" s="429" t="s">
        <v>252</v>
      </c>
      <c r="F32" s="429" t="s">
        <v>260</v>
      </c>
      <c r="G32" s="430">
        <v>155</v>
      </c>
      <c r="H32" s="430">
        <v>155</v>
      </c>
      <c r="I32" s="430">
        <v>155</v>
      </c>
      <c r="J32" s="430">
        <v>155</v>
      </c>
      <c r="K32" s="431">
        <v>155</v>
      </c>
      <c r="L32" s="431" t="s">
        <v>253</v>
      </c>
      <c r="M32" s="432" t="s">
        <v>253</v>
      </c>
      <c r="N32" s="433">
        <v>155</v>
      </c>
      <c r="O32" s="410"/>
      <c r="P32" s="410"/>
      <c r="Q32" s="411"/>
    </row>
    <row r="33" spans="1:17" s="412" customFormat="1" ht="20.100000000000001" customHeight="1" x14ac:dyDescent="0.25">
      <c r="A33" s="363"/>
      <c r="B33" s="428" t="s">
        <v>266</v>
      </c>
      <c r="C33" s="429" t="s">
        <v>154</v>
      </c>
      <c r="D33" s="429" t="s">
        <v>267</v>
      </c>
      <c r="E33" s="429" t="s">
        <v>252</v>
      </c>
      <c r="F33" s="429" t="s">
        <v>268</v>
      </c>
      <c r="G33" s="430">
        <v>79</v>
      </c>
      <c r="H33" s="430">
        <v>79</v>
      </c>
      <c r="I33" s="430">
        <v>79</v>
      </c>
      <c r="J33" s="430">
        <v>79</v>
      </c>
      <c r="K33" s="431">
        <v>79</v>
      </c>
      <c r="L33" s="431" t="s">
        <v>253</v>
      </c>
      <c r="M33" s="432" t="s">
        <v>253</v>
      </c>
      <c r="N33" s="433">
        <v>79</v>
      </c>
      <c r="O33" s="409"/>
      <c r="P33" s="410"/>
      <c r="Q33" s="411"/>
    </row>
    <row r="34" spans="1:17" s="412" customFormat="1" ht="20.100000000000001" customHeight="1" x14ac:dyDescent="0.25">
      <c r="A34" s="363"/>
      <c r="B34" s="428"/>
      <c r="C34" s="429" t="s">
        <v>184</v>
      </c>
      <c r="D34" s="429" t="s">
        <v>269</v>
      </c>
      <c r="E34" s="429" t="s">
        <v>252</v>
      </c>
      <c r="F34" s="429" t="s">
        <v>270</v>
      </c>
      <c r="G34" s="430">
        <v>103</v>
      </c>
      <c r="H34" s="430">
        <v>108</v>
      </c>
      <c r="I34" s="430">
        <v>100</v>
      </c>
      <c r="J34" s="430">
        <v>99</v>
      </c>
      <c r="K34" s="431" t="s">
        <v>253</v>
      </c>
      <c r="L34" s="431" t="s">
        <v>253</v>
      </c>
      <c r="M34" s="432" t="s">
        <v>253</v>
      </c>
      <c r="N34" s="433">
        <v>101.58</v>
      </c>
      <c r="O34" s="409"/>
      <c r="P34" s="410"/>
      <c r="Q34" s="411"/>
    </row>
    <row r="35" spans="1:17" s="412" customFormat="1" ht="20.100000000000001" customHeight="1" x14ac:dyDescent="0.25">
      <c r="A35" s="363"/>
      <c r="B35" s="428"/>
      <c r="C35" s="429" t="s">
        <v>154</v>
      </c>
      <c r="D35" s="429" t="s">
        <v>269</v>
      </c>
      <c r="E35" s="429" t="s">
        <v>252</v>
      </c>
      <c r="F35" s="429" t="s">
        <v>270</v>
      </c>
      <c r="G35" s="430">
        <v>145</v>
      </c>
      <c r="H35" s="430">
        <v>145</v>
      </c>
      <c r="I35" s="430">
        <v>145</v>
      </c>
      <c r="J35" s="430">
        <v>145</v>
      </c>
      <c r="K35" s="431">
        <v>145</v>
      </c>
      <c r="L35" s="431" t="s">
        <v>253</v>
      </c>
      <c r="M35" s="432" t="s">
        <v>253</v>
      </c>
      <c r="N35" s="433">
        <v>145</v>
      </c>
      <c r="O35" s="409"/>
      <c r="P35" s="410"/>
      <c r="Q35" s="411"/>
    </row>
    <row r="36" spans="1:17" s="412" customFormat="1" ht="20.100000000000001" customHeight="1" x14ac:dyDescent="0.25">
      <c r="A36" s="363"/>
      <c r="B36" s="428"/>
      <c r="C36" s="429" t="s">
        <v>156</v>
      </c>
      <c r="D36" s="429" t="s">
        <v>269</v>
      </c>
      <c r="E36" s="429" t="s">
        <v>252</v>
      </c>
      <c r="F36" s="429" t="s">
        <v>270</v>
      </c>
      <c r="G36" s="430">
        <v>57</v>
      </c>
      <c r="H36" s="430">
        <v>62</v>
      </c>
      <c r="I36" s="430">
        <v>58</v>
      </c>
      <c r="J36" s="430">
        <v>63</v>
      </c>
      <c r="K36" s="431">
        <v>63</v>
      </c>
      <c r="L36" s="431" t="s">
        <v>253</v>
      </c>
      <c r="M36" s="432" t="s">
        <v>253</v>
      </c>
      <c r="N36" s="433">
        <v>60.92</v>
      </c>
      <c r="O36" s="409"/>
      <c r="P36" s="410"/>
      <c r="Q36" s="411"/>
    </row>
    <row r="37" spans="1:17" s="412" customFormat="1" ht="20.100000000000001" customHeight="1" x14ac:dyDescent="0.25">
      <c r="A37" s="363"/>
      <c r="B37" s="434"/>
      <c r="C37" s="429" t="s">
        <v>154</v>
      </c>
      <c r="D37" s="429" t="s">
        <v>271</v>
      </c>
      <c r="E37" s="429" t="s">
        <v>252</v>
      </c>
      <c r="F37" s="429" t="s">
        <v>272</v>
      </c>
      <c r="G37" s="430">
        <v>60</v>
      </c>
      <c r="H37" s="430" t="s">
        <v>253</v>
      </c>
      <c r="I37" s="430" t="s">
        <v>253</v>
      </c>
      <c r="J37" s="430" t="s">
        <v>253</v>
      </c>
      <c r="K37" s="431">
        <v>95</v>
      </c>
      <c r="L37" s="431" t="s">
        <v>253</v>
      </c>
      <c r="M37" s="432" t="s">
        <v>253</v>
      </c>
      <c r="N37" s="433">
        <v>94.1</v>
      </c>
      <c r="O37" s="410"/>
      <c r="P37" s="410"/>
      <c r="Q37" s="411"/>
    </row>
    <row r="38" spans="1:17" s="412" customFormat="1" ht="20.100000000000001" customHeight="1" x14ac:dyDescent="0.25">
      <c r="A38" s="363"/>
      <c r="B38" s="435" t="s">
        <v>273</v>
      </c>
      <c r="C38" s="404" t="s">
        <v>156</v>
      </c>
      <c r="D38" s="404" t="s">
        <v>274</v>
      </c>
      <c r="E38" s="404" t="s">
        <v>252</v>
      </c>
      <c r="F38" s="404" t="s">
        <v>275</v>
      </c>
      <c r="G38" s="405">
        <v>190</v>
      </c>
      <c r="H38" s="405">
        <v>190</v>
      </c>
      <c r="I38" s="405">
        <v>190</v>
      </c>
      <c r="J38" s="405">
        <v>190</v>
      </c>
      <c r="K38" s="406">
        <v>190</v>
      </c>
      <c r="L38" s="406" t="s">
        <v>253</v>
      </c>
      <c r="M38" s="407" t="s">
        <v>253</v>
      </c>
      <c r="N38" s="408">
        <v>190</v>
      </c>
      <c r="O38" s="410"/>
      <c r="P38" s="410"/>
      <c r="Q38" s="411"/>
    </row>
    <row r="39" spans="1:17" s="412" customFormat="1" ht="20.100000000000001" customHeight="1" thickBot="1" x14ac:dyDescent="0.3">
      <c r="A39" s="363"/>
      <c r="B39" s="436"/>
      <c r="C39" s="414" t="s">
        <v>156</v>
      </c>
      <c r="D39" s="414" t="s">
        <v>276</v>
      </c>
      <c r="E39" s="414" t="s">
        <v>252</v>
      </c>
      <c r="F39" s="414" t="s">
        <v>275</v>
      </c>
      <c r="G39" s="415">
        <v>180</v>
      </c>
      <c r="H39" s="415">
        <v>157</v>
      </c>
      <c r="I39" s="415">
        <v>158</v>
      </c>
      <c r="J39" s="415">
        <v>158</v>
      </c>
      <c r="K39" s="415">
        <v>160</v>
      </c>
      <c r="L39" s="415" t="s">
        <v>253</v>
      </c>
      <c r="M39" s="416" t="s">
        <v>253</v>
      </c>
      <c r="N39" s="417">
        <v>162.63</v>
      </c>
      <c r="O39" s="410"/>
      <c r="P39" s="410"/>
      <c r="Q39" s="411"/>
    </row>
    <row r="40" spans="1:17" ht="15.6" customHeight="1" x14ac:dyDescent="0.3">
      <c r="B40" s="419"/>
      <c r="C40" s="420"/>
      <c r="D40" s="419"/>
      <c r="E40" s="420"/>
      <c r="F40" s="420"/>
      <c r="G40" s="420"/>
      <c r="H40" s="420"/>
      <c r="I40" s="420"/>
      <c r="J40" s="420"/>
      <c r="K40" s="420"/>
      <c r="L40" s="420"/>
      <c r="M40" s="437"/>
      <c r="N40" s="438"/>
      <c r="O40" s="439"/>
      <c r="Q40" s="421"/>
    </row>
    <row r="41" spans="1:17" ht="15" customHeight="1" x14ac:dyDescent="0.3">
      <c r="B41" s="384" t="s">
        <v>277</v>
      </c>
      <c r="C41" s="384"/>
      <c r="D41" s="384"/>
      <c r="E41" s="384"/>
      <c r="F41" s="384"/>
      <c r="G41" s="384"/>
      <c r="H41" s="384"/>
      <c r="I41" s="384"/>
      <c r="J41" s="384"/>
      <c r="K41" s="384"/>
      <c r="L41" s="384"/>
      <c r="M41" s="384"/>
      <c r="N41" s="384"/>
      <c r="O41" s="386"/>
      <c r="Q41" s="421"/>
    </row>
    <row r="42" spans="1:17" ht="4.5" customHeight="1" thickBot="1" x14ac:dyDescent="0.35">
      <c r="B42" s="382"/>
      <c r="C42" s="424"/>
      <c r="D42" s="424"/>
      <c r="E42" s="424"/>
      <c r="F42" s="424"/>
      <c r="G42" s="424"/>
      <c r="H42" s="424"/>
      <c r="I42" s="424"/>
      <c r="J42" s="424"/>
      <c r="K42" s="424"/>
      <c r="L42" s="424"/>
      <c r="M42" s="424"/>
      <c r="N42" s="424"/>
      <c r="O42" s="425"/>
      <c r="Q42" s="421"/>
    </row>
    <row r="43" spans="1:17" ht="27" customHeight="1" x14ac:dyDescent="0.3">
      <c r="B43" s="426" t="s">
        <v>140</v>
      </c>
      <c r="C43" s="388" t="s">
        <v>241</v>
      </c>
      <c r="D43" s="389" t="s">
        <v>242</v>
      </c>
      <c r="E43" s="388" t="s">
        <v>243</v>
      </c>
      <c r="F43" s="389" t="s">
        <v>244</v>
      </c>
      <c r="G43" s="390" t="s">
        <v>245</v>
      </c>
      <c r="H43" s="391"/>
      <c r="I43" s="392"/>
      <c r="J43" s="391" t="s">
        <v>246</v>
      </c>
      <c r="K43" s="391"/>
      <c r="L43" s="393"/>
      <c r="M43" s="393"/>
      <c r="N43" s="394"/>
      <c r="O43" s="395"/>
      <c r="Q43" s="421"/>
    </row>
    <row r="44" spans="1:17" ht="19.7" customHeight="1" x14ac:dyDescent="0.3">
      <c r="B44" s="427"/>
      <c r="C44" s="397"/>
      <c r="D44" s="398" t="s">
        <v>247</v>
      </c>
      <c r="E44" s="397"/>
      <c r="F44" s="398"/>
      <c r="G44" s="399">
        <f t="shared" ref="G44:N44" si="2">G13</f>
        <v>43682</v>
      </c>
      <c r="H44" s="399">
        <f t="shared" si="2"/>
        <v>43683</v>
      </c>
      <c r="I44" s="399">
        <f t="shared" si="2"/>
        <v>43684</v>
      </c>
      <c r="J44" s="399">
        <f t="shared" si="2"/>
        <v>43685</v>
      </c>
      <c r="K44" s="399">
        <f t="shared" si="2"/>
        <v>43686</v>
      </c>
      <c r="L44" s="399">
        <f t="shared" si="2"/>
        <v>43687</v>
      </c>
      <c r="M44" s="400">
        <f t="shared" si="2"/>
        <v>43688</v>
      </c>
      <c r="N44" s="401" t="str">
        <f t="shared" si="2"/>
        <v>PMPS</v>
      </c>
      <c r="O44" s="402"/>
      <c r="Q44" s="421"/>
    </row>
    <row r="45" spans="1:17" s="412" customFormat="1" ht="20.100000000000001" customHeight="1" x14ac:dyDescent="0.25">
      <c r="A45" s="363"/>
      <c r="B45" s="428" t="s">
        <v>278</v>
      </c>
      <c r="C45" s="429" t="s">
        <v>167</v>
      </c>
      <c r="D45" s="429" t="s">
        <v>279</v>
      </c>
      <c r="E45" s="429" t="s">
        <v>275</v>
      </c>
      <c r="F45" s="429" t="s">
        <v>280</v>
      </c>
      <c r="G45" s="430">
        <v>111.61</v>
      </c>
      <c r="H45" s="430">
        <v>117.01</v>
      </c>
      <c r="I45" s="430">
        <v>119.13</v>
      </c>
      <c r="J45" s="430">
        <v>121.87</v>
      </c>
      <c r="K45" s="431">
        <v>130</v>
      </c>
      <c r="L45" s="431" t="s">
        <v>253</v>
      </c>
      <c r="M45" s="432" t="s">
        <v>253</v>
      </c>
      <c r="N45" s="433">
        <v>117.64</v>
      </c>
      <c r="O45" s="409"/>
      <c r="P45" s="410"/>
      <c r="Q45" s="411"/>
    </row>
    <row r="46" spans="1:17" s="412" customFormat="1" ht="20.100000000000001" customHeight="1" x14ac:dyDescent="0.25">
      <c r="A46" s="363"/>
      <c r="B46" s="440" t="s">
        <v>281</v>
      </c>
      <c r="C46" s="429" t="s">
        <v>153</v>
      </c>
      <c r="D46" s="429" t="s">
        <v>282</v>
      </c>
      <c r="E46" s="429" t="s">
        <v>275</v>
      </c>
      <c r="F46" s="429" t="s">
        <v>283</v>
      </c>
      <c r="G46" s="430">
        <v>165</v>
      </c>
      <c r="H46" s="430">
        <v>165</v>
      </c>
      <c r="I46" s="430">
        <v>165</v>
      </c>
      <c r="J46" s="430">
        <v>165</v>
      </c>
      <c r="K46" s="431">
        <v>165</v>
      </c>
      <c r="L46" s="431" t="s">
        <v>253</v>
      </c>
      <c r="M46" s="432" t="s">
        <v>253</v>
      </c>
      <c r="N46" s="433">
        <v>165</v>
      </c>
      <c r="O46" s="410"/>
      <c r="P46" s="410"/>
      <c r="Q46" s="411"/>
    </row>
    <row r="47" spans="1:17" s="412" customFormat="1" ht="19.5" customHeight="1" x14ac:dyDescent="0.25">
      <c r="A47" s="363"/>
      <c r="B47" s="403" t="s">
        <v>284</v>
      </c>
      <c r="C47" s="404" t="s">
        <v>184</v>
      </c>
      <c r="D47" s="404" t="s">
        <v>279</v>
      </c>
      <c r="E47" s="404" t="s">
        <v>252</v>
      </c>
      <c r="F47" s="404" t="s">
        <v>285</v>
      </c>
      <c r="G47" s="405">
        <v>76</v>
      </c>
      <c r="H47" s="405">
        <v>76</v>
      </c>
      <c r="I47" s="405">
        <v>76</v>
      </c>
      <c r="J47" s="405">
        <v>76</v>
      </c>
      <c r="K47" s="406">
        <v>76</v>
      </c>
      <c r="L47" s="406" t="s">
        <v>253</v>
      </c>
      <c r="M47" s="407" t="s">
        <v>253</v>
      </c>
      <c r="N47" s="408">
        <v>76</v>
      </c>
      <c r="O47" s="409"/>
      <c r="P47" s="410"/>
      <c r="Q47" s="411"/>
    </row>
    <row r="48" spans="1:17" s="412" customFormat="1" ht="20.100000000000001" customHeight="1" x14ac:dyDescent="0.25">
      <c r="A48" s="363"/>
      <c r="B48" s="441"/>
      <c r="C48" s="404" t="s">
        <v>185</v>
      </c>
      <c r="D48" s="404" t="s">
        <v>279</v>
      </c>
      <c r="E48" s="404" t="s">
        <v>252</v>
      </c>
      <c r="F48" s="404" t="s">
        <v>285</v>
      </c>
      <c r="G48" s="405">
        <v>76</v>
      </c>
      <c r="H48" s="405">
        <v>76</v>
      </c>
      <c r="I48" s="405">
        <v>76</v>
      </c>
      <c r="J48" s="405">
        <v>76</v>
      </c>
      <c r="K48" s="406">
        <v>76</v>
      </c>
      <c r="L48" s="406" t="s">
        <v>253</v>
      </c>
      <c r="M48" s="407" t="s">
        <v>253</v>
      </c>
      <c r="N48" s="408">
        <v>76</v>
      </c>
      <c r="O48" s="410"/>
      <c r="P48" s="410"/>
      <c r="Q48" s="411"/>
    </row>
    <row r="49" spans="1:17" s="412" customFormat="1" ht="20.100000000000001" customHeight="1" x14ac:dyDescent="0.25">
      <c r="A49" s="363"/>
      <c r="B49" s="428" t="s">
        <v>286</v>
      </c>
      <c r="C49" s="429" t="s">
        <v>154</v>
      </c>
      <c r="D49" s="429" t="s">
        <v>287</v>
      </c>
      <c r="E49" s="429" t="s">
        <v>252</v>
      </c>
      <c r="F49" s="429" t="s">
        <v>288</v>
      </c>
      <c r="G49" s="430">
        <v>70.81</v>
      </c>
      <c r="H49" s="430">
        <v>71.45</v>
      </c>
      <c r="I49" s="430">
        <v>70.66</v>
      </c>
      <c r="J49" s="430">
        <v>71.349999999999994</v>
      </c>
      <c r="K49" s="431">
        <v>71.36</v>
      </c>
      <c r="L49" s="431" t="s">
        <v>253</v>
      </c>
      <c r="M49" s="432" t="s">
        <v>253</v>
      </c>
      <c r="N49" s="433">
        <v>71.14</v>
      </c>
      <c r="O49" s="409"/>
      <c r="P49" s="410"/>
      <c r="Q49" s="411"/>
    </row>
    <row r="50" spans="1:17" s="412" customFormat="1" ht="20.100000000000001" customHeight="1" x14ac:dyDescent="0.25">
      <c r="A50" s="363"/>
      <c r="B50" s="428"/>
      <c r="C50" s="429" t="s">
        <v>176</v>
      </c>
      <c r="D50" s="429" t="s">
        <v>287</v>
      </c>
      <c r="E50" s="429" t="s">
        <v>252</v>
      </c>
      <c r="F50" s="429" t="s">
        <v>288</v>
      </c>
      <c r="G50" s="430">
        <v>126.01</v>
      </c>
      <c r="H50" s="430">
        <v>126.01</v>
      </c>
      <c r="I50" s="430">
        <v>126.01</v>
      </c>
      <c r="J50" s="430">
        <v>126.01</v>
      </c>
      <c r="K50" s="431">
        <v>126.01</v>
      </c>
      <c r="L50" s="431" t="s">
        <v>253</v>
      </c>
      <c r="M50" s="432" t="s">
        <v>253</v>
      </c>
      <c r="N50" s="433">
        <v>126.01</v>
      </c>
      <c r="O50" s="409"/>
      <c r="P50" s="410"/>
      <c r="Q50" s="411"/>
    </row>
    <row r="51" spans="1:17" s="412" customFormat="1" ht="20.100000000000001" customHeight="1" x14ac:dyDescent="0.25">
      <c r="A51" s="363"/>
      <c r="B51" s="428"/>
      <c r="C51" s="429" t="s">
        <v>167</v>
      </c>
      <c r="D51" s="429" t="s">
        <v>287</v>
      </c>
      <c r="E51" s="429" t="s">
        <v>252</v>
      </c>
      <c r="F51" s="429" t="s">
        <v>288</v>
      </c>
      <c r="G51" s="430">
        <v>64.73</v>
      </c>
      <c r="H51" s="430">
        <v>55.2</v>
      </c>
      <c r="I51" s="430">
        <v>64.930000000000007</v>
      </c>
      <c r="J51" s="430">
        <v>49.26</v>
      </c>
      <c r="K51" s="431">
        <v>53.01</v>
      </c>
      <c r="L51" s="431" t="s">
        <v>253</v>
      </c>
      <c r="M51" s="432" t="s">
        <v>253</v>
      </c>
      <c r="N51" s="433">
        <v>55.94</v>
      </c>
      <c r="O51" s="409"/>
      <c r="P51" s="410"/>
      <c r="Q51" s="411"/>
    </row>
    <row r="52" spans="1:17" s="412" customFormat="1" ht="20.100000000000001" customHeight="1" x14ac:dyDescent="0.25">
      <c r="A52" s="363"/>
      <c r="B52" s="434"/>
      <c r="C52" s="429" t="s">
        <v>154</v>
      </c>
      <c r="D52" s="429" t="s">
        <v>289</v>
      </c>
      <c r="E52" s="429" t="s">
        <v>252</v>
      </c>
      <c r="F52" s="429" t="s">
        <v>288</v>
      </c>
      <c r="G52" s="430">
        <v>58.27</v>
      </c>
      <c r="H52" s="430">
        <v>73.17</v>
      </c>
      <c r="I52" s="430">
        <v>64.819999999999993</v>
      </c>
      <c r="J52" s="430">
        <v>62.8</v>
      </c>
      <c r="K52" s="431">
        <v>62.28</v>
      </c>
      <c r="L52" s="431" t="s">
        <v>253</v>
      </c>
      <c r="M52" s="432" t="s">
        <v>253</v>
      </c>
      <c r="N52" s="433">
        <v>64.489999999999995</v>
      </c>
      <c r="O52" s="410"/>
      <c r="P52" s="410"/>
      <c r="Q52" s="411"/>
    </row>
    <row r="53" spans="1:17" s="412" customFormat="1" ht="20.100000000000001" customHeight="1" x14ac:dyDescent="0.25">
      <c r="A53" s="363"/>
      <c r="B53" s="428" t="s">
        <v>290</v>
      </c>
      <c r="C53" s="429" t="s">
        <v>154</v>
      </c>
      <c r="D53" s="429" t="s">
        <v>287</v>
      </c>
      <c r="E53" s="429" t="s">
        <v>252</v>
      </c>
      <c r="F53" s="429" t="s">
        <v>288</v>
      </c>
      <c r="G53" s="430">
        <v>83.42</v>
      </c>
      <c r="H53" s="430">
        <v>83.27</v>
      </c>
      <c r="I53" s="430">
        <v>83.14</v>
      </c>
      <c r="J53" s="430">
        <v>83.59</v>
      </c>
      <c r="K53" s="431">
        <v>83.73</v>
      </c>
      <c r="L53" s="431" t="s">
        <v>253</v>
      </c>
      <c r="M53" s="432" t="s">
        <v>253</v>
      </c>
      <c r="N53" s="433">
        <v>83.44</v>
      </c>
      <c r="O53" s="409"/>
      <c r="P53" s="410"/>
      <c r="Q53" s="411"/>
    </row>
    <row r="54" spans="1:17" s="412" customFormat="1" ht="20.100000000000001" customHeight="1" x14ac:dyDescent="0.25">
      <c r="A54" s="363"/>
      <c r="B54" s="434"/>
      <c r="C54" s="429" t="s">
        <v>167</v>
      </c>
      <c r="D54" s="429" t="s">
        <v>287</v>
      </c>
      <c r="E54" s="429" t="s">
        <v>252</v>
      </c>
      <c r="F54" s="429" t="s">
        <v>288</v>
      </c>
      <c r="G54" s="430">
        <v>73.83</v>
      </c>
      <c r="H54" s="430">
        <v>75.88</v>
      </c>
      <c r="I54" s="430">
        <v>49.8</v>
      </c>
      <c r="J54" s="430">
        <v>73.95</v>
      </c>
      <c r="K54" s="431">
        <v>80</v>
      </c>
      <c r="L54" s="431" t="s">
        <v>253</v>
      </c>
      <c r="M54" s="432" t="s">
        <v>253</v>
      </c>
      <c r="N54" s="433">
        <v>73.12</v>
      </c>
      <c r="O54" s="410"/>
      <c r="P54" s="410"/>
      <c r="Q54" s="411"/>
    </row>
    <row r="55" spans="1:17" s="412" customFormat="1" ht="20.100000000000001" customHeight="1" x14ac:dyDescent="0.25">
      <c r="A55" s="363"/>
      <c r="B55" s="442" t="s">
        <v>291</v>
      </c>
      <c r="C55" s="429" t="s">
        <v>154</v>
      </c>
      <c r="D55" s="429" t="s">
        <v>275</v>
      </c>
      <c r="E55" s="429" t="s">
        <v>275</v>
      </c>
      <c r="F55" s="429" t="s">
        <v>288</v>
      </c>
      <c r="G55" s="430">
        <v>79.05</v>
      </c>
      <c r="H55" s="430">
        <v>78.5</v>
      </c>
      <c r="I55" s="430">
        <v>77.41</v>
      </c>
      <c r="J55" s="430">
        <v>78.88</v>
      </c>
      <c r="K55" s="431">
        <v>77.64</v>
      </c>
      <c r="L55" s="431" t="s">
        <v>253</v>
      </c>
      <c r="M55" s="432" t="s">
        <v>253</v>
      </c>
      <c r="N55" s="433">
        <v>78.260000000000005</v>
      </c>
      <c r="O55" s="409"/>
      <c r="P55" s="410"/>
      <c r="Q55" s="411"/>
    </row>
    <row r="56" spans="1:17" s="412" customFormat="1" ht="20.100000000000001" customHeight="1" x14ac:dyDescent="0.25">
      <c r="A56" s="363"/>
      <c r="B56" s="434"/>
      <c r="C56" s="429" t="s">
        <v>167</v>
      </c>
      <c r="D56" s="429" t="s">
        <v>275</v>
      </c>
      <c r="E56" s="429" t="s">
        <v>275</v>
      </c>
      <c r="F56" s="429" t="s">
        <v>288</v>
      </c>
      <c r="G56" s="430">
        <v>64.66</v>
      </c>
      <c r="H56" s="430">
        <v>71.31</v>
      </c>
      <c r="I56" s="430">
        <v>45</v>
      </c>
      <c r="J56" s="430">
        <v>77.05</v>
      </c>
      <c r="K56" s="431">
        <v>80</v>
      </c>
      <c r="L56" s="431" t="s">
        <v>253</v>
      </c>
      <c r="M56" s="432" t="s">
        <v>253</v>
      </c>
      <c r="N56" s="433">
        <v>67.64</v>
      </c>
      <c r="O56" s="410"/>
      <c r="P56" s="410"/>
      <c r="Q56" s="411"/>
    </row>
    <row r="57" spans="1:17" s="412" customFormat="1" ht="20.100000000000001" customHeight="1" thickBot="1" x14ac:dyDescent="0.3">
      <c r="A57" s="363"/>
      <c r="B57" s="436" t="s">
        <v>292</v>
      </c>
      <c r="C57" s="443" t="s">
        <v>154</v>
      </c>
      <c r="D57" s="443" t="s">
        <v>253</v>
      </c>
      <c r="E57" s="443" t="s">
        <v>275</v>
      </c>
      <c r="F57" s="443" t="s">
        <v>288</v>
      </c>
      <c r="G57" s="444">
        <v>83.9</v>
      </c>
      <c r="H57" s="444">
        <v>104.63</v>
      </c>
      <c r="I57" s="444">
        <v>90.65</v>
      </c>
      <c r="J57" s="444">
        <v>105.81</v>
      </c>
      <c r="K57" s="444">
        <v>107.43</v>
      </c>
      <c r="L57" s="444" t="s">
        <v>253</v>
      </c>
      <c r="M57" s="445" t="s">
        <v>253</v>
      </c>
      <c r="N57" s="446">
        <v>100.32</v>
      </c>
      <c r="O57" s="410"/>
      <c r="P57" s="410"/>
      <c r="Q57" s="411"/>
    </row>
    <row r="58" spans="1:17" ht="15.6" customHeight="1" x14ac:dyDescent="0.3">
      <c r="B58" s="419"/>
      <c r="C58" s="420"/>
      <c r="D58" s="419"/>
      <c r="E58" s="420"/>
      <c r="F58" s="420"/>
      <c r="G58" s="420"/>
      <c r="H58" s="420"/>
      <c r="I58" s="420"/>
      <c r="J58" s="420"/>
      <c r="K58" s="420"/>
      <c r="L58" s="420"/>
      <c r="M58" s="437"/>
      <c r="N58" s="103" t="s">
        <v>56</v>
      </c>
      <c r="O58" s="439"/>
      <c r="Q58" s="421"/>
    </row>
    <row r="59" spans="1:17" ht="22.5" customHeight="1" x14ac:dyDescent="0.3">
      <c r="B59" s="447"/>
      <c r="C59" s="447"/>
      <c r="D59" s="447"/>
      <c r="E59" s="447"/>
      <c r="F59" s="447"/>
      <c r="G59" s="447"/>
      <c r="H59" s="447"/>
      <c r="I59" s="447"/>
      <c r="J59" s="447"/>
      <c r="K59" s="447"/>
      <c r="L59" s="447"/>
      <c r="M59" s="447"/>
      <c r="N59" s="447"/>
      <c r="O59" s="448"/>
      <c r="Q59" s="421"/>
    </row>
    <row r="60" spans="1:17" ht="27.75" customHeight="1" x14ac:dyDescent="0.3">
      <c r="B60" s="449"/>
      <c r="C60" s="449"/>
      <c r="D60" s="449"/>
      <c r="E60" s="449"/>
      <c r="F60" s="449"/>
      <c r="G60" s="450"/>
      <c r="H60" s="449"/>
      <c r="I60" s="449"/>
      <c r="J60" s="449"/>
      <c r="K60" s="449"/>
      <c r="L60" s="449"/>
      <c r="M60" s="449"/>
      <c r="N60" s="449"/>
      <c r="O60" s="383"/>
      <c r="Q60" s="421"/>
    </row>
    <row r="61" spans="1:17" x14ac:dyDescent="0.25">
      <c r="M61" s="278"/>
    </row>
  </sheetData>
  <mergeCells count="8">
    <mergeCell ref="B20:N20"/>
    <mergeCell ref="B41:N41"/>
    <mergeCell ref="B4:N4"/>
    <mergeCell ref="B5:N5"/>
    <mergeCell ref="B6:N6"/>
    <mergeCell ref="B7:N7"/>
    <mergeCell ref="B8:N8"/>
    <mergeCell ref="B10:N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topLeftCell="A10" zoomScale="70" zoomScaleNormal="70" zoomScaleSheetLayoutView="100" workbookViewId="0">
      <selection activeCell="M30" sqref="M30"/>
    </sheetView>
  </sheetViews>
  <sheetFormatPr baseColWidth="10" defaultColWidth="12.5703125" defaultRowHeight="15.75" x14ac:dyDescent="0.25"/>
  <cols>
    <col min="1" max="1" width="2.7109375" style="451" customWidth="1"/>
    <col min="2" max="2" width="38.7109375" style="452" customWidth="1"/>
    <col min="3" max="3" width="12.7109375" style="452" customWidth="1"/>
    <col min="4" max="4" width="55.7109375" style="452" customWidth="1"/>
    <col min="5" max="5" width="7.7109375" style="452" customWidth="1"/>
    <col min="6" max="6" width="21.7109375" style="452" customWidth="1"/>
    <col min="7" max="7" width="60.7109375" style="452" customWidth="1"/>
    <col min="8" max="8" width="3.140625" style="365" customWidth="1"/>
    <col min="9" max="9" width="9.28515625" style="365" customWidth="1"/>
    <col min="10" max="10" width="10.5703125" style="365" bestFit="1" customWidth="1"/>
    <col min="11" max="11" width="12.5703125" style="365"/>
    <col min="12" max="13" width="14.7109375" style="365" bestFit="1" customWidth="1"/>
    <col min="14" max="14" width="12.85546875" style="365" bestFit="1" customWidth="1"/>
    <col min="15" max="16384" width="12.5703125" style="365"/>
  </cols>
  <sheetData>
    <row r="1" spans="1:14" ht="11.25" customHeight="1" x14ac:dyDescent="0.25"/>
    <row r="2" spans="1:14" x14ac:dyDescent="0.25">
      <c r="G2" s="368"/>
      <c r="H2" s="369"/>
    </row>
    <row r="3" spans="1:14" ht="8.25" customHeight="1" x14ac:dyDescent="0.25">
      <c r="H3" s="369"/>
    </row>
    <row r="4" spans="1:14" ht="0.75" customHeight="1" thickBot="1" x14ac:dyDescent="0.3">
      <c r="H4" s="369"/>
    </row>
    <row r="5" spans="1:14" ht="26.25" customHeight="1" thickBot="1" x14ac:dyDescent="0.3">
      <c r="B5" s="453" t="s">
        <v>293</v>
      </c>
      <c r="C5" s="454"/>
      <c r="D5" s="454"/>
      <c r="E5" s="454"/>
      <c r="F5" s="454"/>
      <c r="G5" s="455"/>
      <c r="H5" s="371"/>
    </row>
    <row r="6" spans="1:14" ht="15" customHeight="1" x14ac:dyDescent="0.25">
      <c r="B6" s="456"/>
      <c r="C6" s="456"/>
      <c r="D6" s="456"/>
      <c r="E6" s="456"/>
      <c r="F6" s="456"/>
      <c r="G6" s="456"/>
      <c r="H6" s="373"/>
    </row>
    <row r="7" spans="1:14" ht="33.6" customHeight="1" x14ac:dyDescent="0.25">
      <c r="B7" s="457" t="s">
        <v>294</v>
      </c>
      <c r="C7" s="457"/>
      <c r="D7" s="457"/>
      <c r="E7" s="457"/>
      <c r="F7" s="457"/>
      <c r="G7" s="457"/>
      <c r="H7" s="373"/>
    </row>
    <row r="8" spans="1:14" ht="27" customHeight="1" x14ac:dyDescent="0.25">
      <c r="B8" s="458" t="s">
        <v>295</v>
      </c>
      <c r="C8" s="459"/>
      <c r="D8" s="459"/>
      <c r="E8" s="459"/>
      <c r="F8" s="459"/>
      <c r="G8" s="459"/>
      <c r="H8" s="373"/>
    </row>
    <row r="9" spans="1:14" ht="9" customHeight="1" x14ac:dyDescent="0.25">
      <c r="B9" s="460"/>
      <c r="C9" s="461"/>
      <c r="D9" s="461"/>
      <c r="E9" s="461"/>
      <c r="F9" s="461"/>
      <c r="G9" s="461"/>
      <c r="H9" s="373"/>
    </row>
    <row r="10" spans="1:14" s="412" customFormat="1" ht="21" customHeight="1" x14ac:dyDescent="0.25">
      <c r="A10" s="451"/>
      <c r="B10" s="462" t="s">
        <v>240</v>
      </c>
      <c r="C10" s="462"/>
      <c r="D10" s="462"/>
      <c r="E10" s="462"/>
      <c r="F10" s="462"/>
      <c r="G10" s="462"/>
      <c r="H10" s="463"/>
    </row>
    <row r="11" spans="1:14" ht="3.75" customHeight="1" thickBot="1" x14ac:dyDescent="0.3">
      <c r="B11" s="464"/>
      <c r="C11" s="465"/>
      <c r="D11" s="465"/>
      <c r="E11" s="465"/>
      <c r="F11" s="465"/>
      <c r="G11" s="465"/>
      <c r="H11" s="425"/>
    </row>
    <row r="12" spans="1:14" ht="30" customHeight="1" x14ac:dyDescent="0.25">
      <c r="B12" s="387" t="s">
        <v>140</v>
      </c>
      <c r="C12" s="388" t="s">
        <v>241</v>
      </c>
      <c r="D12" s="389" t="s">
        <v>242</v>
      </c>
      <c r="E12" s="388" t="s">
        <v>243</v>
      </c>
      <c r="F12" s="389" t="s">
        <v>244</v>
      </c>
      <c r="G12" s="466" t="s">
        <v>296</v>
      </c>
      <c r="H12" s="395"/>
    </row>
    <row r="13" spans="1:14" ht="30" customHeight="1" x14ac:dyDescent="0.25">
      <c r="B13" s="396"/>
      <c r="C13" s="397"/>
      <c r="D13" s="467" t="s">
        <v>247</v>
      </c>
      <c r="E13" s="397"/>
      <c r="F13" s="398"/>
      <c r="G13" s="468" t="s">
        <v>297</v>
      </c>
      <c r="H13" s="402"/>
    </row>
    <row r="14" spans="1:14" s="473" customFormat="1" ht="30" customHeight="1" thickBot="1" x14ac:dyDescent="0.3">
      <c r="A14" s="469"/>
      <c r="B14" s="436" t="s">
        <v>249</v>
      </c>
      <c r="C14" s="443" t="s">
        <v>298</v>
      </c>
      <c r="D14" s="443" t="s">
        <v>254</v>
      </c>
      <c r="E14" s="443" t="s">
        <v>252</v>
      </c>
      <c r="F14" s="443" t="s">
        <v>299</v>
      </c>
      <c r="G14" s="470">
        <v>60.28</v>
      </c>
      <c r="H14" s="410"/>
      <c r="I14" s="471"/>
      <c r="J14" s="472"/>
    </row>
    <row r="15" spans="1:14" s="473" customFormat="1" ht="50.25" customHeight="1" x14ac:dyDescent="0.25">
      <c r="A15" s="474"/>
      <c r="B15" s="475"/>
      <c r="C15" s="476"/>
      <c r="D15" s="475"/>
      <c r="E15" s="476"/>
      <c r="F15" s="476"/>
      <c r="G15" s="476"/>
      <c r="H15" s="410"/>
      <c r="I15" s="477"/>
      <c r="J15" s="478"/>
      <c r="N15" s="479"/>
    </row>
    <row r="16" spans="1:14" s="412" customFormat="1" ht="15" customHeight="1" x14ac:dyDescent="0.25">
      <c r="A16" s="451"/>
      <c r="B16" s="462" t="s">
        <v>256</v>
      </c>
      <c r="C16" s="462"/>
      <c r="D16" s="462"/>
      <c r="E16" s="462"/>
      <c r="F16" s="462"/>
      <c r="G16" s="462"/>
      <c r="H16" s="463"/>
    </row>
    <row r="17" spans="1:10" s="412" customFormat="1" ht="4.5" customHeight="1" thickBot="1" x14ac:dyDescent="0.3">
      <c r="A17" s="451"/>
      <c r="B17" s="480"/>
      <c r="C17" s="481"/>
      <c r="D17" s="481"/>
      <c r="E17" s="481"/>
      <c r="F17" s="481"/>
      <c r="G17" s="481"/>
      <c r="H17" s="482"/>
    </row>
    <row r="18" spans="1:10" s="412" customFormat="1" ht="30" customHeight="1" x14ac:dyDescent="0.25">
      <c r="A18" s="451"/>
      <c r="B18" s="483" t="s">
        <v>140</v>
      </c>
      <c r="C18" s="484" t="s">
        <v>241</v>
      </c>
      <c r="D18" s="485" t="s">
        <v>242</v>
      </c>
      <c r="E18" s="484" t="s">
        <v>243</v>
      </c>
      <c r="F18" s="485" t="s">
        <v>244</v>
      </c>
      <c r="G18" s="486" t="s">
        <v>296</v>
      </c>
      <c r="H18" s="487"/>
    </row>
    <row r="19" spans="1:10" s="412" customFormat="1" ht="30" customHeight="1" x14ac:dyDescent="0.25">
      <c r="A19" s="451"/>
      <c r="B19" s="488"/>
      <c r="C19" s="489"/>
      <c r="D19" s="467" t="s">
        <v>247</v>
      </c>
      <c r="E19" s="489"/>
      <c r="F19" s="467" t="s">
        <v>257</v>
      </c>
      <c r="G19" s="468" t="str">
        <f>$G$13</f>
        <v>Semana 32 - 2019: 05/08 - 11/08</v>
      </c>
      <c r="H19" s="490"/>
    </row>
    <row r="20" spans="1:10" s="412" customFormat="1" ht="30" customHeight="1" x14ac:dyDescent="0.25">
      <c r="A20" s="451"/>
      <c r="B20" s="403" t="s">
        <v>258</v>
      </c>
      <c r="C20" s="491" t="s">
        <v>298</v>
      </c>
      <c r="D20" s="491" t="s">
        <v>259</v>
      </c>
      <c r="E20" s="491" t="s">
        <v>252</v>
      </c>
      <c r="F20" s="491" t="s">
        <v>300</v>
      </c>
      <c r="G20" s="492">
        <v>119.64</v>
      </c>
      <c r="I20" s="471"/>
      <c r="J20" s="472"/>
    </row>
    <row r="21" spans="1:10" s="412" customFormat="1" ht="30" customHeight="1" x14ac:dyDescent="0.25">
      <c r="A21" s="451"/>
      <c r="B21" s="403"/>
      <c r="C21" s="493" t="s">
        <v>298</v>
      </c>
      <c r="D21" s="493" t="s">
        <v>301</v>
      </c>
      <c r="E21" s="493" t="s">
        <v>252</v>
      </c>
      <c r="F21" s="494" t="s">
        <v>300</v>
      </c>
      <c r="G21" s="495">
        <v>69.400000000000006</v>
      </c>
      <c r="H21" s="410"/>
      <c r="I21" s="471"/>
      <c r="J21" s="472"/>
    </row>
    <row r="22" spans="1:10" s="412" customFormat="1" ht="30" customHeight="1" x14ac:dyDescent="0.25">
      <c r="A22" s="451"/>
      <c r="B22" s="403"/>
      <c r="C22" s="493" t="s">
        <v>298</v>
      </c>
      <c r="D22" s="493" t="s">
        <v>262</v>
      </c>
      <c r="E22" s="493" t="s">
        <v>252</v>
      </c>
      <c r="F22" s="494" t="s">
        <v>300</v>
      </c>
      <c r="G22" s="495">
        <v>53.25</v>
      </c>
      <c r="H22" s="410"/>
      <c r="I22" s="471"/>
      <c r="J22" s="472"/>
    </row>
    <row r="23" spans="1:10" s="412" customFormat="1" ht="30" customHeight="1" x14ac:dyDescent="0.25">
      <c r="A23" s="451"/>
      <c r="B23" s="441"/>
      <c r="C23" s="493" t="s">
        <v>298</v>
      </c>
      <c r="D23" s="493" t="s">
        <v>302</v>
      </c>
      <c r="E23" s="493" t="s">
        <v>252</v>
      </c>
      <c r="F23" s="493" t="s">
        <v>300</v>
      </c>
      <c r="G23" s="495">
        <v>77.34</v>
      </c>
      <c r="H23" s="410"/>
      <c r="I23" s="471"/>
      <c r="J23" s="472"/>
    </row>
    <row r="24" spans="1:10" s="412" customFormat="1" ht="30" customHeight="1" x14ac:dyDescent="0.25">
      <c r="A24" s="451"/>
      <c r="B24" s="441" t="s">
        <v>266</v>
      </c>
      <c r="C24" s="493" t="s">
        <v>298</v>
      </c>
      <c r="D24" s="493" t="s">
        <v>267</v>
      </c>
      <c r="E24" s="493" t="s">
        <v>252</v>
      </c>
      <c r="F24" s="493" t="s">
        <v>303</v>
      </c>
      <c r="G24" s="495">
        <v>79</v>
      </c>
      <c r="H24" s="410"/>
      <c r="I24" s="471"/>
      <c r="J24" s="472"/>
    </row>
    <row r="25" spans="1:10" s="473" customFormat="1" ht="30" customHeight="1" thickBot="1" x14ac:dyDescent="0.3">
      <c r="A25" s="469"/>
      <c r="B25" s="436" t="s">
        <v>273</v>
      </c>
      <c r="C25" s="443" t="s">
        <v>298</v>
      </c>
      <c r="D25" s="443" t="s">
        <v>304</v>
      </c>
      <c r="E25" s="443" t="s">
        <v>252</v>
      </c>
      <c r="F25" s="443" t="s">
        <v>275</v>
      </c>
      <c r="G25" s="470">
        <v>175.07</v>
      </c>
      <c r="H25" s="410"/>
      <c r="I25" s="471"/>
      <c r="J25" s="472"/>
    </row>
    <row r="26" spans="1:10" ht="15.6" customHeight="1" x14ac:dyDescent="0.25">
      <c r="B26" s="496"/>
      <c r="C26" s="497"/>
      <c r="D26" s="496"/>
      <c r="E26" s="497"/>
      <c r="F26" s="497"/>
      <c r="G26" s="497"/>
      <c r="H26" s="439"/>
    </row>
    <row r="27" spans="1:10" s="412" customFormat="1" ht="15" customHeight="1" x14ac:dyDescent="0.25">
      <c r="A27" s="451"/>
      <c r="B27" s="462" t="s">
        <v>277</v>
      </c>
      <c r="C27" s="462"/>
      <c r="D27" s="462"/>
      <c r="E27" s="462"/>
      <c r="F27" s="462"/>
      <c r="G27" s="462"/>
      <c r="H27" s="463"/>
    </row>
    <row r="28" spans="1:10" s="412" customFormat="1" ht="4.5" customHeight="1" thickBot="1" x14ac:dyDescent="0.3">
      <c r="A28" s="451"/>
      <c r="B28" s="480"/>
      <c r="C28" s="481"/>
      <c r="D28" s="481"/>
      <c r="E28" s="481"/>
      <c r="F28" s="481"/>
      <c r="G28" s="481"/>
      <c r="H28" s="482"/>
    </row>
    <row r="29" spans="1:10" s="412" customFormat="1" ht="30" customHeight="1" x14ac:dyDescent="0.25">
      <c r="A29" s="451"/>
      <c r="B29" s="483" t="s">
        <v>140</v>
      </c>
      <c r="C29" s="484" t="s">
        <v>241</v>
      </c>
      <c r="D29" s="485" t="s">
        <v>242</v>
      </c>
      <c r="E29" s="484" t="s">
        <v>243</v>
      </c>
      <c r="F29" s="485" t="s">
        <v>244</v>
      </c>
      <c r="G29" s="486" t="s">
        <v>296</v>
      </c>
      <c r="H29" s="487"/>
    </row>
    <row r="30" spans="1:10" s="412" customFormat="1" ht="30" customHeight="1" x14ac:dyDescent="0.25">
      <c r="A30" s="451"/>
      <c r="B30" s="488"/>
      <c r="C30" s="489"/>
      <c r="D30" s="467" t="s">
        <v>247</v>
      </c>
      <c r="E30" s="489"/>
      <c r="F30" s="467" t="s">
        <v>257</v>
      </c>
      <c r="G30" s="468" t="str">
        <f>$G$13</f>
        <v>Semana 32 - 2019: 05/08 - 11/08</v>
      </c>
      <c r="H30" s="490"/>
    </row>
    <row r="31" spans="1:10" s="412" customFormat="1" ht="30" customHeight="1" x14ac:dyDescent="0.25">
      <c r="A31" s="451"/>
      <c r="B31" s="440" t="s">
        <v>278</v>
      </c>
      <c r="C31" s="429" t="s">
        <v>298</v>
      </c>
      <c r="D31" s="429" t="s">
        <v>279</v>
      </c>
      <c r="E31" s="429" t="s">
        <v>275</v>
      </c>
      <c r="F31" s="498" t="s">
        <v>280</v>
      </c>
      <c r="G31" s="499">
        <v>117.64</v>
      </c>
      <c r="H31" s="410"/>
      <c r="I31" s="471"/>
      <c r="J31" s="472"/>
    </row>
    <row r="32" spans="1:10" s="412" customFormat="1" ht="30" customHeight="1" x14ac:dyDescent="0.25">
      <c r="A32" s="451"/>
      <c r="B32" s="440" t="s">
        <v>281</v>
      </c>
      <c r="C32" s="429" t="s">
        <v>298</v>
      </c>
      <c r="D32" s="429" t="s">
        <v>282</v>
      </c>
      <c r="E32" s="429" t="s">
        <v>275</v>
      </c>
      <c r="F32" s="498" t="s">
        <v>305</v>
      </c>
      <c r="G32" s="499">
        <v>165</v>
      </c>
      <c r="H32" s="410"/>
      <c r="I32" s="471"/>
      <c r="J32" s="472"/>
    </row>
    <row r="33" spans="1:10" s="412" customFormat="1" ht="30" customHeight="1" x14ac:dyDescent="0.25">
      <c r="A33" s="451"/>
      <c r="B33" s="440" t="s">
        <v>284</v>
      </c>
      <c r="C33" s="429" t="s">
        <v>298</v>
      </c>
      <c r="D33" s="429" t="s">
        <v>279</v>
      </c>
      <c r="E33" s="429" t="s">
        <v>275</v>
      </c>
      <c r="F33" s="498" t="s">
        <v>285</v>
      </c>
      <c r="G33" s="499">
        <v>76</v>
      </c>
      <c r="H33" s="410"/>
      <c r="I33" s="471"/>
      <c r="J33" s="472"/>
    </row>
    <row r="34" spans="1:10" s="412" customFormat="1" ht="30" customHeight="1" x14ac:dyDescent="0.25">
      <c r="A34" s="451"/>
      <c r="B34" s="442" t="s">
        <v>286</v>
      </c>
      <c r="C34" s="429" t="s">
        <v>298</v>
      </c>
      <c r="D34" s="429" t="s">
        <v>287</v>
      </c>
      <c r="E34" s="429" t="s">
        <v>252</v>
      </c>
      <c r="F34" s="498" t="s">
        <v>288</v>
      </c>
      <c r="G34" s="499">
        <v>71.56</v>
      </c>
      <c r="H34" s="410"/>
      <c r="I34" s="471"/>
      <c r="J34" s="472"/>
    </row>
    <row r="35" spans="1:10" s="412" customFormat="1" ht="30" customHeight="1" x14ac:dyDescent="0.25">
      <c r="A35" s="451"/>
      <c r="B35" s="441"/>
      <c r="C35" s="493" t="s">
        <v>298</v>
      </c>
      <c r="D35" s="493" t="s">
        <v>306</v>
      </c>
      <c r="E35" s="493" t="s">
        <v>252</v>
      </c>
      <c r="F35" s="493" t="s">
        <v>288</v>
      </c>
      <c r="G35" s="495">
        <v>64.489999999999995</v>
      </c>
      <c r="H35" s="410"/>
      <c r="I35" s="471"/>
      <c r="J35" s="472"/>
    </row>
    <row r="36" spans="1:10" s="412" customFormat="1" ht="30" customHeight="1" thickBot="1" x14ac:dyDescent="0.3">
      <c r="A36" s="451"/>
      <c r="B36" s="500" t="s">
        <v>290</v>
      </c>
      <c r="C36" s="501" t="s">
        <v>298</v>
      </c>
      <c r="D36" s="501" t="s">
        <v>287</v>
      </c>
      <c r="E36" s="501" t="s">
        <v>252</v>
      </c>
      <c r="F36" s="501" t="s">
        <v>288</v>
      </c>
      <c r="G36" s="502">
        <v>81.52</v>
      </c>
      <c r="I36" s="471"/>
      <c r="J36" s="472"/>
    </row>
    <row r="37" spans="1:10" ht="15.6" customHeight="1" x14ac:dyDescent="0.25">
      <c r="B37" s="496"/>
      <c r="C37" s="497"/>
      <c r="D37" s="496"/>
      <c r="E37" s="497"/>
      <c r="F37" s="497"/>
      <c r="G37" s="103" t="s">
        <v>56</v>
      </c>
      <c r="H37" s="439"/>
    </row>
    <row r="38" spans="1:10" ht="6" customHeight="1" x14ac:dyDescent="0.25">
      <c r="B38" s="503"/>
      <c r="C38" s="503"/>
      <c r="D38" s="503"/>
      <c r="E38" s="503"/>
      <c r="F38" s="503"/>
      <c r="G38" s="503"/>
      <c r="H38" s="448"/>
    </row>
    <row r="39" spans="1:10" ht="3.75" customHeight="1" x14ac:dyDescent="0.25">
      <c r="B39" s="504"/>
      <c r="C39" s="504"/>
      <c r="D39" s="504"/>
      <c r="E39" s="504"/>
      <c r="F39" s="504"/>
      <c r="G39" s="505" t="s">
        <v>307</v>
      </c>
      <c r="H39" s="383"/>
    </row>
    <row r="40" spans="1:10" ht="15.6" customHeight="1" x14ac:dyDescent="0.25">
      <c r="B40" s="496"/>
      <c r="C40" s="497"/>
      <c r="D40" s="496"/>
      <c r="E40" s="497"/>
      <c r="F40" s="497"/>
      <c r="G40" s="497"/>
      <c r="H40" s="439"/>
    </row>
    <row r="41" spans="1:10" x14ac:dyDescent="0.25">
      <c r="G41" s="365"/>
    </row>
    <row r="42" spans="1:10" ht="15" x14ac:dyDescent="0.25">
      <c r="B42" s="506"/>
      <c r="C42" s="506"/>
      <c r="D42" s="506"/>
      <c r="E42" s="506"/>
      <c r="F42" s="506"/>
      <c r="G42" s="506"/>
    </row>
    <row r="43" spans="1:10" ht="15" x14ac:dyDescent="0.25">
      <c r="B43" s="506"/>
      <c r="C43" s="506"/>
      <c r="D43" s="506"/>
      <c r="E43" s="506"/>
      <c r="F43" s="506"/>
      <c r="G43" s="506"/>
    </row>
  </sheetData>
  <mergeCells count="8">
    <mergeCell ref="B27:G27"/>
    <mergeCell ref="B42:G43"/>
    <mergeCell ref="B5:G5"/>
    <mergeCell ref="B6:G6"/>
    <mergeCell ref="B7:G7"/>
    <mergeCell ref="B8:G8"/>
    <mergeCell ref="B10:G10"/>
    <mergeCell ref="B16:G1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69"/>
  <sheetViews>
    <sheetView zoomScale="70" zoomScaleNormal="70" zoomScaleSheetLayoutView="75" workbookViewId="0">
      <selection activeCell="P1" sqref="P1:Q1048576"/>
    </sheetView>
  </sheetViews>
  <sheetFormatPr baseColWidth="10" defaultColWidth="12.5703125" defaultRowHeight="16.350000000000001" customHeight="1" x14ac:dyDescent="0.25"/>
  <cols>
    <col min="1" max="1" width="2.7109375" style="519" customWidth="1"/>
    <col min="2" max="2" width="22.28515625" style="508" customWidth="1"/>
    <col min="3" max="3" width="16.5703125" style="508" bestFit="1" customWidth="1"/>
    <col min="4" max="4" width="42.7109375" style="508" bestFit="1" customWidth="1"/>
    <col min="5" max="5" width="10.140625" style="508" customWidth="1"/>
    <col min="6" max="6" width="15.28515625" style="508" customWidth="1"/>
    <col min="7" max="13" width="10.7109375" style="508" customWidth="1"/>
    <col min="14" max="14" width="14.7109375" style="508" customWidth="1"/>
    <col min="15" max="15" width="3.85546875" style="365" customWidth="1"/>
    <col min="16" max="16" width="12.28515625" style="365" customWidth="1"/>
    <col min="17" max="17" width="12.5703125" style="365"/>
    <col min="18" max="18" width="10.85546875" style="365" bestFit="1" customWidth="1"/>
    <col min="19" max="16384" width="12.5703125" style="365"/>
  </cols>
  <sheetData>
    <row r="2" spans="2:18" ht="16.350000000000001" customHeight="1" x14ac:dyDescent="0.25">
      <c r="B2" s="507"/>
      <c r="C2" s="507"/>
      <c r="D2" s="507"/>
      <c r="E2" s="507"/>
      <c r="F2" s="507"/>
      <c r="G2" s="507"/>
      <c r="K2" s="368"/>
      <c r="L2" s="368"/>
      <c r="M2" s="368"/>
      <c r="N2" s="368"/>
    </row>
    <row r="3" spans="2:18" ht="16.350000000000001" customHeight="1" x14ac:dyDescent="0.25">
      <c r="B3" s="507"/>
      <c r="C3" s="507"/>
      <c r="D3" s="507"/>
      <c r="E3" s="507"/>
      <c r="F3" s="507"/>
      <c r="G3" s="507"/>
    </row>
    <row r="4" spans="2:18" ht="29.25" customHeight="1" thickBot="1" x14ac:dyDescent="0.3">
      <c r="B4" s="372" t="s">
        <v>308</v>
      </c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</row>
    <row r="5" spans="2:18" ht="16.350000000000001" customHeight="1" x14ac:dyDescent="0.25">
      <c r="B5" s="374" t="s">
        <v>309</v>
      </c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6"/>
    </row>
    <row r="6" spans="2:18" ht="16.350000000000001" customHeight="1" thickBot="1" x14ac:dyDescent="0.3">
      <c r="B6" s="377" t="s">
        <v>238</v>
      </c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9"/>
    </row>
    <row r="7" spans="2:18" ht="16.350000000000001" customHeight="1" x14ac:dyDescent="0.25">
      <c r="B7" s="456"/>
      <c r="C7" s="456"/>
      <c r="D7" s="456"/>
      <c r="E7" s="456"/>
      <c r="F7" s="456"/>
      <c r="G7" s="456"/>
      <c r="H7" s="456"/>
      <c r="I7" s="456"/>
      <c r="J7" s="456"/>
      <c r="K7" s="456"/>
      <c r="L7" s="456"/>
      <c r="M7" s="456"/>
      <c r="N7" s="456"/>
      <c r="Q7" s="364"/>
    </row>
    <row r="8" spans="2:18" ht="16.350000000000001" customHeight="1" x14ac:dyDescent="0.25">
      <c r="B8" s="380" t="s">
        <v>239</v>
      </c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</row>
    <row r="9" spans="2:18" ht="29.25" customHeight="1" x14ac:dyDescent="0.25">
      <c r="B9" s="384" t="s">
        <v>69</v>
      </c>
      <c r="C9" s="384"/>
      <c r="D9" s="384"/>
      <c r="E9" s="384"/>
      <c r="F9" s="384"/>
      <c r="G9" s="384"/>
      <c r="H9" s="384"/>
      <c r="I9" s="384"/>
      <c r="J9" s="384"/>
      <c r="K9" s="384"/>
      <c r="L9" s="384"/>
      <c r="M9" s="384"/>
      <c r="N9" s="384"/>
      <c r="P9" s="383"/>
      <c r="Q9" s="383"/>
    </row>
    <row r="10" spans="2:18" ht="3" customHeight="1" thickBot="1" x14ac:dyDescent="0.3">
      <c r="P10" s="383"/>
      <c r="Q10" s="383"/>
    </row>
    <row r="11" spans="2:18" ht="22.15" customHeight="1" x14ac:dyDescent="0.25">
      <c r="B11" s="387" t="s">
        <v>140</v>
      </c>
      <c r="C11" s="388" t="s">
        <v>241</v>
      </c>
      <c r="D11" s="389" t="s">
        <v>242</v>
      </c>
      <c r="E11" s="388" t="s">
        <v>243</v>
      </c>
      <c r="F11" s="389" t="s">
        <v>244</v>
      </c>
      <c r="G11" s="390" t="s">
        <v>245</v>
      </c>
      <c r="H11" s="391"/>
      <c r="I11" s="392"/>
      <c r="J11" s="391" t="s">
        <v>246</v>
      </c>
      <c r="K11" s="391"/>
      <c r="L11" s="393"/>
      <c r="M11" s="393"/>
      <c r="N11" s="394"/>
    </row>
    <row r="12" spans="2:18" ht="16.350000000000001" customHeight="1" x14ac:dyDescent="0.25">
      <c r="B12" s="396"/>
      <c r="C12" s="397"/>
      <c r="D12" s="398" t="s">
        <v>247</v>
      </c>
      <c r="E12" s="397"/>
      <c r="F12" s="398"/>
      <c r="G12" s="399">
        <f>'[9]Pág. 14'!G13</f>
        <v>43682</v>
      </c>
      <c r="H12" s="399">
        <f>'[9]Pág. 14'!H13</f>
        <v>43683</v>
      </c>
      <c r="I12" s="399">
        <f>'[9]Pág. 14'!I13</f>
        <v>43684</v>
      </c>
      <c r="J12" s="399">
        <f>'[9]Pág. 14'!J13</f>
        <v>43685</v>
      </c>
      <c r="K12" s="399">
        <f>'[9]Pág. 14'!K13</f>
        <v>43686</v>
      </c>
      <c r="L12" s="399">
        <f>'[9]Pág. 14'!L13</f>
        <v>43687</v>
      </c>
      <c r="M12" s="509">
        <f>'[9]Pág. 14'!M13</f>
        <v>43688</v>
      </c>
      <c r="N12" s="510" t="s">
        <v>248</v>
      </c>
    </row>
    <row r="13" spans="2:18" ht="20.100000000000001" customHeight="1" x14ac:dyDescent="0.3">
      <c r="B13" s="511" t="s">
        <v>310</v>
      </c>
      <c r="C13" s="512" t="s">
        <v>174</v>
      </c>
      <c r="D13" s="512" t="s">
        <v>311</v>
      </c>
      <c r="E13" s="512" t="s">
        <v>275</v>
      </c>
      <c r="F13" s="512" t="s">
        <v>312</v>
      </c>
      <c r="G13" s="513">
        <v>180</v>
      </c>
      <c r="H13" s="513">
        <v>180</v>
      </c>
      <c r="I13" s="513">
        <v>180</v>
      </c>
      <c r="J13" s="513">
        <v>180</v>
      </c>
      <c r="K13" s="513">
        <v>180</v>
      </c>
      <c r="L13" s="513" t="s">
        <v>253</v>
      </c>
      <c r="M13" s="514" t="s">
        <v>253</v>
      </c>
      <c r="N13" s="515">
        <v>180</v>
      </c>
      <c r="P13" s="410"/>
      <c r="Q13" s="411"/>
      <c r="R13" s="421"/>
    </row>
    <row r="14" spans="2:18" ht="20.100000000000001" customHeight="1" x14ac:dyDescent="0.3">
      <c r="B14" s="511"/>
      <c r="C14" s="516" t="s">
        <v>146</v>
      </c>
      <c r="D14" s="516" t="s">
        <v>313</v>
      </c>
      <c r="E14" s="516" t="s">
        <v>275</v>
      </c>
      <c r="F14" s="516" t="s">
        <v>314</v>
      </c>
      <c r="G14" s="430">
        <v>165</v>
      </c>
      <c r="H14" s="430">
        <v>165</v>
      </c>
      <c r="I14" s="430">
        <v>165</v>
      </c>
      <c r="J14" s="430">
        <v>165</v>
      </c>
      <c r="K14" s="430">
        <v>165</v>
      </c>
      <c r="L14" s="430" t="s">
        <v>253</v>
      </c>
      <c r="M14" s="517" t="s">
        <v>253</v>
      </c>
      <c r="N14" s="518">
        <v>165</v>
      </c>
      <c r="P14" s="410"/>
      <c r="Q14" s="411"/>
      <c r="R14" s="421"/>
    </row>
    <row r="15" spans="2:18" ht="20.100000000000001" customHeight="1" x14ac:dyDescent="0.3">
      <c r="B15" s="511"/>
      <c r="C15" s="516" t="s">
        <v>218</v>
      </c>
      <c r="D15" s="516" t="s">
        <v>313</v>
      </c>
      <c r="E15" s="516" t="s">
        <v>275</v>
      </c>
      <c r="F15" s="516" t="s">
        <v>314</v>
      </c>
      <c r="G15" s="430">
        <v>159.66</v>
      </c>
      <c r="H15" s="430">
        <v>165.03</v>
      </c>
      <c r="I15" s="430">
        <v>161.63</v>
      </c>
      <c r="J15" s="430">
        <v>160.52000000000001</v>
      </c>
      <c r="K15" s="430">
        <v>158.16999999999999</v>
      </c>
      <c r="L15" s="430" t="s">
        <v>253</v>
      </c>
      <c r="M15" s="517" t="s">
        <v>253</v>
      </c>
      <c r="N15" s="518">
        <v>161.08000000000001</v>
      </c>
      <c r="P15" s="410"/>
      <c r="Q15" s="411"/>
      <c r="R15" s="421"/>
    </row>
    <row r="16" spans="2:18" ht="20.100000000000001" customHeight="1" x14ac:dyDescent="0.3">
      <c r="B16" s="511"/>
      <c r="C16" s="516" t="s">
        <v>174</v>
      </c>
      <c r="D16" s="516" t="s">
        <v>313</v>
      </c>
      <c r="E16" s="516" t="s">
        <v>275</v>
      </c>
      <c r="F16" s="516" t="s">
        <v>314</v>
      </c>
      <c r="G16" s="430">
        <v>220</v>
      </c>
      <c r="H16" s="430">
        <v>220</v>
      </c>
      <c r="I16" s="430">
        <v>220</v>
      </c>
      <c r="J16" s="430">
        <v>220</v>
      </c>
      <c r="K16" s="430">
        <v>220</v>
      </c>
      <c r="L16" s="430" t="s">
        <v>253</v>
      </c>
      <c r="M16" s="517" t="s">
        <v>253</v>
      </c>
      <c r="N16" s="518">
        <v>220</v>
      </c>
      <c r="P16" s="410"/>
      <c r="Q16" s="411"/>
      <c r="R16" s="421"/>
    </row>
    <row r="17" spans="1:18" ht="20.100000000000001" customHeight="1" x14ac:dyDescent="0.3">
      <c r="B17" s="511"/>
      <c r="C17" s="516" t="s">
        <v>146</v>
      </c>
      <c r="D17" s="516" t="s">
        <v>315</v>
      </c>
      <c r="E17" s="516" t="s">
        <v>275</v>
      </c>
      <c r="F17" s="516" t="s">
        <v>312</v>
      </c>
      <c r="G17" s="430">
        <v>135</v>
      </c>
      <c r="H17" s="430">
        <v>135</v>
      </c>
      <c r="I17" s="430">
        <v>135</v>
      </c>
      <c r="J17" s="430">
        <v>135</v>
      </c>
      <c r="K17" s="430">
        <v>135</v>
      </c>
      <c r="L17" s="430" t="s">
        <v>253</v>
      </c>
      <c r="M17" s="517" t="s">
        <v>253</v>
      </c>
      <c r="N17" s="518">
        <v>135</v>
      </c>
      <c r="P17" s="410"/>
      <c r="Q17" s="411"/>
      <c r="R17" s="421"/>
    </row>
    <row r="18" spans="1:18" ht="20.100000000000001" customHeight="1" x14ac:dyDescent="0.3">
      <c r="B18" s="511"/>
      <c r="C18" s="516" t="s">
        <v>218</v>
      </c>
      <c r="D18" s="516" t="s">
        <v>315</v>
      </c>
      <c r="E18" s="516" t="s">
        <v>275</v>
      </c>
      <c r="F18" s="516" t="s">
        <v>312</v>
      </c>
      <c r="G18" s="430">
        <v>171.14</v>
      </c>
      <c r="H18" s="430">
        <v>171.42</v>
      </c>
      <c r="I18" s="430">
        <v>171.24</v>
      </c>
      <c r="J18" s="430">
        <v>171.18</v>
      </c>
      <c r="K18" s="430">
        <v>171.06</v>
      </c>
      <c r="L18" s="430" t="s">
        <v>253</v>
      </c>
      <c r="M18" s="517" t="s">
        <v>253</v>
      </c>
      <c r="N18" s="518">
        <v>171.21</v>
      </c>
      <c r="P18" s="410"/>
      <c r="Q18" s="411"/>
      <c r="R18" s="421"/>
    </row>
    <row r="19" spans="1:18" ht="20.100000000000001" customHeight="1" x14ac:dyDescent="0.3">
      <c r="B19" s="511"/>
      <c r="C19" s="516" t="s">
        <v>174</v>
      </c>
      <c r="D19" s="516" t="s">
        <v>315</v>
      </c>
      <c r="E19" s="516" t="s">
        <v>275</v>
      </c>
      <c r="F19" s="516" t="s">
        <v>312</v>
      </c>
      <c r="G19" s="430">
        <v>150</v>
      </c>
      <c r="H19" s="430">
        <v>150</v>
      </c>
      <c r="I19" s="430">
        <v>150</v>
      </c>
      <c r="J19" s="430">
        <v>150</v>
      </c>
      <c r="K19" s="430">
        <v>150</v>
      </c>
      <c r="L19" s="430" t="s">
        <v>253</v>
      </c>
      <c r="M19" s="517" t="s">
        <v>253</v>
      </c>
      <c r="N19" s="518">
        <v>150</v>
      </c>
      <c r="P19" s="410"/>
      <c r="Q19" s="411"/>
      <c r="R19" s="421"/>
    </row>
    <row r="20" spans="1:18" s="522" customFormat="1" ht="20.100000000000001" customHeight="1" x14ac:dyDescent="0.25">
      <c r="A20" s="520"/>
      <c r="B20" s="521"/>
      <c r="C20" s="516" t="s">
        <v>165</v>
      </c>
      <c r="D20" s="516" t="s">
        <v>315</v>
      </c>
      <c r="E20" s="516" t="s">
        <v>275</v>
      </c>
      <c r="F20" s="516" t="s">
        <v>312</v>
      </c>
      <c r="G20" s="430">
        <v>220</v>
      </c>
      <c r="H20" s="430">
        <v>220</v>
      </c>
      <c r="I20" s="430">
        <v>220</v>
      </c>
      <c r="J20" s="430">
        <v>220</v>
      </c>
      <c r="K20" s="430">
        <v>220</v>
      </c>
      <c r="L20" s="430" t="s">
        <v>253</v>
      </c>
      <c r="M20" s="517" t="s">
        <v>253</v>
      </c>
      <c r="N20" s="518">
        <v>220</v>
      </c>
      <c r="P20" s="410"/>
      <c r="Q20" s="411"/>
      <c r="R20" s="523"/>
    </row>
    <row r="21" spans="1:18" s="522" customFormat="1" ht="20.100000000000001" customHeight="1" x14ac:dyDescent="0.3">
      <c r="A21" s="520"/>
      <c r="B21" s="524" t="s">
        <v>316</v>
      </c>
      <c r="C21" s="516" t="s">
        <v>317</v>
      </c>
      <c r="D21" s="516" t="s">
        <v>279</v>
      </c>
      <c r="E21" s="516" t="s">
        <v>275</v>
      </c>
      <c r="F21" s="516" t="s">
        <v>275</v>
      </c>
      <c r="G21" s="430">
        <v>68.53</v>
      </c>
      <c r="H21" s="430">
        <v>68.239999999999995</v>
      </c>
      <c r="I21" s="430">
        <v>65.94</v>
      </c>
      <c r="J21" s="430">
        <v>68.569999999999993</v>
      </c>
      <c r="K21" s="430">
        <v>63</v>
      </c>
      <c r="L21" s="430" t="s">
        <v>253</v>
      </c>
      <c r="M21" s="517" t="s">
        <v>253</v>
      </c>
      <c r="N21" s="518">
        <v>66.95</v>
      </c>
      <c r="P21" s="410"/>
      <c r="Q21" s="411"/>
      <c r="R21" s="421"/>
    </row>
    <row r="22" spans="1:18" s="522" customFormat="1" ht="20.100000000000001" customHeight="1" x14ac:dyDescent="0.25">
      <c r="A22" s="520"/>
      <c r="B22" s="521"/>
      <c r="C22" s="516" t="s">
        <v>164</v>
      </c>
      <c r="D22" s="516" t="s">
        <v>279</v>
      </c>
      <c r="E22" s="516" t="s">
        <v>275</v>
      </c>
      <c r="F22" s="516" t="s">
        <v>275</v>
      </c>
      <c r="G22" s="430">
        <v>84</v>
      </c>
      <c r="H22" s="430">
        <v>84</v>
      </c>
      <c r="I22" s="430">
        <v>84</v>
      </c>
      <c r="J22" s="430">
        <v>84</v>
      </c>
      <c r="K22" s="430">
        <v>84</v>
      </c>
      <c r="L22" s="430" t="s">
        <v>253</v>
      </c>
      <c r="M22" s="517" t="s">
        <v>253</v>
      </c>
      <c r="N22" s="518">
        <v>84</v>
      </c>
      <c r="P22" s="410"/>
      <c r="Q22" s="411"/>
      <c r="R22" s="523"/>
    </row>
    <row r="23" spans="1:18" s="522" customFormat="1" ht="20.100000000000001" customHeight="1" x14ac:dyDescent="0.3">
      <c r="A23" s="520"/>
      <c r="B23" s="524" t="s">
        <v>318</v>
      </c>
      <c r="C23" s="516" t="s">
        <v>317</v>
      </c>
      <c r="D23" s="516" t="s">
        <v>319</v>
      </c>
      <c r="E23" s="516" t="s">
        <v>275</v>
      </c>
      <c r="F23" s="516" t="s">
        <v>320</v>
      </c>
      <c r="G23" s="430">
        <v>22</v>
      </c>
      <c r="H23" s="430">
        <v>16.47</v>
      </c>
      <c r="I23" s="430">
        <v>21</v>
      </c>
      <c r="J23" s="430">
        <v>14.12</v>
      </c>
      <c r="K23" s="430">
        <v>14.5</v>
      </c>
      <c r="L23" s="430" t="s">
        <v>253</v>
      </c>
      <c r="M23" s="517" t="s">
        <v>253</v>
      </c>
      <c r="N23" s="518">
        <v>18.88</v>
      </c>
      <c r="P23" s="410"/>
      <c r="Q23" s="411"/>
      <c r="R23" s="421"/>
    </row>
    <row r="24" spans="1:18" ht="20.100000000000001" customHeight="1" x14ac:dyDescent="0.3">
      <c r="B24" s="511"/>
      <c r="C24" s="516" t="s">
        <v>157</v>
      </c>
      <c r="D24" s="516" t="s">
        <v>319</v>
      </c>
      <c r="E24" s="516" t="s">
        <v>275</v>
      </c>
      <c r="F24" s="516" t="s">
        <v>320</v>
      </c>
      <c r="G24" s="430">
        <v>63</v>
      </c>
      <c r="H24" s="430">
        <v>63</v>
      </c>
      <c r="I24" s="430">
        <v>63</v>
      </c>
      <c r="J24" s="430">
        <v>63</v>
      </c>
      <c r="K24" s="430">
        <v>63</v>
      </c>
      <c r="L24" s="431" t="s">
        <v>253</v>
      </c>
      <c r="M24" s="525" t="s">
        <v>253</v>
      </c>
      <c r="N24" s="518">
        <v>63</v>
      </c>
      <c r="P24" s="410"/>
      <c r="Q24" s="411"/>
      <c r="R24" s="421"/>
    </row>
    <row r="25" spans="1:18" s="522" customFormat="1" ht="20.100000000000001" customHeight="1" x14ac:dyDescent="0.25">
      <c r="A25" s="520"/>
      <c r="B25" s="521"/>
      <c r="C25" s="516" t="s">
        <v>164</v>
      </c>
      <c r="D25" s="516" t="s">
        <v>319</v>
      </c>
      <c r="E25" s="516" t="s">
        <v>275</v>
      </c>
      <c r="F25" s="516" t="s">
        <v>320</v>
      </c>
      <c r="G25" s="430">
        <v>48.75</v>
      </c>
      <c r="H25" s="430">
        <v>48.75</v>
      </c>
      <c r="I25" s="430">
        <v>48.75</v>
      </c>
      <c r="J25" s="430">
        <v>48.75</v>
      </c>
      <c r="K25" s="430">
        <v>48.75</v>
      </c>
      <c r="L25" s="430" t="s">
        <v>253</v>
      </c>
      <c r="M25" s="517" t="s">
        <v>253</v>
      </c>
      <c r="N25" s="518">
        <v>48.75</v>
      </c>
      <c r="P25" s="410"/>
      <c r="Q25" s="411"/>
      <c r="R25" s="523"/>
    </row>
    <row r="26" spans="1:18" ht="20.100000000000001" customHeight="1" x14ac:dyDescent="0.3">
      <c r="B26" s="524" t="s">
        <v>321</v>
      </c>
      <c r="C26" s="516" t="s">
        <v>146</v>
      </c>
      <c r="D26" s="516" t="s">
        <v>279</v>
      </c>
      <c r="E26" s="516" t="s">
        <v>275</v>
      </c>
      <c r="F26" s="516" t="s">
        <v>322</v>
      </c>
      <c r="G26" s="430">
        <v>19.7</v>
      </c>
      <c r="H26" s="430">
        <v>19.7</v>
      </c>
      <c r="I26" s="430">
        <v>19.7</v>
      </c>
      <c r="J26" s="430">
        <v>19.7</v>
      </c>
      <c r="K26" s="430">
        <v>19.7</v>
      </c>
      <c r="L26" s="431" t="s">
        <v>253</v>
      </c>
      <c r="M26" s="525" t="s">
        <v>253</v>
      </c>
      <c r="N26" s="518">
        <v>19.7</v>
      </c>
      <c r="P26" s="410"/>
      <c r="Q26" s="411"/>
      <c r="R26" s="421"/>
    </row>
    <row r="27" spans="1:18" ht="20.100000000000001" customHeight="1" x14ac:dyDescent="0.3">
      <c r="B27" s="511"/>
      <c r="C27" s="516" t="s">
        <v>172</v>
      </c>
      <c r="D27" s="516" t="s">
        <v>279</v>
      </c>
      <c r="E27" s="516" t="s">
        <v>275</v>
      </c>
      <c r="F27" s="516" t="s">
        <v>322</v>
      </c>
      <c r="G27" s="430">
        <v>37</v>
      </c>
      <c r="H27" s="430">
        <v>37</v>
      </c>
      <c r="I27" s="430">
        <v>37</v>
      </c>
      <c r="J27" s="430">
        <v>37</v>
      </c>
      <c r="K27" s="430">
        <v>37</v>
      </c>
      <c r="L27" s="431" t="s">
        <v>253</v>
      </c>
      <c r="M27" s="525" t="s">
        <v>253</v>
      </c>
      <c r="N27" s="518">
        <v>37</v>
      </c>
      <c r="P27" s="410"/>
      <c r="Q27" s="411"/>
      <c r="R27" s="421"/>
    </row>
    <row r="28" spans="1:18" s="522" customFormat="1" ht="20.100000000000001" customHeight="1" x14ac:dyDescent="0.25">
      <c r="A28" s="520"/>
      <c r="B28" s="521"/>
      <c r="C28" s="516" t="s">
        <v>174</v>
      </c>
      <c r="D28" s="516" t="s">
        <v>279</v>
      </c>
      <c r="E28" s="516" t="s">
        <v>275</v>
      </c>
      <c r="F28" s="516" t="s">
        <v>322</v>
      </c>
      <c r="G28" s="430">
        <v>23</v>
      </c>
      <c r="H28" s="430">
        <v>23</v>
      </c>
      <c r="I28" s="430">
        <v>23</v>
      </c>
      <c r="J28" s="430">
        <v>23</v>
      </c>
      <c r="K28" s="430">
        <v>23</v>
      </c>
      <c r="L28" s="430" t="s">
        <v>253</v>
      </c>
      <c r="M28" s="526" t="s">
        <v>253</v>
      </c>
      <c r="N28" s="527">
        <v>23</v>
      </c>
      <c r="P28" s="410"/>
      <c r="Q28" s="411"/>
      <c r="R28" s="523"/>
    </row>
    <row r="29" spans="1:18" ht="20.100000000000001" customHeight="1" x14ac:dyDescent="0.3">
      <c r="B29" s="524" t="s">
        <v>323</v>
      </c>
      <c r="C29" s="516" t="s">
        <v>146</v>
      </c>
      <c r="D29" s="516" t="s">
        <v>324</v>
      </c>
      <c r="E29" s="516" t="s">
        <v>275</v>
      </c>
      <c r="F29" s="516" t="s">
        <v>325</v>
      </c>
      <c r="G29" s="430">
        <v>180.5</v>
      </c>
      <c r="H29" s="430">
        <v>180.5</v>
      </c>
      <c r="I29" s="430">
        <v>180.5</v>
      </c>
      <c r="J29" s="430">
        <v>180.5</v>
      </c>
      <c r="K29" s="430">
        <v>180.5</v>
      </c>
      <c r="L29" s="431" t="s">
        <v>253</v>
      </c>
      <c r="M29" s="525" t="s">
        <v>253</v>
      </c>
      <c r="N29" s="518">
        <v>180.5</v>
      </c>
      <c r="P29" s="410"/>
      <c r="Q29" s="411"/>
      <c r="R29" s="421"/>
    </row>
    <row r="30" spans="1:18" ht="20.100000000000001" customHeight="1" x14ac:dyDescent="0.3">
      <c r="B30" s="511"/>
      <c r="C30" s="516" t="s">
        <v>174</v>
      </c>
      <c r="D30" s="516" t="s">
        <v>324</v>
      </c>
      <c r="E30" s="516" t="s">
        <v>275</v>
      </c>
      <c r="F30" s="516" t="s">
        <v>325</v>
      </c>
      <c r="G30" s="430">
        <v>162.30000000000001</v>
      </c>
      <c r="H30" s="430">
        <v>162.30000000000001</v>
      </c>
      <c r="I30" s="430">
        <v>162.30000000000001</v>
      </c>
      <c r="J30" s="430">
        <v>162.30000000000001</v>
      </c>
      <c r="K30" s="430">
        <v>162.30000000000001</v>
      </c>
      <c r="L30" s="431" t="s">
        <v>253</v>
      </c>
      <c r="M30" s="525" t="s">
        <v>253</v>
      </c>
      <c r="N30" s="518">
        <v>162.30000000000001</v>
      </c>
      <c r="P30" s="410"/>
      <c r="Q30" s="411"/>
      <c r="R30" s="421"/>
    </row>
    <row r="31" spans="1:18" ht="20.100000000000001" customHeight="1" x14ac:dyDescent="0.3">
      <c r="B31" s="511"/>
      <c r="C31" s="516" t="s">
        <v>326</v>
      </c>
      <c r="D31" s="516" t="s">
        <v>324</v>
      </c>
      <c r="E31" s="516" t="s">
        <v>275</v>
      </c>
      <c r="F31" s="516" t="s">
        <v>325</v>
      </c>
      <c r="G31" s="430">
        <v>222.02</v>
      </c>
      <c r="H31" s="430">
        <v>221.98</v>
      </c>
      <c r="I31" s="430">
        <v>222.35</v>
      </c>
      <c r="J31" s="430">
        <v>222.94</v>
      </c>
      <c r="K31" s="430">
        <v>222.94</v>
      </c>
      <c r="L31" s="431" t="s">
        <v>253</v>
      </c>
      <c r="M31" s="525" t="s">
        <v>253</v>
      </c>
      <c r="N31" s="518">
        <v>222.44</v>
      </c>
      <c r="P31" s="410"/>
      <c r="Q31" s="411"/>
      <c r="R31" s="421"/>
    </row>
    <row r="32" spans="1:18" s="522" customFormat="1" ht="20.100000000000001" customHeight="1" x14ac:dyDescent="0.25">
      <c r="A32" s="520"/>
      <c r="B32" s="521"/>
      <c r="C32" s="516" t="s">
        <v>157</v>
      </c>
      <c r="D32" s="516" t="s">
        <v>324</v>
      </c>
      <c r="E32" s="516" t="s">
        <v>275</v>
      </c>
      <c r="F32" s="516" t="s">
        <v>325</v>
      </c>
      <c r="G32" s="528">
        <v>223</v>
      </c>
      <c r="H32" s="528">
        <v>223</v>
      </c>
      <c r="I32" s="528">
        <v>223</v>
      </c>
      <c r="J32" s="528">
        <v>223</v>
      </c>
      <c r="K32" s="528">
        <v>223</v>
      </c>
      <c r="L32" s="528" t="s">
        <v>253</v>
      </c>
      <c r="M32" s="529" t="s">
        <v>253</v>
      </c>
      <c r="N32" s="530">
        <v>223</v>
      </c>
      <c r="P32" s="410"/>
      <c r="Q32" s="411"/>
      <c r="R32" s="523"/>
    </row>
    <row r="33" spans="1:18" s="522" customFormat="1" ht="20.100000000000001" customHeight="1" x14ac:dyDescent="0.3">
      <c r="A33" s="520"/>
      <c r="B33" s="524" t="s">
        <v>327</v>
      </c>
      <c r="C33" s="516" t="s">
        <v>317</v>
      </c>
      <c r="D33" s="516" t="s">
        <v>328</v>
      </c>
      <c r="E33" s="516" t="s">
        <v>275</v>
      </c>
      <c r="F33" s="516" t="s">
        <v>275</v>
      </c>
      <c r="G33" s="430">
        <v>184.2</v>
      </c>
      <c r="H33" s="430">
        <v>209.09</v>
      </c>
      <c r="I33" s="430">
        <v>158.07</v>
      </c>
      <c r="J33" s="430">
        <v>183.5</v>
      </c>
      <c r="K33" s="430">
        <v>190.53</v>
      </c>
      <c r="L33" s="430" t="s">
        <v>253</v>
      </c>
      <c r="M33" s="517" t="s">
        <v>253</v>
      </c>
      <c r="N33" s="518">
        <v>189.86</v>
      </c>
      <c r="P33" s="410"/>
      <c r="Q33" s="411"/>
      <c r="R33" s="421"/>
    </row>
    <row r="34" spans="1:18" s="522" customFormat="1" ht="20.100000000000001" customHeight="1" x14ac:dyDescent="0.25">
      <c r="A34" s="520"/>
      <c r="B34" s="521"/>
      <c r="C34" s="516" t="s">
        <v>175</v>
      </c>
      <c r="D34" s="516" t="s">
        <v>328</v>
      </c>
      <c r="E34" s="516" t="s">
        <v>275</v>
      </c>
      <c r="F34" s="516" t="s">
        <v>275</v>
      </c>
      <c r="G34" s="430">
        <v>218</v>
      </c>
      <c r="H34" s="430" t="s">
        <v>253</v>
      </c>
      <c r="I34" s="430">
        <v>314</v>
      </c>
      <c r="J34" s="430" t="s">
        <v>253</v>
      </c>
      <c r="K34" s="430" t="s">
        <v>253</v>
      </c>
      <c r="L34" s="430" t="s">
        <v>253</v>
      </c>
      <c r="M34" s="517" t="s">
        <v>253</v>
      </c>
      <c r="N34" s="518">
        <v>269.39999999999998</v>
      </c>
      <c r="P34" s="410"/>
      <c r="Q34" s="411"/>
      <c r="R34" s="523"/>
    </row>
    <row r="35" spans="1:18" s="531" customFormat="1" ht="20.100000000000001" customHeight="1" x14ac:dyDescent="0.3">
      <c r="A35" s="519"/>
      <c r="B35" s="524" t="s">
        <v>329</v>
      </c>
      <c r="C35" s="516" t="s">
        <v>156</v>
      </c>
      <c r="D35" s="516" t="s">
        <v>330</v>
      </c>
      <c r="E35" s="516" t="s">
        <v>252</v>
      </c>
      <c r="F35" s="516" t="s">
        <v>275</v>
      </c>
      <c r="G35" s="430">
        <v>87</v>
      </c>
      <c r="H35" s="430">
        <v>85</v>
      </c>
      <c r="I35" s="430">
        <v>85</v>
      </c>
      <c r="J35" s="430">
        <v>85</v>
      </c>
      <c r="K35" s="430">
        <v>85</v>
      </c>
      <c r="L35" s="430" t="s">
        <v>253</v>
      </c>
      <c r="M35" s="517" t="s">
        <v>253</v>
      </c>
      <c r="N35" s="518">
        <v>85.35</v>
      </c>
      <c r="P35" s="410"/>
      <c r="Q35" s="411"/>
      <c r="R35" s="421"/>
    </row>
    <row r="36" spans="1:18" s="531" customFormat="1" ht="20.100000000000001" customHeight="1" x14ac:dyDescent="0.3">
      <c r="A36" s="519"/>
      <c r="B36" s="511"/>
      <c r="C36" s="516" t="s">
        <v>156</v>
      </c>
      <c r="D36" s="516" t="s">
        <v>331</v>
      </c>
      <c r="E36" s="516" t="s">
        <v>252</v>
      </c>
      <c r="F36" s="516" t="s">
        <v>332</v>
      </c>
      <c r="G36" s="430">
        <v>60.91</v>
      </c>
      <c r="H36" s="430">
        <v>57.27</v>
      </c>
      <c r="I36" s="430">
        <v>59.09</v>
      </c>
      <c r="J36" s="430">
        <v>59.09</v>
      </c>
      <c r="K36" s="430">
        <v>58.18</v>
      </c>
      <c r="L36" s="430" t="s">
        <v>253</v>
      </c>
      <c r="M36" s="517" t="s">
        <v>253</v>
      </c>
      <c r="N36" s="518">
        <v>58.93</v>
      </c>
      <c r="P36" s="410"/>
      <c r="Q36" s="411"/>
      <c r="R36" s="421"/>
    </row>
    <row r="37" spans="1:18" s="522" customFormat="1" ht="20.100000000000001" customHeight="1" x14ac:dyDescent="0.25">
      <c r="A37" s="520"/>
      <c r="B37" s="521"/>
      <c r="C37" s="516" t="s">
        <v>156</v>
      </c>
      <c r="D37" s="516" t="s">
        <v>333</v>
      </c>
      <c r="E37" s="516" t="s">
        <v>252</v>
      </c>
      <c r="F37" s="516" t="s">
        <v>332</v>
      </c>
      <c r="G37" s="430">
        <v>60</v>
      </c>
      <c r="H37" s="430">
        <v>60</v>
      </c>
      <c r="I37" s="430">
        <v>61</v>
      </c>
      <c r="J37" s="430">
        <v>60.92</v>
      </c>
      <c r="K37" s="430">
        <v>61.85</v>
      </c>
      <c r="L37" s="430" t="s">
        <v>253</v>
      </c>
      <c r="M37" s="517" t="s">
        <v>253</v>
      </c>
      <c r="N37" s="518">
        <v>60.83</v>
      </c>
      <c r="P37" s="410"/>
      <c r="Q37" s="411"/>
      <c r="R37" s="523"/>
    </row>
    <row r="38" spans="1:18" s="522" customFormat="1" ht="20.100000000000001" customHeight="1" x14ac:dyDescent="0.3">
      <c r="A38" s="520"/>
      <c r="B38" s="524" t="s">
        <v>334</v>
      </c>
      <c r="C38" s="516" t="s">
        <v>156</v>
      </c>
      <c r="D38" s="516" t="s">
        <v>335</v>
      </c>
      <c r="E38" s="516" t="s">
        <v>275</v>
      </c>
      <c r="F38" s="516" t="s">
        <v>275</v>
      </c>
      <c r="G38" s="430">
        <v>45</v>
      </c>
      <c r="H38" s="430">
        <v>45</v>
      </c>
      <c r="I38" s="430">
        <v>45</v>
      </c>
      <c r="J38" s="430">
        <v>44</v>
      </c>
      <c r="K38" s="430">
        <v>46</v>
      </c>
      <c r="L38" s="430" t="s">
        <v>253</v>
      </c>
      <c r="M38" s="517" t="s">
        <v>253</v>
      </c>
      <c r="N38" s="518">
        <v>45</v>
      </c>
      <c r="P38" s="410"/>
      <c r="Q38" s="411"/>
      <c r="R38" s="421"/>
    </row>
    <row r="39" spans="1:18" ht="20.100000000000001" customHeight="1" x14ac:dyDescent="0.3">
      <c r="B39" s="511"/>
      <c r="C39" s="516" t="s">
        <v>156</v>
      </c>
      <c r="D39" s="516" t="s">
        <v>336</v>
      </c>
      <c r="E39" s="516" t="s">
        <v>275</v>
      </c>
      <c r="F39" s="516" t="s">
        <v>275</v>
      </c>
      <c r="G39" s="430">
        <v>24</v>
      </c>
      <c r="H39" s="430">
        <v>23</v>
      </c>
      <c r="I39" s="430">
        <v>23</v>
      </c>
      <c r="J39" s="430">
        <v>23</v>
      </c>
      <c r="K39" s="430">
        <v>24</v>
      </c>
      <c r="L39" s="431" t="s">
        <v>253</v>
      </c>
      <c r="M39" s="525" t="s">
        <v>253</v>
      </c>
      <c r="N39" s="518">
        <v>23.39</v>
      </c>
      <c r="P39" s="410"/>
      <c r="Q39" s="411"/>
      <c r="R39" s="421"/>
    </row>
    <row r="40" spans="1:18" ht="20.100000000000001" customHeight="1" x14ac:dyDescent="0.3">
      <c r="B40" s="511"/>
      <c r="C40" s="516" t="s">
        <v>156</v>
      </c>
      <c r="D40" s="516" t="s">
        <v>337</v>
      </c>
      <c r="E40" s="516" t="s">
        <v>275</v>
      </c>
      <c r="F40" s="516" t="s">
        <v>275</v>
      </c>
      <c r="G40" s="430">
        <v>30</v>
      </c>
      <c r="H40" s="430">
        <v>29</v>
      </c>
      <c r="I40" s="430">
        <v>29</v>
      </c>
      <c r="J40" s="430">
        <v>28</v>
      </c>
      <c r="K40" s="430">
        <v>28</v>
      </c>
      <c r="L40" s="431" t="s">
        <v>253</v>
      </c>
      <c r="M40" s="525" t="s">
        <v>253</v>
      </c>
      <c r="N40" s="518">
        <v>28.8</v>
      </c>
      <c r="P40" s="410"/>
      <c r="Q40" s="411"/>
      <c r="R40" s="421"/>
    </row>
    <row r="41" spans="1:18" ht="20.100000000000001" customHeight="1" x14ac:dyDescent="0.3">
      <c r="B41" s="511"/>
      <c r="C41" s="516" t="s">
        <v>156</v>
      </c>
      <c r="D41" s="516" t="s">
        <v>338</v>
      </c>
      <c r="E41" s="516" t="s">
        <v>275</v>
      </c>
      <c r="F41" s="516" t="s">
        <v>275</v>
      </c>
      <c r="G41" s="430">
        <v>24.62</v>
      </c>
      <c r="H41" s="430">
        <v>22.97</v>
      </c>
      <c r="I41" s="430">
        <v>20.51</v>
      </c>
      <c r="J41" s="430">
        <v>22.15</v>
      </c>
      <c r="K41" s="430">
        <v>20.51</v>
      </c>
      <c r="L41" s="431" t="s">
        <v>253</v>
      </c>
      <c r="M41" s="525" t="s">
        <v>253</v>
      </c>
      <c r="N41" s="518">
        <v>22.25</v>
      </c>
      <c r="P41" s="410"/>
      <c r="Q41" s="411"/>
      <c r="R41" s="421"/>
    </row>
    <row r="42" spans="1:18" s="522" customFormat="1" ht="20.100000000000001" customHeight="1" x14ac:dyDescent="0.25">
      <c r="A42" s="520"/>
      <c r="B42" s="521"/>
      <c r="C42" s="516" t="s">
        <v>172</v>
      </c>
      <c r="D42" s="516" t="s">
        <v>279</v>
      </c>
      <c r="E42" s="516" t="s">
        <v>275</v>
      </c>
      <c r="F42" s="516" t="s">
        <v>275</v>
      </c>
      <c r="G42" s="430">
        <v>39.6</v>
      </c>
      <c r="H42" s="430">
        <v>39.6</v>
      </c>
      <c r="I42" s="430">
        <v>39.6</v>
      </c>
      <c r="J42" s="430">
        <v>39.6</v>
      </c>
      <c r="K42" s="430">
        <v>39.6</v>
      </c>
      <c r="L42" s="430" t="s">
        <v>253</v>
      </c>
      <c r="M42" s="430" t="s">
        <v>253</v>
      </c>
      <c r="N42" s="518">
        <v>39.6</v>
      </c>
      <c r="P42" s="410"/>
      <c r="Q42" s="411"/>
      <c r="R42" s="523"/>
    </row>
    <row r="43" spans="1:18" s="522" customFormat="1" ht="20.100000000000001" customHeight="1" x14ac:dyDescent="0.3">
      <c r="A43" s="520"/>
      <c r="B43" s="524" t="s">
        <v>339</v>
      </c>
      <c r="C43" s="516" t="s">
        <v>317</v>
      </c>
      <c r="D43" s="516" t="s">
        <v>340</v>
      </c>
      <c r="E43" s="516" t="s">
        <v>275</v>
      </c>
      <c r="F43" s="516" t="s">
        <v>341</v>
      </c>
      <c r="G43" s="430">
        <v>69.3</v>
      </c>
      <c r="H43" s="430">
        <v>68.55</v>
      </c>
      <c r="I43" s="430">
        <v>68.05</v>
      </c>
      <c r="J43" s="430">
        <v>67.8</v>
      </c>
      <c r="K43" s="430">
        <v>67.25</v>
      </c>
      <c r="L43" s="430">
        <v>83.66</v>
      </c>
      <c r="M43" s="430" t="s">
        <v>253</v>
      </c>
      <c r="N43" s="518">
        <v>70.930000000000007</v>
      </c>
      <c r="P43" s="410"/>
      <c r="Q43" s="411"/>
      <c r="R43" s="421"/>
    </row>
    <row r="44" spans="1:18" s="531" customFormat="1" ht="20.100000000000001" customHeight="1" x14ac:dyDescent="0.3">
      <c r="A44" s="519"/>
      <c r="B44" s="511"/>
      <c r="C44" s="516" t="s">
        <v>175</v>
      </c>
      <c r="D44" s="516" t="s">
        <v>340</v>
      </c>
      <c r="E44" s="516" t="s">
        <v>275</v>
      </c>
      <c r="F44" s="516" t="s">
        <v>341</v>
      </c>
      <c r="G44" s="430">
        <v>109</v>
      </c>
      <c r="H44" s="430">
        <v>96</v>
      </c>
      <c r="I44" s="430">
        <v>101</v>
      </c>
      <c r="J44" s="430">
        <v>93</v>
      </c>
      <c r="K44" s="430">
        <v>92</v>
      </c>
      <c r="L44" s="430">
        <v>101</v>
      </c>
      <c r="M44" s="430" t="s">
        <v>253</v>
      </c>
      <c r="N44" s="518">
        <v>102.6</v>
      </c>
      <c r="P44" s="410"/>
      <c r="Q44" s="411"/>
      <c r="R44" s="421"/>
    </row>
    <row r="45" spans="1:18" s="531" customFormat="1" ht="20.100000000000001" customHeight="1" x14ac:dyDescent="0.3">
      <c r="A45" s="519"/>
      <c r="B45" s="511"/>
      <c r="C45" s="516" t="s">
        <v>156</v>
      </c>
      <c r="D45" s="516" t="s">
        <v>342</v>
      </c>
      <c r="E45" s="516" t="s">
        <v>275</v>
      </c>
      <c r="F45" s="516" t="s">
        <v>343</v>
      </c>
      <c r="G45" s="430">
        <v>50.09</v>
      </c>
      <c r="H45" s="430">
        <v>51.34</v>
      </c>
      <c r="I45" s="430">
        <v>48.84</v>
      </c>
      <c r="J45" s="430">
        <v>53.22</v>
      </c>
      <c r="K45" s="430">
        <v>53.22</v>
      </c>
      <c r="L45" s="430" t="s">
        <v>253</v>
      </c>
      <c r="M45" s="430" t="s">
        <v>253</v>
      </c>
      <c r="N45" s="518">
        <v>51.27</v>
      </c>
      <c r="P45" s="410"/>
      <c r="Q45" s="411"/>
      <c r="R45" s="421"/>
    </row>
    <row r="46" spans="1:18" s="522" customFormat="1" ht="20.100000000000001" customHeight="1" x14ac:dyDescent="0.3">
      <c r="A46" s="520"/>
      <c r="B46" s="524" t="s">
        <v>344</v>
      </c>
      <c r="C46" s="516" t="s">
        <v>317</v>
      </c>
      <c r="D46" s="516" t="s">
        <v>345</v>
      </c>
      <c r="E46" s="516" t="s">
        <v>252</v>
      </c>
      <c r="F46" s="516" t="s">
        <v>346</v>
      </c>
      <c r="G46" s="430">
        <v>90</v>
      </c>
      <c r="H46" s="430" t="s">
        <v>253</v>
      </c>
      <c r="I46" s="430">
        <v>90.59</v>
      </c>
      <c r="J46" s="430" t="s">
        <v>253</v>
      </c>
      <c r="K46" s="430">
        <v>104</v>
      </c>
      <c r="L46" s="430" t="s">
        <v>253</v>
      </c>
      <c r="M46" s="517" t="s">
        <v>253</v>
      </c>
      <c r="N46" s="518">
        <v>95.18</v>
      </c>
      <c r="P46" s="410"/>
      <c r="Q46" s="411"/>
      <c r="R46" s="421"/>
    </row>
    <row r="47" spans="1:18" ht="20.100000000000001" customHeight="1" x14ac:dyDescent="0.3">
      <c r="B47" s="511"/>
      <c r="C47" s="516" t="s">
        <v>156</v>
      </c>
      <c r="D47" s="516" t="s">
        <v>345</v>
      </c>
      <c r="E47" s="516" t="s">
        <v>252</v>
      </c>
      <c r="F47" s="516" t="s">
        <v>346</v>
      </c>
      <c r="G47" s="430">
        <v>96.79</v>
      </c>
      <c r="H47" s="430">
        <v>86.9</v>
      </c>
      <c r="I47" s="430">
        <v>90.44</v>
      </c>
      <c r="J47" s="430">
        <v>86.6</v>
      </c>
      <c r="K47" s="430">
        <v>99.84</v>
      </c>
      <c r="L47" s="430" t="s">
        <v>253</v>
      </c>
      <c r="M47" s="517" t="s">
        <v>253</v>
      </c>
      <c r="N47" s="518">
        <v>91.88</v>
      </c>
      <c r="P47" s="410"/>
      <c r="Q47" s="411"/>
      <c r="R47" s="421"/>
    </row>
    <row r="48" spans="1:18" ht="20.100000000000001" customHeight="1" x14ac:dyDescent="0.3">
      <c r="B48" s="511"/>
      <c r="C48" s="516" t="s">
        <v>317</v>
      </c>
      <c r="D48" s="516" t="s">
        <v>347</v>
      </c>
      <c r="E48" s="516" t="s">
        <v>252</v>
      </c>
      <c r="F48" s="516" t="s">
        <v>346</v>
      </c>
      <c r="G48" s="430">
        <v>82.35</v>
      </c>
      <c r="H48" s="430" t="s">
        <v>253</v>
      </c>
      <c r="I48" s="430">
        <v>83.53</v>
      </c>
      <c r="J48" s="430">
        <v>81</v>
      </c>
      <c r="K48" s="430">
        <v>85</v>
      </c>
      <c r="L48" s="430" t="s">
        <v>253</v>
      </c>
      <c r="M48" s="517" t="s">
        <v>253</v>
      </c>
      <c r="N48" s="518">
        <v>82.97</v>
      </c>
      <c r="P48" s="410"/>
      <c r="Q48" s="411"/>
      <c r="R48" s="421"/>
    </row>
    <row r="49" spans="1:18" ht="20.100000000000001" customHeight="1" x14ac:dyDescent="0.3">
      <c r="B49" s="511"/>
      <c r="C49" s="516" t="s">
        <v>175</v>
      </c>
      <c r="D49" s="516" t="s">
        <v>347</v>
      </c>
      <c r="E49" s="516" t="s">
        <v>252</v>
      </c>
      <c r="F49" s="516" t="s">
        <v>346</v>
      </c>
      <c r="G49" s="430" t="s">
        <v>253</v>
      </c>
      <c r="H49" s="430">
        <v>67</v>
      </c>
      <c r="I49" s="430" t="s">
        <v>253</v>
      </c>
      <c r="J49" s="430">
        <v>72</v>
      </c>
      <c r="K49" s="430">
        <v>70</v>
      </c>
      <c r="L49" s="430">
        <v>80</v>
      </c>
      <c r="M49" s="517" t="s">
        <v>253</v>
      </c>
      <c r="N49" s="518">
        <v>72.14</v>
      </c>
      <c r="P49" s="410"/>
      <c r="Q49" s="411"/>
      <c r="R49" s="421"/>
    </row>
    <row r="50" spans="1:18" ht="20.100000000000001" customHeight="1" x14ac:dyDescent="0.3">
      <c r="B50" s="511"/>
      <c r="C50" s="516" t="s">
        <v>156</v>
      </c>
      <c r="D50" s="516" t="s">
        <v>347</v>
      </c>
      <c r="E50" s="516" t="s">
        <v>252</v>
      </c>
      <c r="F50" s="516" t="s">
        <v>346</v>
      </c>
      <c r="G50" s="430">
        <v>91.63</v>
      </c>
      <c r="H50" s="430">
        <v>91.59</v>
      </c>
      <c r="I50" s="430">
        <v>84.19</v>
      </c>
      <c r="J50" s="430">
        <v>87.9</v>
      </c>
      <c r="K50" s="430">
        <v>89.62</v>
      </c>
      <c r="L50" s="430" t="s">
        <v>253</v>
      </c>
      <c r="M50" s="517" t="s">
        <v>253</v>
      </c>
      <c r="N50" s="518">
        <v>88.97</v>
      </c>
      <c r="P50" s="410"/>
      <c r="Q50" s="411"/>
      <c r="R50" s="421"/>
    </row>
    <row r="51" spans="1:18" ht="20.100000000000001" customHeight="1" x14ac:dyDescent="0.3">
      <c r="B51" s="511"/>
      <c r="C51" s="516" t="s">
        <v>317</v>
      </c>
      <c r="D51" s="516" t="s">
        <v>348</v>
      </c>
      <c r="E51" s="516" t="s">
        <v>252</v>
      </c>
      <c r="F51" s="516" t="s">
        <v>349</v>
      </c>
      <c r="G51" s="430">
        <v>57</v>
      </c>
      <c r="H51" s="430" t="s">
        <v>253</v>
      </c>
      <c r="I51" s="430">
        <v>85</v>
      </c>
      <c r="J51" s="430" t="s">
        <v>253</v>
      </c>
      <c r="K51" s="430">
        <v>85</v>
      </c>
      <c r="L51" s="430" t="s">
        <v>253</v>
      </c>
      <c r="M51" s="517" t="s">
        <v>253</v>
      </c>
      <c r="N51" s="518">
        <v>80.5</v>
      </c>
      <c r="P51" s="410"/>
      <c r="Q51" s="411"/>
      <c r="R51" s="421"/>
    </row>
    <row r="52" spans="1:18" ht="20.100000000000001" customHeight="1" x14ac:dyDescent="0.3">
      <c r="B52" s="511"/>
      <c r="C52" s="516" t="s">
        <v>175</v>
      </c>
      <c r="D52" s="516" t="s">
        <v>350</v>
      </c>
      <c r="E52" s="516" t="s">
        <v>275</v>
      </c>
      <c r="F52" s="516" t="s">
        <v>275</v>
      </c>
      <c r="G52" s="430">
        <v>183.16</v>
      </c>
      <c r="H52" s="430">
        <v>191.58</v>
      </c>
      <c r="I52" s="430">
        <v>193.6</v>
      </c>
      <c r="J52" s="430">
        <v>195.29</v>
      </c>
      <c r="K52" s="430">
        <v>187.89</v>
      </c>
      <c r="L52" s="430">
        <v>177.37</v>
      </c>
      <c r="M52" s="517" t="s">
        <v>253</v>
      </c>
      <c r="N52" s="518">
        <v>189.88</v>
      </c>
      <c r="P52" s="410"/>
      <c r="Q52" s="411"/>
      <c r="R52" s="421"/>
    </row>
    <row r="53" spans="1:18" s="522" customFormat="1" ht="20.100000000000001" customHeight="1" x14ac:dyDescent="0.25">
      <c r="A53" s="520"/>
      <c r="B53" s="524" t="s">
        <v>351</v>
      </c>
      <c r="C53" s="516" t="s">
        <v>156</v>
      </c>
      <c r="D53" s="516" t="s">
        <v>352</v>
      </c>
      <c r="E53" s="516" t="s">
        <v>275</v>
      </c>
      <c r="F53" s="516" t="s">
        <v>275</v>
      </c>
      <c r="G53" s="430">
        <v>30</v>
      </c>
      <c r="H53" s="430">
        <v>28.29</v>
      </c>
      <c r="I53" s="430">
        <v>27.43</v>
      </c>
      <c r="J53" s="430">
        <v>27.43</v>
      </c>
      <c r="K53" s="430">
        <v>25.71</v>
      </c>
      <c r="L53" s="430" t="s">
        <v>253</v>
      </c>
      <c r="M53" s="526" t="s">
        <v>253</v>
      </c>
      <c r="N53" s="527">
        <v>27.74</v>
      </c>
      <c r="P53" s="410"/>
      <c r="Q53" s="411"/>
      <c r="R53" s="523"/>
    </row>
    <row r="54" spans="1:18" ht="20.100000000000001" customHeight="1" x14ac:dyDescent="0.3">
      <c r="B54" s="511"/>
      <c r="C54" s="516" t="s">
        <v>177</v>
      </c>
      <c r="D54" s="516" t="s">
        <v>352</v>
      </c>
      <c r="E54" s="516" t="s">
        <v>275</v>
      </c>
      <c r="F54" s="516" t="s">
        <v>275</v>
      </c>
      <c r="G54" s="430">
        <v>32</v>
      </c>
      <c r="H54" s="430">
        <v>32</v>
      </c>
      <c r="I54" s="430">
        <v>32</v>
      </c>
      <c r="J54" s="430">
        <v>32</v>
      </c>
      <c r="K54" s="430">
        <v>32</v>
      </c>
      <c r="L54" s="430" t="s">
        <v>253</v>
      </c>
      <c r="M54" s="517" t="s">
        <v>253</v>
      </c>
      <c r="N54" s="518">
        <v>32</v>
      </c>
      <c r="P54" s="410"/>
      <c r="Q54" s="411"/>
      <c r="R54" s="421"/>
    </row>
    <row r="55" spans="1:18" ht="20.100000000000001" customHeight="1" x14ac:dyDescent="0.3">
      <c r="B55" s="511"/>
      <c r="C55" s="516" t="s">
        <v>172</v>
      </c>
      <c r="D55" s="516" t="s">
        <v>279</v>
      </c>
      <c r="E55" s="516" t="s">
        <v>275</v>
      </c>
      <c r="F55" s="516" t="s">
        <v>275</v>
      </c>
      <c r="G55" s="430">
        <v>31</v>
      </c>
      <c r="H55" s="430">
        <v>31</v>
      </c>
      <c r="I55" s="430">
        <v>31</v>
      </c>
      <c r="J55" s="430">
        <v>31</v>
      </c>
      <c r="K55" s="430">
        <v>31</v>
      </c>
      <c r="L55" s="430" t="s">
        <v>253</v>
      </c>
      <c r="M55" s="517" t="s">
        <v>253</v>
      </c>
      <c r="N55" s="518">
        <v>31</v>
      </c>
      <c r="P55" s="410"/>
      <c r="Q55" s="411"/>
      <c r="R55" s="421"/>
    </row>
    <row r="56" spans="1:18" ht="20.100000000000001" customHeight="1" x14ac:dyDescent="0.25">
      <c r="B56" s="532" t="s">
        <v>353</v>
      </c>
      <c r="C56" s="516" t="s">
        <v>326</v>
      </c>
      <c r="D56" s="516" t="s">
        <v>354</v>
      </c>
      <c r="E56" s="516" t="s">
        <v>275</v>
      </c>
      <c r="F56" s="516" t="s">
        <v>275</v>
      </c>
      <c r="G56" s="430">
        <v>249.09</v>
      </c>
      <c r="H56" s="430">
        <v>249.69</v>
      </c>
      <c r="I56" s="430">
        <v>249.36</v>
      </c>
      <c r="J56" s="430">
        <v>249</v>
      </c>
      <c r="K56" s="430">
        <v>249</v>
      </c>
      <c r="L56" s="430" t="s">
        <v>253</v>
      </c>
      <c r="M56" s="517" t="s">
        <v>253</v>
      </c>
      <c r="N56" s="518">
        <v>249.23</v>
      </c>
      <c r="P56" s="410"/>
      <c r="Q56" s="411"/>
      <c r="R56" s="410"/>
    </row>
    <row r="57" spans="1:18" ht="20.100000000000001" customHeight="1" x14ac:dyDescent="0.3">
      <c r="B57" s="524" t="s">
        <v>355</v>
      </c>
      <c r="C57" s="516" t="s">
        <v>175</v>
      </c>
      <c r="D57" s="516" t="s">
        <v>356</v>
      </c>
      <c r="E57" s="516" t="s">
        <v>252</v>
      </c>
      <c r="F57" s="516" t="s">
        <v>275</v>
      </c>
      <c r="G57" s="430">
        <v>127</v>
      </c>
      <c r="H57" s="430">
        <v>155</v>
      </c>
      <c r="I57" s="430">
        <v>146</v>
      </c>
      <c r="J57" s="430" t="s">
        <v>253</v>
      </c>
      <c r="K57" s="430">
        <v>160</v>
      </c>
      <c r="L57" s="430">
        <v>137</v>
      </c>
      <c r="M57" s="517" t="s">
        <v>253</v>
      </c>
      <c r="N57" s="518">
        <v>143.25</v>
      </c>
      <c r="P57" s="410"/>
      <c r="Q57" s="411"/>
      <c r="R57" s="421"/>
    </row>
    <row r="58" spans="1:18" ht="20.100000000000001" customHeight="1" x14ac:dyDescent="0.3">
      <c r="B58" s="511"/>
      <c r="C58" s="516" t="s">
        <v>156</v>
      </c>
      <c r="D58" s="516" t="s">
        <v>356</v>
      </c>
      <c r="E58" s="516" t="s">
        <v>252</v>
      </c>
      <c r="F58" s="516" t="s">
        <v>275</v>
      </c>
      <c r="G58" s="430">
        <v>80</v>
      </c>
      <c r="H58" s="430">
        <v>81.78</v>
      </c>
      <c r="I58" s="430">
        <v>80</v>
      </c>
      <c r="J58" s="430">
        <v>84.44</v>
      </c>
      <c r="K58" s="430">
        <v>86.22</v>
      </c>
      <c r="L58" s="430" t="s">
        <v>253</v>
      </c>
      <c r="M58" s="517" t="s">
        <v>253</v>
      </c>
      <c r="N58" s="518">
        <v>82.57</v>
      </c>
      <c r="P58" s="410"/>
      <c r="Q58" s="411"/>
      <c r="R58" s="421"/>
    </row>
    <row r="59" spans="1:18" ht="20.100000000000001" customHeight="1" x14ac:dyDescent="0.3">
      <c r="B59" s="511"/>
      <c r="C59" s="516" t="s">
        <v>317</v>
      </c>
      <c r="D59" s="516" t="s">
        <v>357</v>
      </c>
      <c r="E59" s="516" t="s">
        <v>252</v>
      </c>
      <c r="F59" s="516" t="s">
        <v>275</v>
      </c>
      <c r="G59" s="430" t="s">
        <v>253</v>
      </c>
      <c r="H59" s="430">
        <v>143</v>
      </c>
      <c r="I59" s="430" t="s">
        <v>253</v>
      </c>
      <c r="J59" s="430" t="s">
        <v>253</v>
      </c>
      <c r="K59" s="430" t="s">
        <v>253</v>
      </c>
      <c r="L59" s="430" t="s">
        <v>253</v>
      </c>
      <c r="M59" s="517" t="s">
        <v>253</v>
      </c>
      <c r="N59" s="518">
        <v>143</v>
      </c>
      <c r="P59" s="410"/>
      <c r="Q59" s="411"/>
      <c r="R59" s="421"/>
    </row>
    <row r="60" spans="1:18" ht="20.100000000000001" customHeight="1" x14ac:dyDescent="0.3">
      <c r="B60" s="511"/>
      <c r="C60" s="516" t="s">
        <v>317</v>
      </c>
      <c r="D60" s="516" t="s">
        <v>358</v>
      </c>
      <c r="E60" s="516" t="s">
        <v>252</v>
      </c>
      <c r="F60" s="516" t="s">
        <v>359</v>
      </c>
      <c r="G60" s="430">
        <v>69.41</v>
      </c>
      <c r="H60" s="430">
        <v>60</v>
      </c>
      <c r="I60" s="430">
        <v>66</v>
      </c>
      <c r="J60" s="430">
        <v>63</v>
      </c>
      <c r="K60" s="430">
        <v>74</v>
      </c>
      <c r="L60" s="430" t="s">
        <v>253</v>
      </c>
      <c r="M60" s="517" t="s">
        <v>253</v>
      </c>
      <c r="N60" s="518">
        <v>66.48</v>
      </c>
      <c r="P60" s="410"/>
      <c r="Q60" s="411"/>
      <c r="R60" s="421"/>
    </row>
    <row r="61" spans="1:18" s="522" customFormat="1" ht="20.100000000000001" customHeight="1" x14ac:dyDescent="0.25">
      <c r="A61" s="520"/>
      <c r="B61" s="521"/>
      <c r="C61" s="516" t="s">
        <v>156</v>
      </c>
      <c r="D61" s="516" t="s">
        <v>358</v>
      </c>
      <c r="E61" s="516" t="s">
        <v>252</v>
      </c>
      <c r="F61" s="516" t="s">
        <v>359</v>
      </c>
      <c r="G61" s="430">
        <v>132.79</v>
      </c>
      <c r="H61" s="430">
        <v>123.93</v>
      </c>
      <c r="I61" s="430">
        <v>141.63999999999999</v>
      </c>
      <c r="J61" s="430">
        <v>119.51</v>
      </c>
      <c r="K61" s="430">
        <v>146.07</v>
      </c>
      <c r="L61" s="430" t="s">
        <v>253</v>
      </c>
      <c r="M61" s="517" t="s">
        <v>253</v>
      </c>
      <c r="N61" s="518">
        <v>133.16</v>
      </c>
      <c r="P61" s="410"/>
      <c r="Q61" s="411"/>
      <c r="R61" s="523"/>
    </row>
    <row r="62" spans="1:18" ht="20.100000000000001" customHeight="1" thickBot="1" x14ac:dyDescent="0.35">
      <c r="B62" s="533" t="s">
        <v>360</v>
      </c>
      <c r="C62" s="534" t="s">
        <v>177</v>
      </c>
      <c r="D62" s="535" t="s">
        <v>279</v>
      </c>
      <c r="E62" s="534" t="s">
        <v>275</v>
      </c>
      <c r="F62" s="534" t="s">
        <v>275</v>
      </c>
      <c r="G62" s="536">
        <v>17</v>
      </c>
      <c r="H62" s="536">
        <v>17</v>
      </c>
      <c r="I62" s="536">
        <v>17</v>
      </c>
      <c r="J62" s="536">
        <v>17</v>
      </c>
      <c r="K62" s="536">
        <v>17</v>
      </c>
      <c r="L62" s="536" t="s">
        <v>253</v>
      </c>
      <c r="M62" s="537" t="s">
        <v>253</v>
      </c>
      <c r="N62" s="538">
        <v>17</v>
      </c>
      <c r="P62" s="410"/>
      <c r="Q62" s="411"/>
      <c r="R62" s="421"/>
    </row>
    <row r="63" spans="1:18" ht="16.350000000000001" customHeight="1" x14ac:dyDescent="0.25">
      <c r="N63" s="103" t="s">
        <v>56</v>
      </c>
      <c r="P63" s="410"/>
      <c r="Q63" s="411"/>
    </row>
    <row r="64" spans="1:18" ht="16.350000000000001" customHeight="1" x14ac:dyDescent="0.25">
      <c r="M64" s="539"/>
      <c r="N64" s="278"/>
      <c r="P64" s="410"/>
      <c r="Q64" s="411"/>
    </row>
    <row r="65" spans="16:17" ht="16.350000000000001" customHeight="1" x14ac:dyDescent="0.25">
      <c r="P65" s="410"/>
      <c r="Q65" s="411"/>
    </row>
    <row r="66" spans="16:17" ht="16.350000000000001" customHeight="1" x14ac:dyDescent="0.25">
      <c r="P66" s="410"/>
      <c r="Q66" s="411"/>
    </row>
    <row r="67" spans="16:17" ht="16.350000000000001" customHeight="1" x14ac:dyDescent="0.3">
      <c r="Q67" s="421"/>
    </row>
    <row r="68" spans="16:17" ht="16.350000000000001" customHeight="1" x14ac:dyDescent="0.3">
      <c r="Q68" s="421"/>
    </row>
    <row r="69" spans="16:17" ht="16.350000000000001" customHeight="1" x14ac:dyDescent="0.3">
      <c r="Q69" s="421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2"/>
  <sheetViews>
    <sheetView showGridLines="0" topLeftCell="A4" zoomScale="70" zoomScaleNormal="70" zoomScaleSheetLayoutView="80" workbookViewId="0">
      <selection activeCell="I21" sqref="I21"/>
    </sheetView>
  </sheetViews>
  <sheetFormatPr baseColWidth="10" defaultColWidth="12.5703125" defaultRowHeight="15" x14ac:dyDescent="0.25"/>
  <cols>
    <col min="1" max="1" width="2.7109375" style="540" customWidth="1"/>
    <col min="2" max="2" width="38.7109375" style="508" customWidth="1"/>
    <col min="3" max="3" width="12.7109375" style="508" customWidth="1"/>
    <col min="4" max="4" width="55.7109375" style="508" customWidth="1"/>
    <col min="5" max="5" width="7.7109375" style="508" customWidth="1"/>
    <col min="6" max="6" width="21.7109375" style="508" customWidth="1"/>
    <col min="7" max="7" width="60.7109375" style="508" customWidth="1"/>
    <col min="8" max="8" width="3.7109375" style="365" customWidth="1"/>
    <col min="9" max="9" width="8.28515625" style="365" bestFit="1" customWidth="1"/>
    <col min="10" max="10" width="10.85546875" style="541" bestFit="1" customWidth="1"/>
    <col min="11" max="11" width="9.28515625" style="365" customWidth="1"/>
    <col min="12" max="12" width="12.5703125" style="365"/>
    <col min="13" max="14" width="14.7109375" style="365" bestFit="1" customWidth="1"/>
    <col min="15" max="15" width="12.85546875" style="365" bestFit="1" customWidth="1"/>
    <col min="16" max="16384" width="12.5703125" style="365"/>
  </cols>
  <sheetData>
    <row r="2" spans="1:11" x14ac:dyDescent="0.25">
      <c r="G2" s="368"/>
      <c r="H2" s="369"/>
    </row>
    <row r="3" spans="1:11" ht="8.25" customHeight="1" x14ac:dyDescent="0.25">
      <c r="H3" s="369"/>
    </row>
    <row r="4" spans="1:11" ht="0.75" customHeight="1" thickBot="1" x14ac:dyDescent="0.3">
      <c r="H4" s="369"/>
    </row>
    <row r="5" spans="1:11" ht="26.25" customHeight="1" thickBot="1" x14ac:dyDescent="0.3">
      <c r="B5" s="453" t="s">
        <v>361</v>
      </c>
      <c r="C5" s="454"/>
      <c r="D5" s="454"/>
      <c r="E5" s="454"/>
      <c r="F5" s="454"/>
      <c r="G5" s="455"/>
      <c r="H5" s="371"/>
    </row>
    <row r="6" spans="1:11" ht="15" customHeight="1" x14ac:dyDescent="0.25">
      <c r="B6" s="457"/>
      <c r="C6" s="457"/>
      <c r="D6" s="457"/>
      <c r="E6" s="457"/>
      <c r="F6" s="457"/>
      <c r="G6" s="457"/>
      <c r="H6" s="373"/>
    </row>
    <row r="7" spans="1:11" ht="15" customHeight="1" x14ac:dyDescent="0.25">
      <c r="B7" s="457" t="s">
        <v>294</v>
      </c>
      <c r="C7" s="457"/>
      <c r="D7" s="457"/>
      <c r="E7" s="457"/>
      <c r="F7" s="457"/>
      <c r="G7" s="457"/>
      <c r="H7" s="373"/>
    </row>
    <row r="8" spans="1:11" ht="15" customHeight="1" x14ac:dyDescent="0.25">
      <c r="B8" s="542"/>
      <c r="C8" s="542"/>
      <c r="D8" s="542"/>
      <c r="E8" s="542"/>
      <c r="F8" s="542"/>
      <c r="G8" s="542"/>
      <c r="H8" s="373"/>
    </row>
    <row r="9" spans="1:11" ht="16.5" customHeight="1" x14ac:dyDescent="0.25">
      <c r="B9" s="380" t="s">
        <v>295</v>
      </c>
      <c r="C9" s="457"/>
      <c r="D9" s="457"/>
      <c r="E9" s="457"/>
      <c r="F9" s="457"/>
      <c r="G9" s="457"/>
      <c r="H9" s="373"/>
    </row>
    <row r="10" spans="1:11" s="383" customFormat="1" ht="12" customHeight="1" x14ac:dyDescent="0.25">
      <c r="A10" s="543"/>
      <c r="B10" s="544"/>
      <c r="C10" s="544"/>
      <c r="D10" s="544"/>
      <c r="E10" s="544"/>
      <c r="F10" s="544"/>
      <c r="G10" s="544"/>
      <c r="H10" s="373"/>
      <c r="J10" s="545"/>
    </row>
    <row r="11" spans="1:11" ht="17.25" customHeight="1" x14ac:dyDescent="0.25">
      <c r="A11" s="546"/>
      <c r="B11" s="547" t="s">
        <v>69</v>
      </c>
      <c r="C11" s="547"/>
      <c r="D11" s="547"/>
      <c r="E11" s="547"/>
      <c r="F11" s="547"/>
      <c r="G11" s="547"/>
      <c r="H11" s="548"/>
    </row>
    <row r="12" spans="1:11" ht="6.75" customHeight="1" thickBot="1" x14ac:dyDescent="0.3">
      <c r="A12" s="546"/>
      <c r="B12" s="549"/>
      <c r="C12" s="549"/>
      <c r="D12" s="549"/>
      <c r="E12" s="549"/>
      <c r="F12" s="549"/>
      <c r="G12" s="549"/>
      <c r="H12" s="548"/>
    </row>
    <row r="13" spans="1:11" ht="16.350000000000001" customHeight="1" x14ac:dyDescent="0.25">
      <c r="A13" s="546"/>
      <c r="B13" s="387" t="s">
        <v>140</v>
      </c>
      <c r="C13" s="388" t="s">
        <v>241</v>
      </c>
      <c r="D13" s="389" t="s">
        <v>242</v>
      </c>
      <c r="E13" s="388" t="s">
        <v>243</v>
      </c>
      <c r="F13" s="389" t="s">
        <v>244</v>
      </c>
      <c r="G13" s="466" t="s">
        <v>296</v>
      </c>
      <c r="H13" s="550"/>
    </row>
    <row r="14" spans="1:11" ht="16.350000000000001" customHeight="1" x14ac:dyDescent="0.25">
      <c r="A14" s="546"/>
      <c r="B14" s="396"/>
      <c r="C14" s="397"/>
      <c r="D14" s="467" t="s">
        <v>247</v>
      </c>
      <c r="E14" s="397"/>
      <c r="F14" s="398"/>
      <c r="G14" s="468" t="str">
        <f>'[9]Pág. 15'!$G$13</f>
        <v>Semana 32 - 2019: 05/08 - 11/08</v>
      </c>
      <c r="H14" s="551"/>
    </row>
    <row r="15" spans="1:11" s="531" customFormat="1" ht="30" customHeight="1" x14ac:dyDescent="0.3">
      <c r="A15" s="546"/>
      <c r="B15" s="442" t="s">
        <v>310</v>
      </c>
      <c r="C15" s="429" t="s">
        <v>298</v>
      </c>
      <c r="D15" s="429" t="s">
        <v>311</v>
      </c>
      <c r="E15" s="429" t="s">
        <v>275</v>
      </c>
      <c r="F15" s="429" t="s">
        <v>312</v>
      </c>
      <c r="G15" s="499">
        <v>180</v>
      </c>
      <c r="H15" s="439"/>
      <c r="I15" s="471"/>
      <c r="J15" s="552"/>
      <c r="K15" s="553"/>
    </row>
    <row r="16" spans="1:11" s="412" customFormat="1" ht="30" customHeight="1" x14ac:dyDescent="0.25">
      <c r="A16" s="540"/>
      <c r="B16" s="428"/>
      <c r="C16" s="429" t="s">
        <v>298</v>
      </c>
      <c r="D16" s="429" t="s">
        <v>313</v>
      </c>
      <c r="E16" s="429" t="s">
        <v>275</v>
      </c>
      <c r="F16" s="429" t="s">
        <v>362</v>
      </c>
      <c r="G16" s="499">
        <v>182.16</v>
      </c>
      <c r="I16" s="471"/>
      <c r="J16" s="552"/>
      <c r="K16" s="471"/>
    </row>
    <row r="17" spans="1:11" s="522" customFormat="1" ht="30" customHeight="1" x14ac:dyDescent="0.25">
      <c r="A17" s="554"/>
      <c r="B17" s="434"/>
      <c r="C17" s="429" t="s">
        <v>298</v>
      </c>
      <c r="D17" s="429" t="s">
        <v>315</v>
      </c>
      <c r="E17" s="429" t="s">
        <v>275</v>
      </c>
      <c r="F17" s="429" t="s">
        <v>312</v>
      </c>
      <c r="G17" s="499">
        <v>162.87</v>
      </c>
      <c r="H17" s="555"/>
      <c r="I17" s="471"/>
      <c r="J17" s="552"/>
      <c r="K17" s="556"/>
    </row>
    <row r="18" spans="1:11" s="412" customFormat="1" ht="30" customHeight="1" x14ac:dyDescent="0.25">
      <c r="A18" s="540"/>
      <c r="B18" s="440" t="s">
        <v>316</v>
      </c>
      <c r="C18" s="429" t="s">
        <v>298</v>
      </c>
      <c r="D18" s="429" t="s">
        <v>279</v>
      </c>
      <c r="E18" s="429" t="s">
        <v>275</v>
      </c>
      <c r="F18" s="429" t="s">
        <v>363</v>
      </c>
      <c r="G18" s="499">
        <v>69.09</v>
      </c>
      <c r="H18" s="409"/>
      <c r="I18" s="471"/>
      <c r="J18" s="552"/>
      <c r="K18" s="471"/>
    </row>
    <row r="19" spans="1:11" s="412" customFormat="1" ht="30" customHeight="1" x14ac:dyDescent="0.25">
      <c r="A19" s="540"/>
      <c r="B19" s="440" t="s">
        <v>318</v>
      </c>
      <c r="C19" s="429" t="s">
        <v>298</v>
      </c>
      <c r="D19" s="429" t="s">
        <v>319</v>
      </c>
      <c r="E19" s="429" t="s">
        <v>275</v>
      </c>
      <c r="F19" s="429" t="s">
        <v>364</v>
      </c>
      <c r="G19" s="499">
        <v>41.74</v>
      </c>
      <c r="H19" s="409"/>
      <c r="I19" s="471"/>
      <c r="J19" s="552"/>
      <c r="K19" s="471"/>
    </row>
    <row r="20" spans="1:11" s="412" customFormat="1" ht="30" customHeight="1" x14ac:dyDescent="0.25">
      <c r="A20" s="540"/>
      <c r="B20" s="440" t="s">
        <v>321</v>
      </c>
      <c r="C20" s="429" t="s">
        <v>298</v>
      </c>
      <c r="D20" s="429" t="s">
        <v>279</v>
      </c>
      <c r="E20" s="429" t="s">
        <v>275</v>
      </c>
      <c r="F20" s="429" t="s">
        <v>365</v>
      </c>
      <c r="G20" s="499">
        <v>33.71</v>
      </c>
      <c r="H20" s="409"/>
      <c r="I20" s="471"/>
      <c r="J20" s="552"/>
      <c r="K20" s="471"/>
    </row>
    <row r="21" spans="1:11" s="412" customFormat="1" ht="30" customHeight="1" x14ac:dyDescent="0.25">
      <c r="A21" s="540"/>
      <c r="B21" s="557" t="s">
        <v>366</v>
      </c>
      <c r="C21" s="429" t="s">
        <v>298</v>
      </c>
      <c r="D21" s="429" t="s">
        <v>324</v>
      </c>
      <c r="E21" s="429" t="s">
        <v>275</v>
      </c>
      <c r="F21" s="429" t="s">
        <v>367</v>
      </c>
      <c r="G21" s="558">
        <v>176.46</v>
      </c>
      <c r="H21" s="409"/>
      <c r="I21" s="471"/>
      <c r="J21" s="552"/>
      <c r="K21" s="471"/>
    </row>
    <row r="22" spans="1:11" s="412" customFormat="1" ht="30" customHeight="1" x14ac:dyDescent="0.25">
      <c r="A22" s="540"/>
      <c r="B22" s="440" t="s">
        <v>368</v>
      </c>
      <c r="C22" s="429" t="s">
        <v>298</v>
      </c>
      <c r="D22" s="429" t="s">
        <v>279</v>
      </c>
      <c r="E22" s="429" t="s">
        <v>275</v>
      </c>
      <c r="F22" s="429" t="s">
        <v>275</v>
      </c>
      <c r="G22" s="499">
        <v>205.77</v>
      </c>
      <c r="H22" s="409"/>
      <c r="I22" s="471"/>
      <c r="J22" s="552"/>
      <c r="K22" s="471"/>
    </row>
    <row r="23" spans="1:11" s="412" customFormat="1" ht="30" customHeight="1" x14ac:dyDescent="0.25">
      <c r="A23" s="540"/>
      <c r="B23" s="440" t="s">
        <v>329</v>
      </c>
      <c r="C23" s="429" t="s">
        <v>298</v>
      </c>
      <c r="D23" s="429" t="s">
        <v>279</v>
      </c>
      <c r="E23" s="429" t="s">
        <v>252</v>
      </c>
      <c r="F23" s="429" t="s">
        <v>369</v>
      </c>
      <c r="G23" s="499">
        <v>59.5</v>
      </c>
      <c r="H23" s="409"/>
      <c r="I23" s="471"/>
      <c r="J23" s="552"/>
      <c r="K23" s="471"/>
    </row>
    <row r="24" spans="1:11" s="412" customFormat="1" ht="30" customHeight="1" x14ac:dyDescent="0.25">
      <c r="A24" s="540"/>
      <c r="B24" s="440" t="s">
        <v>334</v>
      </c>
      <c r="C24" s="429" t="s">
        <v>298</v>
      </c>
      <c r="D24" s="429" t="s">
        <v>279</v>
      </c>
      <c r="E24" s="429" t="s">
        <v>275</v>
      </c>
      <c r="F24" s="429" t="s">
        <v>275</v>
      </c>
      <c r="G24" s="499">
        <v>34.92</v>
      </c>
      <c r="H24" s="409"/>
      <c r="I24" s="471"/>
      <c r="J24" s="552"/>
      <c r="K24" s="471"/>
    </row>
    <row r="25" spans="1:11" s="412" customFormat="1" ht="30" customHeight="1" x14ac:dyDescent="0.25">
      <c r="A25" s="540"/>
      <c r="B25" s="440" t="s">
        <v>339</v>
      </c>
      <c r="C25" s="429" t="s">
        <v>298</v>
      </c>
      <c r="D25" s="429" t="s">
        <v>370</v>
      </c>
      <c r="E25" s="429" t="s">
        <v>275</v>
      </c>
      <c r="F25" s="429" t="s">
        <v>341</v>
      </c>
      <c r="G25" s="499">
        <v>101.51</v>
      </c>
      <c r="H25" s="409"/>
      <c r="I25" s="471"/>
      <c r="J25" s="552"/>
      <c r="K25" s="471"/>
    </row>
    <row r="26" spans="1:11" s="412" customFormat="1" ht="30" customHeight="1" x14ac:dyDescent="0.25">
      <c r="A26" s="540"/>
      <c r="B26" s="440" t="s">
        <v>371</v>
      </c>
      <c r="C26" s="429" t="s">
        <v>298</v>
      </c>
      <c r="D26" s="429" t="s">
        <v>279</v>
      </c>
      <c r="E26" s="429" t="s">
        <v>252</v>
      </c>
      <c r="F26" s="429" t="s">
        <v>372</v>
      </c>
      <c r="G26" s="499">
        <v>80</v>
      </c>
      <c r="H26" s="409"/>
      <c r="I26" s="471"/>
      <c r="J26" s="552"/>
      <c r="K26" s="471"/>
    </row>
    <row r="27" spans="1:11" s="412" customFormat="1" ht="30" customHeight="1" x14ac:dyDescent="0.25">
      <c r="A27" s="540"/>
      <c r="B27" s="440" t="s">
        <v>351</v>
      </c>
      <c r="C27" s="429" t="s">
        <v>298</v>
      </c>
      <c r="D27" s="429" t="s">
        <v>279</v>
      </c>
      <c r="E27" s="429" t="s">
        <v>275</v>
      </c>
      <c r="F27" s="429" t="s">
        <v>275</v>
      </c>
      <c r="G27" s="499">
        <v>29.42</v>
      </c>
      <c r="H27" s="409"/>
      <c r="I27" s="471"/>
      <c r="J27" s="552"/>
      <c r="K27" s="471"/>
    </row>
    <row r="28" spans="1:11" s="531" customFormat="1" ht="30" customHeight="1" x14ac:dyDescent="0.3">
      <c r="A28" s="546"/>
      <c r="B28" s="442" t="s">
        <v>355</v>
      </c>
      <c r="C28" s="429" t="s">
        <v>298</v>
      </c>
      <c r="D28" s="429" t="s">
        <v>356</v>
      </c>
      <c r="E28" s="429" t="s">
        <v>252</v>
      </c>
      <c r="F28" s="429" t="s">
        <v>275</v>
      </c>
      <c r="G28" s="499">
        <v>98.35</v>
      </c>
      <c r="I28" s="471"/>
      <c r="J28" s="552"/>
      <c r="K28" s="553"/>
    </row>
    <row r="29" spans="1:11" ht="30" customHeight="1" x14ac:dyDescent="0.25">
      <c r="B29" s="434"/>
      <c r="C29" s="429" t="s">
        <v>298</v>
      </c>
      <c r="D29" s="429" t="s">
        <v>358</v>
      </c>
      <c r="E29" s="429" t="s">
        <v>252</v>
      </c>
      <c r="F29" s="429" t="s">
        <v>359</v>
      </c>
      <c r="G29" s="499">
        <v>118.88</v>
      </c>
      <c r="H29" s="439"/>
      <c r="I29" s="471"/>
      <c r="J29" s="552"/>
      <c r="K29" s="556"/>
    </row>
    <row r="30" spans="1:11" s="412" customFormat="1" ht="30" customHeight="1" thickBot="1" x14ac:dyDescent="0.3">
      <c r="A30" s="540"/>
      <c r="B30" s="559" t="s">
        <v>373</v>
      </c>
      <c r="C30" s="560" t="s">
        <v>298</v>
      </c>
      <c r="D30" s="560" t="s">
        <v>279</v>
      </c>
      <c r="E30" s="560" t="s">
        <v>275</v>
      </c>
      <c r="F30" s="560" t="s">
        <v>275</v>
      </c>
      <c r="G30" s="470">
        <v>31.51</v>
      </c>
      <c r="H30" s="409"/>
      <c r="I30" s="471"/>
      <c r="J30" s="552"/>
      <c r="K30" s="471"/>
    </row>
    <row r="31" spans="1:11" x14ac:dyDescent="0.25">
      <c r="B31" s="561"/>
      <c r="C31" s="561"/>
      <c r="D31" s="561"/>
      <c r="E31" s="561"/>
      <c r="F31" s="561"/>
      <c r="G31" s="103" t="s">
        <v>56</v>
      </c>
      <c r="I31" s="383"/>
      <c r="J31" s="545"/>
    </row>
    <row r="32" spans="1:11" ht="14.25" customHeight="1" x14ac:dyDescent="0.25">
      <c r="G32" s="278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>
      <selection activeCell="B4" sqref="B4:H4"/>
    </sheetView>
  </sheetViews>
  <sheetFormatPr baseColWidth="10" defaultRowHeight="12.75" x14ac:dyDescent="0.2"/>
  <cols>
    <col min="1" max="1" width="2.7109375" style="562" customWidth="1"/>
    <col min="2" max="2" width="25" style="562" customWidth="1"/>
    <col min="3" max="3" width="11.5703125" style="562" customWidth="1"/>
    <col min="4" max="4" width="11.42578125" style="562"/>
    <col min="5" max="5" width="19" style="562" customWidth="1"/>
    <col min="6" max="6" width="15" style="562" customWidth="1"/>
    <col min="7" max="7" width="14.5703125" style="562" customWidth="1"/>
    <col min="8" max="8" width="15.85546875" style="562" customWidth="1"/>
    <col min="9" max="9" width="2.7109375" style="562" customWidth="1"/>
    <col min="10" max="16384" width="11.42578125" style="562"/>
  </cols>
  <sheetData>
    <row r="3" spans="2:8" ht="18" x14ac:dyDescent="0.2">
      <c r="B3" s="370" t="s">
        <v>374</v>
      </c>
      <c r="C3" s="370"/>
      <c r="D3" s="370"/>
      <c r="E3" s="370"/>
      <c r="F3" s="370"/>
      <c r="G3" s="370"/>
      <c r="H3" s="370"/>
    </row>
    <row r="4" spans="2:8" ht="15" x14ac:dyDescent="0.2">
      <c r="B4" s="563" t="s">
        <v>375</v>
      </c>
      <c r="C4" s="563"/>
      <c r="D4" s="563"/>
      <c r="E4" s="563"/>
      <c r="F4" s="563"/>
      <c r="G4" s="563"/>
      <c r="H4" s="563"/>
    </row>
    <row r="5" spans="2:8" ht="15.75" thickBot="1" x14ac:dyDescent="0.25">
      <c r="B5" s="564"/>
      <c r="C5" s="564"/>
      <c r="D5" s="564"/>
      <c r="E5" s="564"/>
      <c r="F5" s="564"/>
      <c r="G5" s="564"/>
      <c r="H5" s="564"/>
    </row>
    <row r="6" spans="2:8" ht="15" thickBot="1" x14ac:dyDescent="0.25">
      <c r="B6" s="453" t="s">
        <v>376</v>
      </c>
      <c r="C6" s="454"/>
      <c r="D6" s="454"/>
      <c r="E6" s="454"/>
      <c r="F6" s="454"/>
      <c r="G6" s="454"/>
      <c r="H6" s="455"/>
    </row>
    <row r="7" spans="2:8" ht="9" customHeight="1" x14ac:dyDescent="0.2">
      <c r="B7" s="565"/>
      <c r="C7" s="565"/>
      <c r="D7" s="565"/>
      <c r="E7" s="565"/>
      <c r="F7" s="565"/>
      <c r="G7" s="565"/>
      <c r="H7" s="565"/>
    </row>
    <row r="8" spans="2:8" x14ac:dyDescent="0.2">
      <c r="B8" s="566" t="s">
        <v>377</v>
      </c>
      <c r="C8" s="566"/>
      <c r="D8" s="566"/>
      <c r="E8" s="566"/>
      <c r="F8" s="566"/>
      <c r="G8" s="566"/>
      <c r="H8" s="566"/>
    </row>
    <row r="9" spans="2:8" x14ac:dyDescent="0.2">
      <c r="B9" s="258" t="s">
        <v>378</v>
      </c>
      <c r="C9" s="258" t="s">
        <v>379</v>
      </c>
      <c r="D9" s="258"/>
      <c r="E9" s="258"/>
      <c r="F9" s="258"/>
      <c r="G9" s="258"/>
      <c r="H9" s="258"/>
    </row>
    <row r="10" spans="2:8" ht="13.5" thickBot="1" x14ac:dyDescent="0.25">
      <c r="B10" s="567"/>
      <c r="C10" s="567"/>
      <c r="D10" s="567"/>
      <c r="E10" s="567"/>
      <c r="F10" s="567"/>
      <c r="G10" s="567"/>
      <c r="H10" s="567"/>
    </row>
    <row r="11" spans="2:8" ht="12.75" customHeight="1" x14ac:dyDescent="0.2">
      <c r="B11" s="568"/>
      <c r="C11" s="569" t="s">
        <v>380</v>
      </c>
      <c r="D11" s="570"/>
      <c r="E11" s="571"/>
      <c r="F11" s="572" t="s">
        <v>381</v>
      </c>
      <c r="G11" s="572" t="s">
        <v>382</v>
      </c>
      <c r="H11" s="573"/>
    </row>
    <row r="12" spans="2:8" x14ac:dyDescent="0.2">
      <c r="B12" s="574" t="s">
        <v>383</v>
      </c>
      <c r="C12" s="575" t="s">
        <v>384</v>
      </c>
      <c r="D12" s="576"/>
      <c r="E12" s="577"/>
      <c r="F12" s="578"/>
      <c r="G12" s="578"/>
      <c r="H12" s="579" t="s">
        <v>205</v>
      </c>
    </row>
    <row r="13" spans="2:8" ht="13.5" thickBot="1" x14ac:dyDescent="0.25">
      <c r="B13" s="574"/>
      <c r="C13" s="575" t="s">
        <v>385</v>
      </c>
      <c r="D13" s="576"/>
      <c r="E13" s="577"/>
      <c r="F13" s="578"/>
      <c r="G13" s="578"/>
      <c r="H13" s="579"/>
    </row>
    <row r="14" spans="2:8" ht="15.95" customHeight="1" x14ac:dyDescent="0.2">
      <c r="B14" s="580" t="s">
        <v>386</v>
      </c>
      <c r="C14" s="581" t="s">
        <v>387</v>
      </c>
      <c r="D14" s="582"/>
      <c r="E14" s="583"/>
      <c r="F14" s="584" t="s">
        <v>388</v>
      </c>
      <c r="G14" s="584" t="s">
        <v>389</v>
      </c>
      <c r="H14" s="585">
        <f>G14-F14</f>
        <v>-5.1700000000000159</v>
      </c>
    </row>
    <row r="15" spans="2:8" ht="15.95" customHeight="1" x14ac:dyDescent="0.2">
      <c r="B15" s="586"/>
      <c r="C15" s="587" t="s">
        <v>390</v>
      </c>
      <c r="D15" s="588"/>
      <c r="E15" s="589"/>
      <c r="F15" s="590" t="s">
        <v>391</v>
      </c>
      <c r="G15" s="590" t="s">
        <v>392</v>
      </c>
      <c r="H15" s="591">
        <f t="shared" ref="H15:H52" si="0">G15-F15</f>
        <v>8.9800000000000182</v>
      </c>
    </row>
    <row r="16" spans="2:8" ht="15.95" customHeight="1" x14ac:dyDescent="0.2">
      <c r="B16" s="586"/>
      <c r="C16" s="592" t="s">
        <v>393</v>
      </c>
      <c r="D16" s="588"/>
      <c r="E16" s="589"/>
      <c r="F16" s="593" t="s">
        <v>394</v>
      </c>
      <c r="G16" s="593" t="s">
        <v>395</v>
      </c>
      <c r="H16" s="591">
        <f t="shared" si="0"/>
        <v>2.4300000000000068</v>
      </c>
    </row>
    <row r="17" spans="2:8" ht="15.95" customHeight="1" x14ac:dyDescent="0.2">
      <c r="B17" s="586"/>
      <c r="C17" s="594" t="s">
        <v>396</v>
      </c>
      <c r="D17" s="253"/>
      <c r="E17" s="595"/>
      <c r="F17" s="596" t="s">
        <v>397</v>
      </c>
      <c r="G17" s="596" t="s">
        <v>398</v>
      </c>
      <c r="H17" s="597">
        <f t="shared" si="0"/>
        <v>1.67999999999995</v>
      </c>
    </row>
    <row r="18" spans="2:8" ht="15.95" customHeight="1" x14ac:dyDescent="0.2">
      <c r="B18" s="586"/>
      <c r="C18" s="587" t="s">
        <v>399</v>
      </c>
      <c r="D18" s="588"/>
      <c r="E18" s="589"/>
      <c r="F18" s="590" t="s">
        <v>400</v>
      </c>
      <c r="G18" s="590" t="s">
        <v>401</v>
      </c>
      <c r="H18" s="591">
        <f t="shared" si="0"/>
        <v>-3.25</v>
      </c>
    </row>
    <row r="19" spans="2:8" ht="15.95" customHeight="1" x14ac:dyDescent="0.2">
      <c r="B19" s="586"/>
      <c r="C19" s="592" t="s">
        <v>402</v>
      </c>
      <c r="D19" s="588"/>
      <c r="E19" s="589"/>
      <c r="F19" s="593" t="s">
        <v>403</v>
      </c>
      <c r="G19" s="593" t="s">
        <v>404</v>
      </c>
      <c r="H19" s="591">
        <f t="shared" si="0"/>
        <v>-0.62999999999999545</v>
      </c>
    </row>
    <row r="20" spans="2:8" ht="15.95" customHeight="1" x14ac:dyDescent="0.2">
      <c r="B20" s="598"/>
      <c r="C20" s="594" t="s">
        <v>405</v>
      </c>
      <c r="D20" s="253"/>
      <c r="E20" s="595"/>
      <c r="F20" s="596" t="s">
        <v>406</v>
      </c>
      <c r="G20" s="596" t="s">
        <v>407</v>
      </c>
      <c r="H20" s="597">
        <f t="shared" si="0"/>
        <v>-0.98000000000001819</v>
      </c>
    </row>
    <row r="21" spans="2:8" ht="15.95" customHeight="1" x14ac:dyDescent="0.2">
      <c r="B21" s="598"/>
      <c r="C21" s="587" t="s">
        <v>408</v>
      </c>
      <c r="D21" s="588"/>
      <c r="E21" s="589"/>
      <c r="F21" s="590" t="s">
        <v>409</v>
      </c>
      <c r="G21" s="590" t="s">
        <v>410</v>
      </c>
      <c r="H21" s="591">
        <f t="shared" si="0"/>
        <v>4.1499999999999773</v>
      </c>
    </row>
    <row r="22" spans="2:8" ht="15.95" customHeight="1" thickBot="1" x14ac:dyDescent="0.25">
      <c r="B22" s="599"/>
      <c r="C22" s="600" t="s">
        <v>411</v>
      </c>
      <c r="D22" s="601"/>
      <c r="E22" s="602"/>
      <c r="F22" s="603" t="s">
        <v>412</v>
      </c>
      <c r="G22" s="603" t="s">
        <v>413</v>
      </c>
      <c r="H22" s="604">
        <f t="shared" si="0"/>
        <v>0.77000000000003865</v>
      </c>
    </row>
    <row r="23" spans="2:8" ht="15.95" customHeight="1" x14ac:dyDescent="0.2">
      <c r="B23" s="580" t="s">
        <v>414</v>
      </c>
      <c r="C23" s="581" t="s">
        <v>415</v>
      </c>
      <c r="D23" s="582"/>
      <c r="E23" s="583"/>
      <c r="F23" s="584" t="s">
        <v>416</v>
      </c>
      <c r="G23" s="584" t="s">
        <v>417</v>
      </c>
      <c r="H23" s="585">
        <f t="shared" si="0"/>
        <v>11.879999999999995</v>
      </c>
    </row>
    <row r="24" spans="2:8" ht="15.95" customHeight="1" x14ac:dyDescent="0.2">
      <c r="B24" s="586"/>
      <c r="C24" s="587" t="s">
        <v>418</v>
      </c>
      <c r="D24" s="588"/>
      <c r="E24" s="589"/>
      <c r="F24" s="590" t="s">
        <v>419</v>
      </c>
      <c r="G24" s="590" t="s">
        <v>420</v>
      </c>
      <c r="H24" s="591">
        <f t="shared" si="0"/>
        <v>-4.1599999999999966</v>
      </c>
    </row>
    <row r="25" spans="2:8" ht="15.95" customHeight="1" x14ac:dyDescent="0.2">
      <c r="B25" s="586"/>
      <c r="C25" s="592" t="s">
        <v>421</v>
      </c>
      <c r="D25" s="588"/>
      <c r="E25" s="589"/>
      <c r="F25" s="593" t="s">
        <v>422</v>
      </c>
      <c r="G25" s="593" t="s">
        <v>423</v>
      </c>
      <c r="H25" s="591">
        <f t="shared" si="0"/>
        <v>10.820000000000022</v>
      </c>
    </row>
    <row r="26" spans="2:8" ht="15.95" customHeight="1" x14ac:dyDescent="0.2">
      <c r="B26" s="586"/>
      <c r="C26" s="594" t="s">
        <v>399</v>
      </c>
      <c r="D26" s="253"/>
      <c r="E26" s="595"/>
      <c r="F26" s="596" t="s">
        <v>424</v>
      </c>
      <c r="G26" s="596" t="s">
        <v>425</v>
      </c>
      <c r="H26" s="597">
        <f t="shared" si="0"/>
        <v>-8.9000000000000341</v>
      </c>
    </row>
    <row r="27" spans="2:8" ht="15.95" customHeight="1" x14ac:dyDescent="0.2">
      <c r="B27" s="586"/>
      <c r="C27" s="587" t="s">
        <v>426</v>
      </c>
      <c r="D27" s="588"/>
      <c r="E27" s="589"/>
      <c r="F27" s="590" t="s">
        <v>427</v>
      </c>
      <c r="G27" s="590" t="s">
        <v>428</v>
      </c>
      <c r="H27" s="591">
        <f t="shared" si="0"/>
        <v>-2.7000000000000455</v>
      </c>
    </row>
    <row r="28" spans="2:8" ht="15.95" customHeight="1" x14ac:dyDescent="0.2">
      <c r="B28" s="586"/>
      <c r="C28" s="592" t="s">
        <v>402</v>
      </c>
      <c r="D28" s="588"/>
      <c r="E28" s="589"/>
      <c r="F28" s="593" t="s">
        <v>429</v>
      </c>
      <c r="G28" s="593" t="s">
        <v>430</v>
      </c>
      <c r="H28" s="591">
        <f t="shared" si="0"/>
        <v>-6.8100000000000023</v>
      </c>
    </row>
    <row r="29" spans="2:8" ht="15.95" customHeight="1" x14ac:dyDescent="0.2">
      <c r="B29" s="598"/>
      <c r="C29" s="605" t="s">
        <v>405</v>
      </c>
      <c r="D29" s="606"/>
      <c r="E29" s="595"/>
      <c r="F29" s="596" t="s">
        <v>431</v>
      </c>
      <c r="G29" s="596" t="s">
        <v>432</v>
      </c>
      <c r="H29" s="597">
        <f t="shared" si="0"/>
        <v>-6.960000000000008</v>
      </c>
    </row>
    <row r="30" spans="2:8" ht="15.95" customHeight="1" x14ac:dyDescent="0.2">
      <c r="B30" s="598"/>
      <c r="C30" s="605" t="s">
        <v>433</v>
      </c>
      <c r="D30" s="606"/>
      <c r="E30" s="595"/>
      <c r="F30" s="596" t="s">
        <v>434</v>
      </c>
      <c r="G30" s="596" t="s">
        <v>435</v>
      </c>
      <c r="H30" s="597">
        <f t="shared" si="0"/>
        <v>3.7000000000000455</v>
      </c>
    </row>
    <row r="31" spans="2:8" ht="15.95" customHeight="1" x14ac:dyDescent="0.2">
      <c r="B31" s="598"/>
      <c r="C31" s="607" t="s">
        <v>436</v>
      </c>
      <c r="D31" s="608"/>
      <c r="E31" s="589"/>
      <c r="F31" s="590" t="s">
        <v>437</v>
      </c>
      <c r="G31" s="590" t="s">
        <v>438</v>
      </c>
      <c r="H31" s="591">
        <f t="shared" si="0"/>
        <v>0.12999999999999545</v>
      </c>
    </row>
    <row r="32" spans="2:8" ht="15.95" customHeight="1" thickBot="1" x14ac:dyDescent="0.25">
      <c r="B32" s="599"/>
      <c r="C32" s="600" t="s">
        <v>411</v>
      </c>
      <c r="D32" s="601"/>
      <c r="E32" s="602"/>
      <c r="F32" s="603" t="s">
        <v>439</v>
      </c>
      <c r="G32" s="603" t="s">
        <v>440</v>
      </c>
      <c r="H32" s="604">
        <f t="shared" si="0"/>
        <v>-1.039999999999992</v>
      </c>
    </row>
    <row r="33" spans="2:8" ht="15.95" customHeight="1" x14ac:dyDescent="0.2">
      <c r="B33" s="580" t="s">
        <v>441</v>
      </c>
      <c r="C33" s="581" t="s">
        <v>387</v>
      </c>
      <c r="D33" s="582"/>
      <c r="E33" s="583"/>
      <c r="F33" s="584" t="s">
        <v>442</v>
      </c>
      <c r="G33" s="584" t="s">
        <v>443</v>
      </c>
      <c r="H33" s="585">
        <f t="shared" si="0"/>
        <v>-6.4800000000000182</v>
      </c>
    </row>
    <row r="34" spans="2:8" ht="15.95" customHeight="1" x14ac:dyDescent="0.2">
      <c r="B34" s="586"/>
      <c r="C34" s="587" t="s">
        <v>390</v>
      </c>
      <c r="D34" s="588"/>
      <c r="E34" s="589"/>
      <c r="F34" s="590" t="s">
        <v>444</v>
      </c>
      <c r="G34" s="590" t="s">
        <v>445</v>
      </c>
      <c r="H34" s="591">
        <f t="shared" si="0"/>
        <v>-2.8000000000000114</v>
      </c>
    </row>
    <row r="35" spans="2:8" ht="15.95" customHeight="1" x14ac:dyDescent="0.2">
      <c r="B35" s="586"/>
      <c r="C35" s="592" t="s">
        <v>393</v>
      </c>
      <c r="D35" s="588"/>
      <c r="E35" s="589"/>
      <c r="F35" s="593" t="s">
        <v>446</v>
      </c>
      <c r="G35" s="593" t="s">
        <v>447</v>
      </c>
      <c r="H35" s="591">
        <f t="shared" si="0"/>
        <v>-3.4499999999999886</v>
      </c>
    </row>
    <row r="36" spans="2:8" ht="15.95" customHeight="1" x14ac:dyDescent="0.2">
      <c r="B36" s="586"/>
      <c r="C36" s="594" t="s">
        <v>396</v>
      </c>
      <c r="D36" s="253"/>
      <c r="E36" s="595"/>
      <c r="F36" s="596" t="s">
        <v>448</v>
      </c>
      <c r="G36" s="596" t="s">
        <v>449</v>
      </c>
      <c r="H36" s="597">
        <f t="shared" si="0"/>
        <v>12.849999999999966</v>
      </c>
    </row>
    <row r="37" spans="2:8" ht="15.95" customHeight="1" x14ac:dyDescent="0.2">
      <c r="B37" s="586"/>
      <c r="C37" s="605" t="s">
        <v>399</v>
      </c>
      <c r="D37" s="606"/>
      <c r="E37" s="595"/>
      <c r="F37" s="596" t="s">
        <v>450</v>
      </c>
      <c r="G37" s="596" t="s">
        <v>451</v>
      </c>
      <c r="H37" s="597">
        <f t="shared" si="0"/>
        <v>-2.8500000000000227</v>
      </c>
    </row>
    <row r="38" spans="2:8" ht="15.95" customHeight="1" x14ac:dyDescent="0.2">
      <c r="B38" s="586"/>
      <c r="C38" s="607" t="s">
        <v>426</v>
      </c>
      <c r="D38" s="608"/>
      <c r="E38" s="589"/>
      <c r="F38" s="590" t="s">
        <v>452</v>
      </c>
      <c r="G38" s="590" t="s">
        <v>453</v>
      </c>
      <c r="H38" s="591">
        <f t="shared" si="0"/>
        <v>-1.1399999999999864</v>
      </c>
    </row>
    <row r="39" spans="2:8" ht="15.95" customHeight="1" x14ac:dyDescent="0.2">
      <c r="B39" s="598"/>
      <c r="C39" s="592" t="s">
        <v>402</v>
      </c>
      <c r="D39" s="588"/>
      <c r="E39" s="589"/>
      <c r="F39" s="593" t="s">
        <v>454</v>
      </c>
      <c r="G39" s="593" t="s">
        <v>455</v>
      </c>
      <c r="H39" s="591">
        <f t="shared" si="0"/>
        <v>-1.4800000000000182</v>
      </c>
    </row>
    <row r="40" spans="2:8" ht="15.95" customHeight="1" x14ac:dyDescent="0.2">
      <c r="B40" s="598"/>
      <c r="C40" s="605" t="s">
        <v>405</v>
      </c>
      <c r="D40" s="271"/>
      <c r="E40" s="609"/>
      <c r="F40" s="596" t="s">
        <v>456</v>
      </c>
      <c r="G40" s="596" t="s">
        <v>457</v>
      </c>
      <c r="H40" s="597">
        <f t="shared" si="0"/>
        <v>-4.9499999999999886</v>
      </c>
    </row>
    <row r="41" spans="2:8" ht="15.95" customHeight="1" x14ac:dyDescent="0.2">
      <c r="B41" s="598"/>
      <c r="C41" s="605" t="s">
        <v>433</v>
      </c>
      <c r="D41" s="606"/>
      <c r="E41" s="595"/>
      <c r="F41" s="596" t="s">
        <v>458</v>
      </c>
      <c r="G41" s="596" t="s">
        <v>459</v>
      </c>
      <c r="H41" s="597">
        <f t="shared" si="0"/>
        <v>-7.1899999999999977</v>
      </c>
    </row>
    <row r="42" spans="2:8" ht="15.95" customHeight="1" x14ac:dyDescent="0.2">
      <c r="B42" s="598"/>
      <c r="C42" s="607" t="s">
        <v>436</v>
      </c>
      <c r="D42" s="608"/>
      <c r="E42" s="589"/>
      <c r="F42" s="590" t="s">
        <v>460</v>
      </c>
      <c r="G42" s="590" t="s">
        <v>461</v>
      </c>
      <c r="H42" s="591">
        <f t="shared" si="0"/>
        <v>-3.5699999999999932</v>
      </c>
    </row>
    <row r="43" spans="2:8" ht="15.95" customHeight="1" thickBot="1" x14ac:dyDescent="0.25">
      <c r="B43" s="599"/>
      <c r="C43" s="600" t="s">
        <v>411</v>
      </c>
      <c r="D43" s="601"/>
      <c r="E43" s="602"/>
      <c r="F43" s="603" t="s">
        <v>462</v>
      </c>
      <c r="G43" s="603" t="s">
        <v>463</v>
      </c>
      <c r="H43" s="604">
        <f t="shared" si="0"/>
        <v>-6.7400000000000091</v>
      </c>
    </row>
    <row r="44" spans="2:8" ht="15.95" customHeight="1" x14ac:dyDescent="0.2">
      <c r="B44" s="586" t="s">
        <v>464</v>
      </c>
      <c r="C44" s="594" t="s">
        <v>387</v>
      </c>
      <c r="D44" s="253"/>
      <c r="E44" s="595"/>
      <c r="F44" s="596" t="s">
        <v>465</v>
      </c>
      <c r="G44" s="596" t="s">
        <v>466</v>
      </c>
      <c r="H44" s="597">
        <f t="shared" si="0"/>
        <v>-0.16000000000002501</v>
      </c>
    </row>
    <row r="45" spans="2:8" ht="15.95" customHeight="1" x14ac:dyDescent="0.2">
      <c r="B45" s="586"/>
      <c r="C45" s="587" t="s">
        <v>390</v>
      </c>
      <c r="D45" s="588"/>
      <c r="E45" s="589"/>
      <c r="F45" s="590" t="s">
        <v>467</v>
      </c>
      <c r="G45" s="590" t="s">
        <v>468</v>
      </c>
      <c r="H45" s="591">
        <f t="shared" si="0"/>
        <v>-1.1200000000000045</v>
      </c>
    </row>
    <row r="46" spans="2:8" ht="15.95" customHeight="1" x14ac:dyDescent="0.2">
      <c r="B46" s="586"/>
      <c r="C46" s="592" t="s">
        <v>393</v>
      </c>
      <c r="D46" s="588"/>
      <c r="E46" s="589"/>
      <c r="F46" s="593" t="s">
        <v>469</v>
      </c>
      <c r="G46" s="593" t="s">
        <v>470</v>
      </c>
      <c r="H46" s="591">
        <f t="shared" si="0"/>
        <v>-0.66999999999995907</v>
      </c>
    </row>
    <row r="47" spans="2:8" ht="15.95" customHeight="1" x14ac:dyDescent="0.2">
      <c r="B47" s="586"/>
      <c r="C47" s="594" t="s">
        <v>396</v>
      </c>
      <c r="D47" s="253"/>
      <c r="E47" s="595"/>
      <c r="F47" s="596" t="s">
        <v>471</v>
      </c>
      <c r="G47" s="596" t="s">
        <v>472</v>
      </c>
      <c r="H47" s="597">
        <f t="shared" si="0"/>
        <v>-14.589999999999975</v>
      </c>
    </row>
    <row r="48" spans="2:8" ht="15.95" customHeight="1" x14ac:dyDescent="0.2">
      <c r="B48" s="586"/>
      <c r="C48" s="587" t="s">
        <v>399</v>
      </c>
      <c r="D48" s="588"/>
      <c r="E48" s="589"/>
      <c r="F48" s="590" t="s">
        <v>473</v>
      </c>
      <c r="G48" s="590" t="s">
        <v>474</v>
      </c>
      <c r="H48" s="591">
        <f t="shared" si="0"/>
        <v>5.2000000000000455</v>
      </c>
    </row>
    <row r="49" spans="2:8" ht="15.95" customHeight="1" x14ac:dyDescent="0.2">
      <c r="B49" s="586"/>
      <c r="C49" s="592" t="s">
        <v>402</v>
      </c>
      <c r="D49" s="588"/>
      <c r="E49" s="589"/>
      <c r="F49" s="593" t="s">
        <v>475</v>
      </c>
      <c r="G49" s="593" t="s">
        <v>476</v>
      </c>
      <c r="H49" s="591">
        <f t="shared" si="0"/>
        <v>-0.11000000000001364</v>
      </c>
    </row>
    <row r="50" spans="2:8" ht="15.95" customHeight="1" x14ac:dyDescent="0.2">
      <c r="B50" s="598"/>
      <c r="C50" s="594" t="s">
        <v>405</v>
      </c>
      <c r="D50" s="253"/>
      <c r="E50" s="595"/>
      <c r="F50" s="596" t="s">
        <v>477</v>
      </c>
      <c r="G50" s="596" t="s">
        <v>478</v>
      </c>
      <c r="H50" s="597">
        <f t="shared" si="0"/>
        <v>1.4900000000000091</v>
      </c>
    </row>
    <row r="51" spans="2:8" ht="15.95" customHeight="1" x14ac:dyDescent="0.2">
      <c r="B51" s="598"/>
      <c r="C51" s="587" t="s">
        <v>408</v>
      </c>
      <c r="D51" s="588"/>
      <c r="E51" s="589"/>
      <c r="F51" s="590" t="s">
        <v>479</v>
      </c>
      <c r="G51" s="590" t="s">
        <v>480</v>
      </c>
      <c r="H51" s="591">
        <f t="shared" si="0"/>
        <v>4.7100000000000364</v>
      </c>
    </row>
    <row r="52" spans="2:8" ht="15.95" customHeight="1" thickBot="1" x14ac:dyDescent="0.25">
      <c r="B52" s="610"/>
      <c r="C52" s="600" t="s">
        <v>411</v>
      </c>
      <c r="D52" s="601"/>
      <c r="E52" s="602"/>
      <c r="F52" s="603" t="s">
        <v>481</v>
      </c>
      <c r="G52" s="603" t="s">
        <v>482</v>
      </c>
      <c r="H52" s="604">
        <f t="shared" si="0"/>
        <v>2.839999999999975</v>
      </c>
    </row>
    <row r="54" spans="2:8" ht="15" x14ac:dyDescent="0.2">
      <c r="H54" s="611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9"/>
  <sheetViews>
    <sheetView topLeftCell="A19" zoomScaleNormal="100" zoomScaleSheetLayoutView="90" workbookViewId="0">
      <selection activeCell="D47" sqref="D47"/>
    </sheetView>
  </sheetViews>
  <sheetFormatPr baseColWidth="10" defaultColWidth="9.140625" defaultRowHeight="11.25" x14ac:dyDescent="0.15"/>
  <cols>
    <col min="1" max="1" width="1" style="253" customWidth="1"/>
    <col min="2" max="2" width="48" style="253" customWidth="1"/>
    <col min="3" max="3" width="21.85546875" style="253" customWidth="1"/>
    <col min="4" max="4" width="19" style="253" customWidth="1"/>
    <col min="5" max="5" width="35.42578125" style="253" customWidth="1"/>
    <col min="6" max="6" width="4.140625" style="253" customWidth="1"/>
    <col min="7" max="16384" width="9.140625" style="253"/>
  </cols>
  <sheetData>
    <row r="2" spans="2:7" ht="10.15" customHeight="1" thickBot="1" x14ac:dyDescent="0.2">
      <c r="B2" s="612"/>
      <c r="C2" s="612"/>
      <c r="D2" s="612"/>
      <c r="E2" s="612"/>
    </row>
    <row r="3" spans="2:7" ht="18.600000000000001" customHeight="1" thickBot="1" x14ac:dyDescent="0.2">
      <c r="B3" s="453" t="s">
        <v>483</v>
      </c>
      <c r="C3" s="454"/>
      <c r="D3" s="454"/>
      <c r="E3" s="455"/>
    </row>
    <row r="4" spans="2:7" ht="13.15" customHeight="1" thickBot="1" x14ac:dyDescent="0.2">
      <c r="B4" s="613" t="s">
        <v>484</v>
      </c>
      <c r="C4" s="613"/>
      <c r="D4" s="613"/>
      <c r="E4" s="613"/>
      <c r="F4" s="258"/>
      <c r="G4" s="258"/>
    </row>
    <row r="5" spans="2:7" ht="40.15" customHeight="1" x14ac:dyDescent="0.15">
      <c r="B5" s="614" t="s">
        <v>485</v>
      </c>
      <c r="C5" s="615" t="s">
        <v>381</v>
      </c>
      <c r="D5" s="615" t="s">
        <v>382</v>
      </c>
      <c r="E5" s="616" t="s">
        <v>144</v>
      </c>
      <c r="F5" s="258"/>
      <c r="G5" s="258"/>
    </row>
    <row r="6" spans="2:7" ht="12.95" customHeight="1" x14ac:dyDescent="0.15">
      <c r="B6" s="617" t="s">
        <v>486</v>
      </c>
      <c r="C6" s="618">
        <v>221.95</v>
      </c>
      <c r="D6" s="618">
        <v>221.92</v>
      </c>
      <c r="E6" s="619">
        <f>D6-C6</f>
        <v>-3.0000000000001137E-2</v>
      </c>
    </row>
    <row r="7" spans="2:7" ht="12.95" customHeight="1" x14ac:dyDescent="0.15">
      <c r="B7" s="620" t="s">
        <v>487</v>
      </c>
      <c r="C7" s="621">
        <v>194.47</v>
      </c>
      <c r="D7" s="621">
        <v>194.46</v>
      </c>
      <c r="E7" s="619">
        <f>D7-C7</f>
        <v>-9.9999999999909051E-3</v>
      </c>
    </row>
    <row r="8" spans="2:7" ht="12.95" customHeight="1" x14ac:dyDescent="0.15">
      <c r="B8" s="620" t="s">
        <v>488</v>
      </c>
      <c r="C8" s="621">
        <v>97.01</v>
      </c>
      <c r="D8" s="621">
        <v>99.01</v>
      </c>
      <c r="E8" s="619">
        <f>D8-C8</f>
        <v>2</v>
      </c>
    </row>
    <row r="9" spans="2:7" ht="12.95" customHeight="1" x14ac:dyDescent="0.15">
      <c r="B9" s="620" t="s">
        <v>489</v>
      </c>
      <c r="C9" s="621">
        <v>221.8</v>
      </c>
      <c r="D9" s="621">
        <v>221.8</v>
      </c>
      <c r="E9" s="619">
        <f>D9-C9</f>
        <v>0</v>
      </c>
    </row>
    <row r="10" spans="2:7" ht="12.95" customHeight="1" thickBot="1" x14ac:dyDescent="0.2">
      <c r="B10" s="622" t="s">
        <v>490</v>
      </c>
      <c r="C10" s="623">
        <v>206.25</v>
      </c>
      <c r="D10" s="623">
        <v>208</v>
      </c>
      <c r="E10" s="624">
        <f>D10-C10</f>
        <v>1.75</v>
      </c>
    </row>
    <row r="11" spans="2:7" ht="12.95" customHeight="1" thickBot="1" x14ac:dyDescent="0.2">
      <c r="B11" s="625"/>
      <c r="C11" s="626"/>
      <c r="D11" s="627"/>
      <c r="E11" s="628"/>
    </row>
    <row r="12" spans="2:7" ht="15.75" customHeight="1" thickBot="1" x14ac:dyDescent="0.2">
      <c r="B12" s="453" t="s">
        <v>491</v>
      </c>
      <c r="C12" s="454"/>
      <c r="D12" s="454"/>
      <c r="E12" s="455"/>
    </row>
    <row r="13" spans="2:7" ht="12" customHeight="1" thickBot="1" x14ac:dyDescent="0.2">
      <c r="B13" s="629"/>
      <c r="C13" s="629"/>
      <c r="D13" s="629"/>
      <c r="E13" s="629"/>
    </row>
    <row r="14" spans="2:7" ht="40.15" customHeight="1" x14ac:dyDescent="0.15">
      <c r="B14" s="630" t="s">
        <v>492</v>
      </c>
      <c r="C14" s="631" t="str">
        <f>C5</f>
        <v>Semana 
29/07-4/08
2019</v>
      </c>
      <c r="D14" s="632" t="str">
        <f>D5</f>
        <v>Semana 
5-11/08
2019</v>
      </c>
      <c r="E14" s="633" t="s">
        <v>144</v>
      </c>
    </row>
    <row r="15" spans="2:7" ht="12.95" customHeight="1" x14ac:dyDescent="0.15">
      <c r="B15" s="634" t="s">
        <v>493</v>
      </c>
      <c r="C15" s="635"/>
      <c r="D15" s="635"/>
      <c r="E15" s="636"/>
    </row>
    <row r="16" spans="2:7" ht="12.95" customHeight="1" x14ac:dyDescent="0.15">
      <c r="B16" s="634" t="s">
        <v>494</v>
      </c>
      <c r="C16" s="637">
        <v>79.900000000000006</v>
      </c>
      <c r="D16" s="637">
        <v>77.510000000000005</v>
      </c>
      <c r="E16" s="638">
        <f>D16-C16</f>
        <v>-2.3900000000000006</v>
      </c>
    </row>
    <row r="17" spans="2:5" ht="12.95" customHeight="1" x14ac:dyDescent="0.15">
      <c r="B17" s="634" t="s">
        <v>495</v>
      </c>
      <c r="C17" s="637">
        <v>210.47</v>
      </c>
      <c r="D17" s="637">
        <v>210.38</v>
      </c>
      <c r="E17" s="638">
        <f t="shared" ref="E17:E26" si="0">D17-C17</f>
        <v>-9.0000000000003411E-2</v>
      </c>
    </row>
    <row r="18" spans="2:5" ht="12.95" customHeight="1" x14ac:dyDescent="0.15">
      <c r="B18" s="634" t="s">
        <v>496</v>
      </c>
      <c r="C18" s="637">
        <v>100.37</v>
      </c>
      <c r="D18" s="637">
        <v>93.28</v>
      </c>
      <c r="E18" s="638">
        <f t="shared" si="0"/>
        <v>-7.0900000000000034</v>
      </c>
    </row>
    <row r="19" spans="2:5" ht="12.95" customHeight="1" x14ac:dyDescent="0.15">
      <c r="B19" s="634" t="s">
        <v>497</v>
      </c>
      <c r="C19" s="637">
        <v>134.44</v>
      </c>
      <c r="D19" s="637">
        <v>132.31</v>
      </c>
      <c r="E19" s="638">
        <f t="shared" si="0"/>
        <v>-2.1299999999999955</v>
      </c>
    </row>
    <row r="20" spans="2:5" ht="12.95" customHeight="1" x14ac:dyDescent="0.15">
      <c r="B20" s="639" t="s">
        <v>498</v>
      </c>
      <c r="C20" s="640">
        <v>137.91999999999999</v>
      </c>
      <c r="D20" s="640">
        <v>136.05000000000001</v>
      </c>
      <c r="E20" s="641">
        <f t="shared" si="0"/>
        <v>-1.8699999999999761</v>
      </c>
    </row>
    <row r="21" spans="2:5" ht="12.95" customHeight="1" x14ac:dyDescent="0.15">
      <c r="B21" s="634" t="s">
        <v>499</v>
      </c>
      <c r="C21" s="642"/>
      <c r="D21" s="642"/>
      <c r="E21" s="643"/>
    </row>
    <row r="22" spans="2:5" ht="12.95" customHeight="1" x14ac:dyDescent="0.15">
      <c r="B22" s="634" t="s">
        <v>500</v>
      </c>
      <c r="C22" s="642">
        <v>163.16999999999999</v>
      </c>
      <c r="D22" s="642">
        <v>160.26</v>
      </c>
      <c r="E22" s="643">
        <f t="shared" si="0"/>
        <v>-2.9099999999999966</v>
      </c>
    </row>
    <row r="23" spans="2:5" ht="12.95" customHeight="1" x14ac:dyDescent="0.15">
      <c r="B23" s="634" t="s">
        <v>501</v>
      </c>
      <c r="C23" s="642">
        <v>276.16000000000003</v>
      </c>
      <c r="D23" s="642">
        <v>273.24</v>
      </c>
      <c r="E23" s="643">
        <f t="shared" si="0"/>
        <v>-2.9200000000000159</v>
      </c>
    </row>
    <row r="24" spans="2:5" ht="12.95" customHeight="1" x14ac:dyDescent="0.15">
      <c r="B24" s="634" t="s">
        <v>502</v>
      </c>
      <c r="C24" s="642">
        <v>350</v>
      </c>
      <c r="D24" s="642">
        <v>350</v>
      </c>
      <c r="E24" s="643">
        <f t="shared" si="0"/>
        <v>0</v>
      </c>
    </row>
    <row r="25" spans="2:5" ht="12.95" customHeight="1" x14ac:dyDescent="0.15">
      <c r="B25" s="634" t="s">
        <v>503</v>
      </c>
      <c r="C25" s="642">
        <v>211</v>
      </c>
      <c r="D25" s="642">
        <v>210.86</v>
      </c>
      <c r="E25" s="643">
        <f t="shared" si="0"/>
        <v>-0.13999999999998636</v>
      </c>
    </row>
    <row r="26" spans="2:5" ht="12.95" customHeight="1" thickBot="1" x14ac:dyDescent="0.2">
      <c r="B26" s="644" t="s">
        <v>504</v>
      </c>
      <c r="C26" s="645">
        <v>246.67</v>
      </c>
      <c r="D26" s="645">
        <v>244.86</v>
      </c>
      <c r="E26" s="646">
        <f t="shared" si="0"/>
        <v>-1.8099999999999739</v>
      </c>
    </row>
    <row r="27" spans="2:5" ht="12.95" customHeight="1" x14ac:dyDescent="0.15">
      <c r="B27" s="647"/>
      <c r="C27" s="648"/>
      <c r="D27" s="648"/>
      <c r="E27" s="649"/>
    </row>
    <row r="28" spans="2:5" ht="18.600000000000001" customHeight="1" x14ac:dyDescent="0.15">
      <c r="B28" s="563" t="s">
        <v>505</v>
      </c>
      <c r="C28" s="563"/>
      <c r="D28" s="563"/>
      <c r="E28" s="563"/>
    </row>
    <row r="29" spans="2:5" ht="10.5" customHeight="1" thickBot="1" x14ac:dyDescent="0.2">
      <c r="B29" s="564"/>
      <c r="C29" s="564"/>
      <c r="D29" s="564"/>
      <c r="E29" s="564"/>
    </row>
    <row r="30" spans="2:5" ht="18.600000000000001" customHeight="1" thickBot="1" x14ac:dyDescent="0.2">
      <c r="B30" s="453" t="s">
        <v>506</v>
      </c>
      <c r="C30" s="454"/>
      <c r="D30" s="454"/>
      <c r="E30" s="455"/>
    </row>
    <row r="31" spans="2:5" ht="14.45" customHeight="1" thickBot="1" x14ac:dyDescent="0.2">
      <c r="B31" s="650" t="s">
        <v>507</v>
      </c>
      <c r="C31" s="650"/>
      <c r="D31" s="650"/>
      <c r="E31" s="650"/>
    </row>
    <row r="32" spans="2:5" ht="40.15" customHeight="1" x14ac:dyDescent="0.15">
      <c r="B32" s="651" t="s">
        <v>508</v>
      </c>
      <c r="C32" s="652" t="str">
        <f>C14</f>
        <v>Semana 
29/07-4/08
2019</v>
      </c>
      <c r="D32" s="653" t="str">
        <f>D14</f>
        <v>Semana 
5-11/08
2019</v>
      </c>
      <c r="E32" s="654" t="s">
        <v>144</v>
      </c>
    </row>
    <row r="33" spans="2:5" ht="20.100000000000001" customHeight="1" x14ac:dyDescent="0.15">
      <c r="B33" s="655" t="s">
        <v>509</v>
      </c>
      <c r="C33" s="656">
        <v>519.03</v>
      </c>
      <c r="D33" s="656">
        <v>523.16999999999996</v>
      </c>
      <c r="E33" s="657">
        <f>D33-C33</f>
        <v>4.1399999999999864</v>
      </c>
    </row>
    <row r="34" spans="2:5" ht="20.100000000000001" customHeight="1" x14ac:dyDescent="0.15">
      <c r="B34" s="658" t="s">
        <v>510</v>
      </c>
      <c r="C34" s="659">
        <v>483.11</v>
      </c>
      <c r="D34" s="659">
        <v>488.32</v>
      </c>
      <c r="E34" s="657">
        <f>D34-C34</f>
        <v>5.2099999999999795</v>
      </c>
    </row>
    <row r="35" spans="2:5" ht="12" thickBot="1" x14ac:dyDescent="0.2">
      <c r="B35" s="660" t="s">
        <v>511</v>
      </c>
      <c r="C35" s="661">
        <v>501.07</v>
      </c>
      <c r="D35" s="661">
        <v>505.74</v>
      </c>
      <c r="E35" s="662">
        <f>D35-C35</f>
        <v>4.6700000000000159</v>
      </c>
    </row>
    <row r="36" spans="2:5" x14ac:dyDescent="0.15">
      <c r="B36" s="663"/>
      <c r="E36" s="664"/>
    </row>
    <row r="37" spans="2:5" ht="12" thickBot="1" x14ac:dyDescent="0.2">
      <c r="B37" s="665" t="s">
        <v>512</v>
      </c>
      <c r="C37" s="666"/>
      <c r="D37" s="666"/>
      <c r="E37" s="667"/>
    </row>
    <row r="38" spans="2:5" ht="40.15" customHeight="1" x14ac:dyDescent="0.15">
      <c r="B38" s="651" t="s">
        <v>513</v>
      </c>
      <c r="C38" s="652" t="str">
        <f>C32</f>
        <v>Semana 
29/07-4/08
2019</v>
      </c>
      <c r="D38" s="653" t="str">
        <f>D32</f>
        <v>Semana 
5-11/08
2019</v>
      </c>
      <c r="E38" s="654" t="s">
        <v>144</v>
      </c>
    </row>
    <row r="39" spans="2:5" x14ac:dyDescent="0.15">
      <c r="B39" s="668" t="s">
        <v>148</v>
      </c>
      <c r="C39" s="656">
        <v>573.30999999999995</v>
      </c>
      <c r="D39" s="656">
        <v>592.61</v>
      </c>
      <c r="E39" s="669">
        <f>D39-C39</f>
        <v>19.300000000000068</v>
      </c>
    </row>
    <row r="40" spans="2:5" x14ac:dyDescent="0.15">
      <c r="B40" s="670" t="s">
        <v>155</v>
      </c>
      <c r="C40" s="659">
        <v>579.64</v>
      </c>
      <c r="D40" s="659">
        <v>609.64</v>
      </c>
      <c r="E40" s="657">
        <f t="shared" ref="E40:E47" si="1">D40-C40</f>
        <v>30</v>
      </c>
    </row>
    <row r="41" spans="2:5" x14ac:dyDescent="0.15">
      <c r="B41" s="670" t="s">
        <v>189</v>
      </c>
      <c r="C41" s="659">
        <v>644.53</v>
      </c>
      <c r="D41" s="659">
        <v>644.53</v>
      </c>
      <c r="E41" s="657">
        <f t="shared" si="1"/>
        <v>0</v>
      </c>
    </row>
    <row r="42" spans="2:5" x14ac:dyDescent="0.15">
      <c r="B42" s="670" t="s">
        <v>146</v>
      </c>
      <c r="C42" s="659">
        <v>547.58000000000004</v>
      </c>
      <c r="D42" s="659">
        <v>560.78</v>
      </c>
      <c r="E42" s="657">
        <f t="shared" si="1"/>
        <v>13.199999999999932</v>
      </c>
    </row>
    <row r="43" spans="2:5" x14ac:dyDescent="0.15">
      <c r="B43" s="670" t="s">
        <v>514</v>
      </c>
      <c r="C43" s="659">
        <v>497</v>
      </c>
      <c r="D43" s="659">
        <v>497.26</v>
      </c>
      <c r="E43" s="657">
        <f t="shared" si="1"/>
        <v>0.25999999999999091</v>
      </c>
    </row>
    <row r="44" spans="2:5" x14ac:dyDescent="0.15">
      <c r="B44" s="670" t="s">
        <v>161</v>
      </c>
      <c r="C44" s="659">
        <v>497.5</v>
      </c>
      <c r="D44" s="659">
        <v>497.5</v>
      </c>
      <c r="E44" s="657">
        <f t="shared" si="1"/>
        <v>0</v>
      </c>
    </row>
    <row r="45" spans="2:5" x14ac:dyDescent="0.15">
      <c r="B45" s="670" t="s">
        <v>177</v>
      </c>
      <c r="C45" s="659">
        <v>513.6</v>
      </c>
      <c r="D45" s="659">
        <v>517.04999999999995</v>
      </c>
      <c r="E45" s="657">
        <f t="shared" si="1"/>
        <v>3.4499999999999318</v>
      </c>
    </row>
    <row r="46" spans="2:5" x14ac:dyDescent="0.15">
      <c r="B46" s="671" t="s">
        <v>167</v>
      </c>
      <c r="C46" s="672">
        <v>549.48</v>
      </c>
      <c r="D46" s="672">
        <v>574.36</v>
      </c>
      <c r="E46" s="673">
        <f t="shared" si="1"/>
        <v>24.879999999999995</v>
      </c>
    </row>
    <row r="47" spans="2:5" ht="12" thickBot="1" x14ac:dyDescent="0.2">
      <c r="B47" s="660" t="s">
        <v>511</v>
      </c>
      <c r="C47" s="661">
        <v>519.78</v>
      </c>
      <c r="D47" s="661">
        <v>526.41</v>
      </c>
      <c r="E47" s="662">
        <f t="shared" si="1"/>
        <v>6.6299999999999955</v>
      </c>
    </row>
    <row r="49" spans="5:5" x14ac:dyDescent="0.15">
      <c r="E49" s="103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78" zoomScaleNormal="78" zoomScaleSheetLayoutView="90" workbookViewId="0">
      <selection activeCell="J32" sqref="J32"/>
    </sheetView>
  </sheetViews>
  <sheetFormatPr baseColWidth="10" defaultRowHeight="12.75" x14ac:dyDescent="0.2"/>
  <cols>
    <col min="1" max="1" width="2.140625" style="562" customWidth="1"/>
    <col min="2" max="2" width="32.85546875" style="562" customWidth="1"/>
    <col min="3" max="3" width="14.140625" style="562" customWidth="1"/>
    <col min="4" max="4" width="12.7109375" style="562" customWidth="1"/>
    <col min="5" max="5" width="11.7109375" style="562" customWidth="1"/>
    <col min="6" max="6" width="13.5703125" style="562" customWidth="1"/>
    <col min="7" max="7" width="12.42578125" style="562" customWidth="1"/>
    <col min="8" max="8" width="11.7109375" style="562" customWidth="1"/>
    <col min="9" max="9" width="14.140625" style="562" customWidth="1"/>
    <col min="10" max="10" width="12.7109375" style="562" customWidth="1"/>
    <col min="11" max="11" width="13.28515625" style="562" customWidth="1"/>
    <col min="12" max="12" width="3.28515625" style="562" customWidth="1"/>
    <col min="13" max="13" width="11.42578125" style="562"/>
    <col min="14" max="14" width="16.140625" style="562" customWidth="1"/>
    <col min="15" max="16384" width="11.42578125" style="562"/>
  </cols>
  <sheetData>
    <row r="1" spans="2:20" hidden="1" x14ac:dyDescent="0.2">
      <c r="B1" s="674"/>
      <c r="C1" s="674"/>
      <c r="D1" s="674"/>
      <c r="E1" s="674"/>
      <c r="F1" s="674"/>
      <c r="G1" s="674"/>
      <c r="H1" s="674"/>
      <c r="I1" s="674"/>
      <c r="J1" s="674"/>
      <c r="K1" s="675"/>
      <c r="L1" s="676" t="s">
        <v>515</v>
      </c>
      <c r="M1" s="677"/>
      <c r="N1" s="677"/>
      <c r="O1" s="677"/>
      <c r="P1" s="677"/>
      <c r="Q1" s="677"/>
      <c r="R1" s="677"/>
      <c r="S1" s="677"/>
      <c r="T1" s="677"/>
    </row>
    <row r="2" spans="2:20" ht="21.6" customHeight="1" x14ac:dyDescent="0.2">
      <c r="B2" s="674"/>
      <c r="C2" s="674"/>
      <c r="D2" s="674"/>
      <c r="E2" s="674"/>
      <c r="F2" s="674"/>
      <c r="G2" s="674"/>
      <c r="H2" s="674"/>
      <c r="I2" s="674"/>
      <c r="J2" s="674"/>
      <c r="K2" s="678"/>
      <c r="L2" s="679"/>
      <c r="M2" s="680"/>
      <c r="N2" s="680"/>
      <c r="O2" s="680"/>
      <c r="P2" s="680"/>
      <c r="Q2" s="680"/>
      <c r="R2" s="680"/>
      <c r="S2" s="680"/>
      <c r="T2" s="680"/>
    </row>
    <row r="3" spans="2:20" ht="9.6" customHeight="1" x14ac:dyDescent="0.2">
      <c r="B3" s="674"/>
      <c r="C3" s="674"/>
      <c r="D3" s="674"/>
      <c r="E3" s="674"/>
      <c r="F3" s="674"/>
      <c r="G3" s="674"/>
      <c r="H3" s="674"/>
      <c r="I3" s="674"/>
      <c r="J3" s="674"/>
      <c r="K3" s="674"/>
      <c r="L3" s="674"/>
      <c r="M3" s="674"/>
      <c r="N3" s="674"/>
      <c r="O3" s="674"/>
      <c r="P3" s="674"/>
      <c r="Q3" s="674"/>
      <c r="R3" s="674"/>
      <c r="S3" s="674"/>
      <c r="T3" s="674"/>
    </row>
    <row r="4" spans="2:20" ht="23.45" customHeight="1" thickBot="1" x14ac:dyDescent="0.25">
      <c r="B4" s="372" t="s">
        <v>516</v>
      </c>
      <c r="C4" s="372"/>
      <c r="D4" s="372"/>
      <c r="E4" s="372"/>
      <c r="F4" s="372"/>
      <c r="G4" s="372"/>
      <c r="H4" s="372"/>
      <c r="I4" s="372"/>
      <c r="J4" s="372"/>
      <c r="K4" s="372"/>
      <c r="L4" s="680"/>
      <c r="M4" s="680"/>
      <c r="N4" s="680"/>
      <c r="O4" s="680"/>
      <c r="P4" s="680"/>
      <c r="Q4" s="680"/>
      <c r="R4" s="680"/>
      <c r="S4" s="674"/>
      <c r="T4" s="674"/>
    </row>
    <row r="5" spans="2:20" ht="21" customHeight="1" thickBot="1" x14ac:dyDescent="0.25">
      <c r="B5" s="453" t="s">
        <v>517</v>
      </c>
      <c r="C5" s="454"/>
      <c r="D5" s="454"/>
      <c r="E5" s="454"/>
      <c r="F5" s="454"/>
      <c r="G5" s="454"/>
      <c r="H5" s="454"/>
      <c r="I5" s="454"/>
      <c r="J5" s="454"/>
      <c r="K5" s="455"/>
      <c r="L5" s="681"/>
      <c r="M5" s="681"/>
      <c r="N5" s="681"/>
      <c r="O5" s="681"/>
      <c r="P5" s="681"/>
      <c r="Q5" s="681"/>
      <c r="R5" s="681"/>
      <c r="S5" s="674"/>
      <c r="T5" s="674"/>
    </row>
    <row r="6" spans="2:20" ht="13.15" customHeight="1" x14ac:dyDescent="0.2">
      <c r="L6" s="680"/>
      <c r="M6" s="680"/>
      <c r="N6" s="680"/>
      <c r="O6" s="680"/>
      <c r="P6" s="680"/>
      <c r="Q6" s="680"/>
      <c r="R6" s="681"/>
      <c r="S6" s="674"/>
      <c r="T6" s="674"/>
    </row>
    <row r="7" spans="2:20" ht="13.15" customHeight="1" x14ac:dyDescent="0.2">
      <c r="B7" s="682" t="s">
        <v>518</v>
      </c>
      <c r="C7" s="682"/>
      <c r="D7" s="682"/>
      <c r="E7" s="682"/>
      <c r="F7" s="682"/>
      <c r="G7" s="682"/>
      <c r="H7" s="682"/>
      <c r="I7" s="682"/>
      <c r="J7" s="682"/>
      <c r="K7" s="682"/>
      <c r="L7" s="680"/>
      <c r="M7" s="680"/>
      <c r="N7" s="680"/>
      <c r="O7" s="680"/>
      <c r="P7" s="680"/>
      <c r="Q7" s="680"/>
      <c r="R7" s="681"/>
      <c r="S7" s="674"/>
      <c r="T7" s="674"/>
    </row>
    <row r="8" spans="2:20" ht="13.5" thickBot="1" x14ac:dyDescent="0.25">
      <c r="B8" s="253"/>
      <c r="C8" s="253"/>
      <c r="D8" s="253"/>
      <c r="E8" s="253"/>
      <c r="F8" s="253"/>
      <c r="G8" s="253"/>
      <c r="H8" s="253"/>
      <c r="I8" s="253"/>
      <c r="J8" s="253"/>
      <c r="K8" s="253"/>
    </row>
    <row r="9" spans="2:20" ht="19.899999999999999" customHeight="1" x14ac:dyDescent="0.2">
      <c r="B9" s="683" t="s">
        <v>519</v>
      </c>
      <c r="C9" s="684" t="s">
        <v>520</v>
      </c>
      <c r="D9" s="685"/>
      <c r="E9" s="686"/>
      <c r="F9" s="684" t="s">
        <v>521</v>
      </c>
      <c r="G9" s="685"/>
      <c r="H9" s="686"/>
      <c r="I9" s="684" t="s">
        <v>522</v>
      </c>
      <c r="J9" s="685"/>
      <c r="K9" s="687"/>
    </row>
    <row r="10" spans="2:20" ht="37.15" customHeight="1" x14ac:dyDescent="0.2">
      <c r="B10" s="688"/>
      <c r="C10" s="689" t="s">
        <v>381</v>
      </c>
      <c r="D10" s="689" t="s">
        <v>382</v>
      </c>
      <c r="E10" s="690" t="s">
        <v>144</v>
      </c>
      <c r="F10" s="689" t="str">
        <f>C10</f>
        <v>Semana 
29/07-4/08
2019</v>
      </c>
      <c r="G10" s="689" t="str">
        <f>D10</f>
        <v>Semana 
5-11/08
2019</v>
      </c>
      <c r="H10" s="690" t="s">
        <v>144</v>
      </c>
      <c r="I10" s="689" t="str">
        <f>C10</f>
        <v>Semana 
29/07-4/08
2019</v>
      </c>
      <c r="J10" s="689" t="str">
        <f>D10</f>
        <v>Semana 
5-11/08
2019</v>
      </c>
      <c r="K10" s="691" t="s">
        <v>144</v>
      </c>
    </row>
    <row r="11" spans="2:20" ht="30" customHeight="1" thickBot="1" x14ac:dyDescent="0.25">
      <c r="B11" s="692" t="s">
        <v>523</v>
      </c>
      <c r="C11" s="693">
        <v>182.01</v>
      </c>
      <c r="D11" s="693">
        <v>182.05</v>
      </c>
      <c r="E11" s="694">
        <f>D11-C11</f>
        <v>4.0000000000020464E-2</v>
      </c>
      <c r="F11" s="693">
        <v>180.8</v>
      </c>
      <c r="G11" s="693">
        <v>180.87</v>
      </c>
      <c r="H11" s="694">
        <f>G11-F11</f>
        <v>6.9999999999993179E-2</v>
      </c>
      <c r="I11" s="693">
        <v>174.05</v>
      </c>
      <c r="J11" s="693">
        <v>173.54</v>
      </c>
      <c r="K11" s="695">
        <f>J11-I11</f>
        <v>-0.51000000000001933</v>
      </c>
    </row>
    <row r="12" spans="2:20" ht="19.899999999999999" customHeight="1" x14ac:dyDescent="0.2">
      <c r="B12" s="253"/>
      <c r="C12" s="253"/>
      <c r="D12" s="253"/>
      <c r="E12" s="253"/>
      <c r="F12" s="253"/>
      <c r="G12" s="253"/>
      <c r="H12" s="253"/>
      <c r="I12" s="253"/>
      <c r="J12" s="253"/>
      <c r="K12" s="253"/>
    </row>
    <row r="13" spans="2:20" ht="19.899999999999999" customHeight="1" thickBot="1" x14ac:dyDescent="0.25">
      <c r="B13" s="253"/>
      <c r="C13" s="253"/>
      <c r="D13" s="253"/>
      <c r="E13" s="253"/>
      <c r="F13" s="253"/>
      <c r="G13" s="253"/>
      <c r="H13" s="253"/>
      <c r="I13" s="253"/>
      <c r="J13" s="253"/>
      <c r="K13" s="253"/>
    </row>
    <row r="14" spans="2:20" ht="19.899999999999999" customHeight="1" x14ac:dyDescent="0.2">
      <c r="B14" s="683" t="s">
        <v>519</v>
      </c>
      <c r="C14" s="684" t="s">
        <v>524</v>
      </c>
      <c r="D14" s="685"/>
      <c r="E14" s="686"/>
      <c r="F14" s="684" t="s">
        <v>525</v>
      </c>
      <c r="G14" s="685"/>
      <c r="H14" s="686"/>
      <c r="I14" s="684" t="s">
        <v>526</v>
      </c>
      <c r="J14" s="685"/>
      <c r="K14" s="687"/>
    </row>
    <row r="15" spans="2:20" ht="37.15" customHeight="1" x14ac:dyDescent="0.2">
      <c r="B15" s="688"/>
      <c r="C15" s="689" t="str">
        <f>C10</f>
        <v>Semana 
29/07-4/08
2019</v>
      </c>
      <c r="D15" s="689" t="str">
        <f>D10</f>
        <v>Semana 
5-11/08
2019</v>
      </c>
      <c r="E15" s="690" t="s">
        <v>144</v>
      </c>
      <c r="F15" s="689" t="str">
        <f>C10</f>
        <v>Semana 
29/07-4/08
2019</v>
      </c>
      <c r="G15" s="689" t="str">
        <f>D10</f>
        <v>Semana 
5-11/08
2019</v>
      </c>
      <c r="H15" s="690" t="s">
        <v>144</v>
      </c>
      <c r="I15" s="689" t="str">
        <f>C10</f>
        <v>Semana 
29/07-4/08
2019</v>
      </c>
      <c r="J15" s="689" t="str">
        <f>D10</f>
        <v>Semana 
5-11/08
2019</v>
      </c>
      <c r="K15" s="691" t="s">
        <v>144</v>
      </c>
    </row>
    <row r="16" spans="2:20" ht="30" customHeight="1" thickBot="1" x14ac:dyDescent="0.25">
      <c r="B16" s="692" t="s">
        <v>523</v>
      </c>
      <c r="C16" s="693">
        <v>167.02</v>
      </c>
      <c r="D16" s="693">
        <v>167.21</v>
      </c>
      <c r="E16" s="694">
        <f>D16-C16</f>
        <v>0.18999999999999773</v>
      </c>
      <c r="F16" s="693">
        <v>162.37</v>
      </c>
      <c r="G16" s="693">
        <v>164.6</v>
      </c>
      <c r="H16" s="694">
        <f>G16-F16</f>
        <v>2.2299999999999898</v>
      </c>
      <c r="I16" s="693">
        <v>161.04</v>
      </c>
      <c r="J16" s="693">
        <v>164.11</v>
      </c>
      <c r="K16" s="695">
        <f>J16-I16</f>
        <v>3.0700000000000216</v>
      </c>
    </row>
    <row r="17" spans="2:11" ht="19.899999999999999" customHeight="1" x14ac:dyDescent="0.2"/>
    <row r="18" spans="2:11" ht="19.899999999999999" customHeight="1" thickBot="1" x14ac:dyDescent="0.25"/>
    <row r="19" spans="2:11" ht="19.899999999999999" customHeight="1" thickBot="1" x14ac:dyDescent="0.25">
      <c r="B19" s="453" t="s">
        <v>527</v>
      </c>
      <c r="C19" s="454"/>
      <c r="D19" s="454"/>
      <c r="E19" s="454"/>
      <c r="F19" s="454"/>
      <c r="G19" s="454"/>
      <c r="H19" s="454"/>
      <c r="I19" s="454"/>
      <c r="J19" s="454"/>
      <c r="K19" s="455"/>
    </row>
    <row r="20" spans="2:11" ht="19.899999999999999" customHeight="1" x14ac:dyDescent="0.2">
      <c r="B20" s="279"/>
    </row>
    <row r="21" spans="2:11" ht="19.899999999999999" customHeight="1" thickBot="1" x14ac:dyDescent="0.25"/>
    <row r="22" spans="2:11" ht="19.899999999999999" customHeight="1" x14ac:dyDescent="0.2">
      <c r="B22" s="683" t="s">
        <v>528</v>
      </c>
      <c r="C22" s="684" t="s">
        <v>529</v>
      </c>
      <c r="D22" s="685"/>
      <c r="E22" s="686"/>
      <c r="F22" s="684" t="s">
        <v>530</v>
      </c>
      <c r="G22" s="685"/>
      <c r="H22" s="686"/>
      <c r="I22" s="684" t="s">
        <v>531</v>
      </c>
      <c r="J22" s="685"/>
      <c r="K22" s="687"/>
    </row>
    <row r="23" spans="2:11" ht="37.15" customHeight="1" x14ac:dyDescent="0.2">
      <c r="B23" s="688"/>
      <c r="C23" s="689" t="str">
        <f>C10</f>
        <v>Semana 
29/07-4/08
2019</v>
      </c>
      <c r="D23" s="689" t="str">
        <f>D10</f>
        <v>Semana 
5-11/08
2019</v>
      </c>
      <c r="E23" s="690" t="s">
        <v>144</v>
      </c>
      <c r="F23" s="689" t="str">
        <f>C10</f>
        <v>Semana 
29/07-4/08
2019</v>
      </c>
      <c r="G23" s="689" t="str">
        <f>D10</f>
        <v>Semana 
5-11/08
2019</v>
      </c>
      <c r="H23" s="690" t="s">
        <v>144</v>
      </c>
      <c r="I23" s="689" t="str">
        <f>C10</f>
        <v>Semana 
29/07-4/08
2019</v>
      </c>
      <c r="J23" s="689" t="str">
        <f>D10</f>
        <v>Semana 
5-11/08
2019</v>
      </c>
      <c r="K23" s="691" t="s">
        <v>144</v>
      </c>
    </row>
    <row r="24" spans="2:11" ht="30" customHeight="1" x14ac:dyDescent="0.2">
      <c r="B24" s="696" t="s">
        <v>532</v>
      </c>
      <c r="C24" s="697" t="s">
        <v>275</v>
      </c>
      <c r="D24" s="697" t="s">
        <v>275</v>
      </c>
      <c r="E24" s="698" t="s">
        <v>275</v>
      </c>
      <c r="F24" s="697">
        <v>1.52</v>
      </c>
      <c r="G24" s="697">
        <v>1.53</v>
      </c>
      <c r="H24" s="698">
        <f t="shared" ref="H24:H31" si="0">G24-F24</f>
        <v>1.0000000000000009E-2</v>
      </c>
      <c r="I24" s="697">
        <v>1.48</v>
      </c>
      <c r="J24" s="697">
        <v>1.5</v>
      </c>
      <c r="K24" s="699">
        <f t="shared" ref="K24:K31" si="1">J24-I24</f>
        <v>2.0000000000000018E-2</v>
      </c>
    </row>
    <row r="25" spans="2:11" ht="30" customHeight="1" x14ac:dyDescent="0.2">
      <c r="B25" s="696" t="s">
        <v>533</v>
      </c>
      <c r="C25" s="697">
        <v>1.48</v>
      </c>
      <c r="D25" s="697">
        <v>1.48</v>
      </c>
      <c r="E25" s="698">
        <f t="shared" ref="E25:E31" si="2">D25-C25</f>
        <v>0</v>
      </c>
      <c r="F25" s="697">
        <v>1.46</v>
      </c>
      <c r="G25" s="697">
        <v>1.46</v>
      </c>
      <c r="H25" s="698">
        <f t="shared" si="0"/>
        <v>0</v>
      </c>
      <c r="I25" s="697">
        <v>1.44</v>
      </c>
      <c r="J25" s="697">
        <v>1.44</v>
      </c>
      <c r="K25" s="699">
        <f t="shared" si="1"/>
        <v>0</v>
      </c>
    </row>
    <row r="26" spans="2:11" ht="30" customHeight="1" x14ac:dyDescent="0.2">
      <c r="B26" s="696" t="s">
        <v>534</v>
      </c>
      <c r="C26" s="697">
        <v>1.47</v>
      </c>
      <c r="D26" s="697">
        <v>1.47</v>
      </c>
      <c r="E26" s="698">
        <f t="shared" si="2"/>
        <v>0</v>
      </c>
      <c r="F26" s="697">
        <v>1.46</v>
      </c>
      <c r="G26" s="697">
        <v>1.46</v>
      </c>
      <c r="H26" s="698">
        <f t="shared" si="0"/>
        <v>0</v>
      </c>
      <c r="I26" s="697">
        <v>1.44</v>
      </c>
      <c r="J26" s="697">
        <v>1.44</v>
      </c>
      <c r="K26" s="699">
        <f t="shared" si="1"/>
        <v>0</v>
      </c>
    </row>
    <row r="27" spans="2:11" ht="30" customHeight="1" x14ac:dyDescent="0.2">
      <c r="B27" s="696" t="s">
        <v>535</v>
      </c>
      <c r="C27" s="697">
        <v>1.51</v>
      </c>
      <c r="D27" s="697">
        <v>1.52</v>
      </c>
      <c r="E27" s="698">
        <f t="shared" si="2"/>
        <v>1.0000000000000009E-2</v>
      </c>
      <c r="F27" s="697">
        <v>1.5</v>
      </c>
      <c r="G27" s="697">
        <v>1.51</v>
      </c>
      <c r="H27" s="698">
        <f t="shared" si="0"/>
        <v>1.0000000000000009E-2</v>
      </c>
      <c r="I27" s="697">
        <v>1.49</v>
      </c>
      <c r="J27" s="697">
        <v>1.5</v>
      </c>
      <c r="K27" s="699">
        <f t="shared" si="1"/>
        <v>1.0000000000000009E-2</v>
      </c>
    </row>
    <row r="28" spans="2:11" ht="30" customHeight="1" x14ac:dyDescent="0.2">
      <c r="B28" s="696" t="s">
        <v>536</v>
      </c>
      <c r="C28" s="697">
        <v>1.48</v>
      </c>
      <c r="D28" s="697">
        <v>1.48</v>
      </c>
      <c r="E28" s="698">
        <f t="shared" si="2"/>
        <v>0</v>
      </c>
      <c r="F28" s="697">
        <v>1.46</v>
      </c>
      <c r="G28" s="697">
        <v>1.46</v>
      </c>
      <c r="H28" s="698">
        <f t="shared" si="0"/>
        <v>0</v>
      </c>
      <c r="I28" s="697">
        <v>1.9</v>
      </c>
      <c r="J28" s="697">
        <v>1.9</v>
      </c>
      <c r="K28" s="699">
        <f t="shared" si="1"/>
        <v>0</v>
      </c>
    </row>
    <row r="29" spans="2:11" ht="30" customHeight="1" x14ac:dyDescent="0.2">
      <c r="B29" s="696" t="s">
        <v>537</v>
      </c>
      <c r="C29" s="697">
        <v>1.48</v>
      </c>
      <c r="D29" s="697">
        <v>1.48</v>
      </c>
      <c r="E29" s="698">
        <f t="shared" si="2"/>
        <v>0</v>
      </c>
      <c r="F29" s="697">
        <v>1.48</v>
      </c>
      <c r="G29" s="697">
        <v>1.48</v>
      </c>
      <c r="H29" s="698">
        <f t="shared" si="0"/>
        <v>0</v>
      </c>
      <c r="I29" s="697">
        <v>1.42</v>
      </c>
      <c r="J29" s="697">
        <v>1.42</v>
      </c>
      <c r="K29" s="699">
        <f t="shared" si="1"/>
        <v>0</v>
      </c>
    </row>
    <row r="30" spans="2:11" ht="30" customHeight="1" x14ac:dyDescent="0.2">
      <c r="B30" s="696" t="s">
        <v>538</v>
      </c>
      <c r="C30" s="697">
        <v>1.46</v>
      </c>
      <c r="D30" s="697">
        <v>1.48</v>
      </c>
      <c r="E30" s="698">
        <f t="shared" si="2"/>
        <v>2.0000000000000018E-2</v>
      </c>
      <c r="F30" s="697">
        <v>1.46</v>
      </c>
      <c r="G30" s="697">
        <v>1.48</v>
      </c>
      <c r="H30" s="698">
        <f t="shared" si="0"/>
        <v>2.0000000000000018E-2</v>
      </c>
      <c r="I30" s="697">
        <v>1.46</v>
      </c>
      <c r="J30" s="697">
        <v>1.48</v>
      </c>
      <c r="K30" s="699">
        <f t="shared" si="1"/>
        <v>2.0000000000000018E-2</v>
      </c>
    </row>
    <row r="31" spans="2:11" ht="30" customHeight="1" thickBot="1" x14ac:dyDescent="0.25">
      <c r="B31" s="700" t="s">
        <v>539</v>
      </c>
      <c r="C31" s="701">
        <v>1.5</v>
      </c>
      <c r="D31" s="701">
        <v>1.5</v>
      </c>
      <c r="E31" s="702">
        <f t="shared" si="2"/>
        <v>0</v>
      </c>
      <c r="F31" s="701">
        <v>1.46</v>
      </c>
      <c r="G31" s="701">
        <v>1.46</v>
      </c>
      <c r="H31" s="702">
        <f t="shared" si="0"/>
        <v>0</v>
      </c>
      <c r="I31" s="701">
        <v>1.44</v>
      </c>
      <c r="J31" s="701">
        <v>1.44</v>
      </c>
      <c r="K31" s="703">
        <f t="shared" si="1"/>
        <v>0</v>
      </c>
    </row>
    <row r="33" spans="11:11" x14ac:dyDescent="0.2">
      <c r="K33" s="103" t="s">
        <v>56</v>
      </c>
    </row>
    <row r="34" spans="11:11" x14ac:dyDescent="0.2">
      <c r="K34" s="278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topLeftCell="A7" zoomScale="85" zoomScaleNormal="85" zoomScaleSheetLayoutView="90" workbookViewId="0">
      <selection activeCell="D40" sqref="D40"/>
    </sheetView>
  </sheetViews>
  <sheetFormatPr baseColWidth="10" defaultColWidth="9.140625" defaultRowHeight="11.25" x14ac:dyDescent="0.15"/>
  <cols>
    <col min="1" max="1" width="4.28515625" style="253" customWidth="1"/>
    <col min="2" max="2" width="40.85546875" style="253" customWidth="1"/>
    <col min="3" max="4" width="15.7109375" style="253" customWidth="1"/>
    <col min="5" max="5" width="35.140625" style="253" customWidth="1"/>
    <col min="6" max="6" width="4.140625" style="253" customWidth="1"/>
    <col min="7" max="8" width="10.7109375" style="253" customWidth="1"/>
    <col min="9" max="9" width="9.140625" style="253"/>
    <col min="10" max="10" width="9.140625" style="253" customWidth="1"/>
    <col min="11" max="16384" width="9.140625" style="253"/>
  </cols>
  <sheetData>
    <row r="2" spans="2:8" ht="14.25" x14ac:dyDescent="0.2">
      <c r="E2" s="254"/>
    </row>
    <row r="3" spans="2:8" ht="13.9" customHeight="1" thickBot="1" x14ac:dyDescent="0.2">
      <c r="B3" s="612"/>
      <c r="C3" s="612"/>
      <c r="D3" s="612"/>
      <c r="E3" s="612"/>
      <c r="F3" s="612"/>
      <c r="G3" s="612"/>
      <c r="H3" s="612"/>
    </row>
    <row r="4" spans="2:8" ht="19.899999999999999" customHeight="1" thickBot="1" x14ac:dyDescent="0.2">
      <c r="B4" s="453" t="s">
        <v>540</v>
      </c>
      <c r="C4" s="454"/>
      <c r="D4" s="454"/>
      <c r="E4" s="455"/>
      <c r="F4" s="704"/>
      <c r="G4" s="704"/>
      <c r="H4" s="612"/>
    </row>
    <row r="5" spans="2:8" ht="22.9" customHeight="1" x14ac:dyDescent="0.15">
      <c r="B5" s="705" t="s">
        <v>541</v>
      </c>
      <c r="C5" s="705"/>
      <c r="D5" s="705"/>
      <c r="E5" s="705"/>
      <c r="G5" s="612"/>
      <c r="H5" s="612"/>
    </row>
    <row r="6" spans="2:8" ht="15" customHeight="1" x14ac:dyDescent="0.15">
      <c r="B6" s="259"/>
      <c r="C6" s="259"/>
      <c r="D6" s="259"/>
      <c r="E6" s="259"/>
      <c r="F6" s="258"/>
      <c r="G6" s="706"/>
      <c r="H6" s="612"/>
    </row>
    <row r="7" spans="2:8" ht="0.95" customHeight="1" thickBot="1" x14ac:dyDescent="0.2">
      <c r="B7" s="706"/>
      <c r="C7" s="706"/>
      <c r="D7" s="706"/>
      <c r="E7" s="706"/>
      <c r="F7" s="706"/>
      <c r="G7" s="706"/>
      <c r="H7" s="612"/>
    </row>
    <row r="8" spans="2:8" ht="40.15" customHeight="1" x14ac:dyDescent="0.15">
      <c r="B8" s="707" t="s">
        <v>542</v>
      </c>
      <c r="C8" s="652" t="s">
        <v>543</v>
      </c>
      <c r="D8" s="652" t="s">
        <v>382</v>
      </c>
      <c r="E8" s="708" t="s">
        <v>205</v>
      </c>
      <c r="F8" s="612"/>
      <c r="G8" s="612"/>
      <c r="H8" s="612"/>
    </row>
    <row r="9" spans="2:8" ht="12.95" customHeight="1" x14ac:dyDescent="0.15">
      <c r="B9" s="709" t="s">
        <v>544</v>
      </c>
      <c r="C9" s="710">
        <v>66.069999999999993</v>
      </c>
      <c r="D9" s="710">
        <v>68.2</v>
      </c>
      <c r="E9" s="711">
        <f>D9-C9</f>
        <v>2.1300000000000097</v>
      </c>
      <c r="F9" s="612"/>
      <c r="G9" s="612"/>
      <c r="H9" s="612"/>
    </row>
    <row r="10" spans="2:8" ht="32.1" customHeight="1" x14ac:dyDescent="0.15">
      <c r="B10" s="712" t="s">
        <v>545</v>
      </c>
      <c r="C10" s="713"/>
      <c r="D10" s="713"/>
      <c r="E10" s="714"/>
      <c r="F10" s="612"/>
      <c r="G10" s="612"/>
      <c r="H10" s="612"/>
    </row>
    <row r="11" spans="2:8" ht="12.95" customHeight="1" x14ac:dyDescent="0.15">
      <c r="B11" s="709" t="s">
        <v>546</v>
      </c>
      <c r="C11" s="710">
        <v>134.02000000000001</v>
      </c>
      <c r="D11" s="710">
        <v>133.62</v>
      </c>
      <c r="E11" s="711">
        <f>D11-C11</f>
        <v>-0.40000000000000568</v>
      </c>
      <c r="F11" s="612"/>
      <c r="G11" s="612"/>
      <c r="H11" s="612"/>
    </row>
    <row r="12" spans="2:8" ht="1.9" hidden="1" customHeight="1" x14ac:dyDescent="0.15">
      <c r="B12" s="715"/>
      <c r="C12" s="716"/>
      <c r="D12" s="716"/>
      <c r="E12" s="717"/>
      <c r="F12" s="612"/>
      <c r="G12" s="612"/>
      <c r="H12" s="612"/>
    </row>
    <row r="13" spans="2:8" ht="32.1" customHeight="1" x14ac:dyDescent="0.15">
      <c r="B13" s="712" t="s">
        <v>547</v>
      </c>
      <c r="C13" s="713"/>
      <c r="D13" s="713"/>
      <c r="E13" s="714"/>
      <c r="F13" s="612"/>
      <c r="G13" s="612"/>
      <c r="H13" s="612"/>
    </row>
    <row r="14" spans="2:8" ht="12.95" customHeight="1" x14ac:dyDescent="0.15">
      <c r="B14" s="709" t="s">
        <v>548</v>
      </c>
      <c r="C14" s="710">
        <v>185</v>
      </c>
      <c r="D14" s="710">
        <v>175</v>
      </c>
      <c r="E14" s="711">
        <f>D14-C14</f>
        <v>-10</v>
      </c>
      <c r="F14" s="612"/>
      <c r="G14" s="612"/>
      <c r="H14" s="612"/>
    </row>
    <row r="15" spans="2:8" ht="12.95" customHeight="1" x14ac:dyDescent="0.15">
      <c r="B15" s="709" t="s">
        <v>549</v>
      </c>
      <c r="C15" s="710">
        <v>230</v>
      </c>
      <c r="D15" s="710">
        <v>220</v>
      </c>
      <c r="E15" s="711">
        <f>D15-C15</f>
        <v>-10</v>
      </c>
      <c r="F15" s="612"/>
      <c r="G15" s="612"/>
      <c r="H15" s="612"/>
    </row>
    <row r="16" spans="2:8" ht="12.95" customHeight="1" thickBot="1" x14ac:dyDescent="0.2">
      <c r="B16" s="718" t="s">
        <v>550</v>
      </c>
      <c r="C16" s="719">
        <v>217.78</v>
      </c>
      <c r="D16" s="719">
        <v>208.26</v>
      </c>
      <c r="E16" s="720">
        <f>D16-C16</f>
        <v>-9.5200000000000102</v>
      </c>
      <c r="F16" s="612"/>
      <c r="G16" s="612"/>
      <c r="H16" s="612"/>
    </row>
    <row r="17" spans="2:8" ht="0.95" customHeight="1" x14ac:dyDescent="0.15">
      <c r="B17" s="721"/>
      <c r="C17" s="721"/>
      <c r="D17" s="721"/>
      <c r="E17" s="721"/>
      <c r="F17" s="612"/>
      <c r="G17" s="612"/>
      <c r="H17" s="612"/>
    </row>
    <row r="18" spans="2:8" ht="21.95" customHeight="1" thickBot="1" x14ac:dyDescent="0.2">
      <c r="B18" s="722"/>
      <c r="C18" s="722"/>
      <c r="D18" s="722"/>
      <c r="E18" s="722"/>
      <c r="F18" s="612"/>
      <c r="G18" s="612"/>
      <c r="H18" s="612"/>
    </row>
    <row r="19" spans="2:8" ht="14.45" customHeight="1" thickBot="1" x14ac:dyDescent="0.2">
      <c r="B19" s="453" t="s">
        <v>551</v>
      </c>
      <c r="C19" s="454"/>
      <c r="D19" s="454"/>
      <c r="E19" s="455"/>
      <c r="F19" s="612"/>
      <c r="G19" s="612"/>
      <c r="H19" s="612"/>
    </row>
    <row r="20" spans="2:8" ht="12" customHeight="1" thickBot="1" x14ac:dyDescent="0.2">
      <c r="B20" s="723"/>
      <c r="C20" s="723"/>
      <c r="D20" s="723"/>
      <c r="E20" s="723"/>
      <c r="F20" s="612"/>
      <c r="G20" s="612"/>
      <c r="H20" s="612"/>
    </row>
    <row r="21" spans="2:8" ht="40.15" customHeight="1" x14ac:dyDescent="0.15">
      <c r="B21" s="707" t="s">
        <v>552</v>
      </c>
      <c r="C21" s="724" t="str">
        <f>C8</f>
        <v>Semana 
29/07-04/08
2019</v>
      </c>
      <c r="D21" s="652" t="str">
        <f>D8</f>
        <v>Semana 
5-11/08
2019</v>
      </c>
      <c r="E21" s="708" t="s">
        <v>205</v>
      </c>
      <c r="F21" s="612"/>
      <c r="G21" s="612"/>
      <c r="H21" s="612"/>
    </row>
    <row r="22" spans="2:8" ht="12.75" customHeight="1" x14ac:dyDescent="0.15">
      <c r="B22" s="709" t="s">
        <v>553</v>
      </c>
      <c r="C22" s="710">
        <v>337.14</v>
      </c>
      <c r="D22" s="710">
        <v>337.14</v>
      </c>
      <c r="E22" s="711">
        <f>D22-C22</f>
        <v>0</v>
      </c>
      <c r="F22" s="612"/>
      <c r="G22" s="612"/>
      <c r="H22" s="612"/>
    </row>
    <row r="23" spans="2:8" x14ac:dyDescent="0.15">
      <c r="B23" s="709" t="s">
        <v>554</v>
      </c>
      <c r="C23" s="710">
        <v>405.71</v>
      </c>
      <c r="D23" s="710">
        <v>410</v>
      </c>
      <c r="E23" s="711">
        <f>D23-C23</f>
        <v>4.2900000000000205</v>
      </c>
    </row>
    <row r="24" spans="2:8" ht="32.1" customHeight="1" x14ac:dyDescent="0.15">
      <c r="B24" s="712" t="s">
        <v>547</v>
      </c>
      <c r="C24" s="725"/>
      <c r="D24" s="725"/>
      <c r="E24" s="726"/>
    </row>
    <row r="25" spans="2:8" ht="14.25" customHeight="1" x14ac:dyDescent="0.15">
      <c r="B25" s="709" t="s">
        <v>555</v>
      </c>
      <c r="C25" s="710">
        <v>210.82</v>
      </c>
      <c r="D25" s="710">
        <v>210.82</v>
      </c>
      <c r="E25" s="711">
        <f>D25-C25</f>
        <v>0</v>
      </c>
    </row>
    <row r="26" spans="2:8" ht="32.1" customHeight="1" x14ac:dyDescent="0.15">
      <c r="B26" s="712" t="s">
        <v>556</v>
      </c>
      <c r="C26" s="725"/>
      <c r="D26" s="725"/>
      <c r="E26" s="727"/>
    </row>
    <row r="27" spans="2:8" ht="14.25" customHeight="1" x14ac:dyDescent="0.15">
      <c r="B27" s="709" t="s">
        <v>557</v>
      </c>
      <c r="C27" s="710" t="s">
        <v>275</v>
      </c>
      <c r="D27" s="710" t="s">
        <v>275</v>
      </c>
      <c r="E27" s="711" t="s">
        <v>275</v>
      </c>
    </row>
    <row r="28" spans="2:8" ht="32.1" customHeight="1" x14ac:dyDescent="0.15">
      <c r="B28" s="712" t="s">
        <v>558</v>
      </c>
      <c r="C28" s="728"/>
      <c r="D28" s="728"/>
      <c r="E28" s="726"/>
    </row>
    <row r="29" spans="2:8" x14ac:dyDescent="0.15">
      <c r="B29" s="709" t="s">
        <v>559</v>
      </c>
      <c r="C29" s="729" t="s">
        <v>275</v>
      </c>
      <c r="D29" s="729" t="s">
        <v>275</v>
      </c>
      <c r="E29" s="730" t="s">
        <v>275</v>
      </c>
    </row>
    <row r="30" spans="2:8" ht="27.75" customHeight="1" x14ac:dyDescent="0.15">
      <c r="B30" s="712" t="s">
        <v>560</v>
      </c>
      <c r="C30" s="728"/>
      <c r="D30" s="728"/>
      <c r="E30" s="726"/>
    </row>
    <row r="31" spans="2:8" x14ac:dyDescent="0.15">
      <c r="B31" s="709" t="s">
        <v>561</v>
      </c>
      <c r="C31" s="710">
        <v>170.42</v>
      </c>
      <c r="D31" s="710">
        <v>157.5</v>
      </c>
      <c r="E31" s="711">
        <f t="shared" ref="E31:E32" si="0">D31-C31</f>
        <v>-12.919999999999987</v>
      </c>
    </row>
    <row r="32" spans="2:8" x14ac:dyDescent="0.15">
      <c r="B32" s="709" t="s">
        <v>562</v>
      </c>
      <c r="C32" s="710">
        <v>194.47</v>
      </c>
      <c r="D32" s="710">
        <v>194.6</v>
      </c>
      <c r="E32" s="711">
        <f t="shared" si="0"/>
        <v>0.12999999999999545</v>
      </c>
    </row>
    <row r="33" spans="2:5" x14ac:dyDescent="0.15">
      <c r="B33" s="709" t="s">
        <v>563</v>
      </c>
      <c r="C33" s="710" t="s">
        <v>275</v>
      </c>
      <c r="D33" s="710" t="s">
        <v>275</v>
      </c>
      <c r="E33" s="711" t="s">
        <v>275</v>
      </c>
    </row>
    <row r="34" spans="2:5" ht="32.1" customHeight="1" x14ac:dyDescent="0.15">
      <c r="B34" s="712" t="s">
        <v>564</v>
      </c>
      <c r="C34" s="725"/>
      <c r="D34" s="725"/>
      <c r="E34" s="727"/>
    </row>
    <row r="35" spans="2:5" ht="16.5" customHeight="1" x14ac:dyDescent="0.15">
      <c r="B35" s="709" t="s">
        <v>565</v>
      </c>
      <c r="C35" s="710">
        <v>82.61</v>
      </c>
      <c r="D35" s="710">
        <v>82.61</v>
      </c>
      <c r="E35" s="711">
        <f>D35-C35</f>
        <v>0</v>
      </c>
    </row>
    <row r="36" spans="2:5" ht="23.25" customHeight="1" x14ac:dyDescent="0.15">
      <c r="B36" s="712" t="s">
        <v>566</v>
      </c>
      <c r="C36" s="725"/>
      <c r="D36" s="725"/>
      <c r="E36" s="727"/>
    </row>
    <row r="37" spans="2:5" ht="13.5" customHeight="1" x14ac:dyDescent="0.15">
      <c r="B37" s="709" t="s">
        <v>567</v>
      </c>
      <c r="C37" s="710">
        <v>287.5</v>
      </c>
      <c r="D37" s="710">
        <v>283.75</v>
      </c>
      <c r="E37" s="711">
        <f>D37-C37</f>
        <v>-3.75</v>
      </c>
    </row>
    <row r="38" spans="2:5" ht="32.1" customHeight="1" x14ac:dyDescent="0.15">
      <c r="B38" s="712" t="s">
        <v>568</v>
      </c>
      <c r="C38" s="725"/>
      <c r="D38" s="725"/>
      <c r="E38" s="726"/>
    </row>
    <row r="39" spans="2:5" ht="16.5" customHeight="1" thickBot="1" x14ac:dyDescent="0.2">
      <c r="B39" s="718" t="s">
        <v>569</v>
      </c>
      <c r="C39" s="719">
        <v>78.260000000000005</v>
      </c>
      <c r="D39" s="719">
        <v>78.260000000000005</v>
      </c>
      <c r="E39" s="720">
        <f>D39-C39</f>
        <v>0</v>
      </c>
    </row>
    <row r="40" spans="2:5" x14ac:dyDescent="0.15">
      <c r="B40" s="253" t="s">
        <v>570</v>
      </c>
    </row>
    <row r="41" spans="2:5" x14ac:dyDescent="0.15">
      <c r="C41" s="278"/>
      <c r="D41" s="278"/>
      <c r="E41" s="278"/>
    </row>
    <row r="42" spans="2:5" ht="13.15" customHeight="1" thickBot="1" x14ac:dyDescent="0.2">
      <c r="B42" s="278"/>
      <c r="C42" s="278"/>
      <c r="D42" s="278"/>
      <c r="E42" s="278"/>
    </row>
    <row r="43" spans="2:5" x14ac:dyDescent="0.15">
      <c r="B43" s="731"/>
      <c r="C43" s="582"/>
      <c r="D43" s="582"/>
      <c r="E43" s="732"/>
    </row>
    <row r="44" spans="2:5" x14ac:dyDescent="0.15">
      <c r="B44" s="606"/>
      <c r="E44" s="733"/>
    </row>
    <row r="45" spans="2:5" ht="12.75" customHeight="1" x14ac:dyDescent="0.15">
      <c r="B45" s="734" t="s">
        <v>571</v>
      </c>
      <c r="C45" s="735"/>
      <c r="D45" s="735"/>
      <c r="E45" s="736"/>
    </row>
    <row r="46" spans="2:5" ht="18" customHeight="1" x14ac:dyDescent="0.15">
      <c r="B46" s="734"/>
      <c r="C46" s="735"/>
      <c r="D46" s="735"/>
      <c r="E46" s="736"/>
    </row>
    <row r="47" spans="2:5" x14ac:dyDescent="0.15">
      <c r="B47" s="606"/>
      <c r="E47" s="733"/>
    </row>
    <row r="48" spans="2:5" ht="14.25" x14ac:dyDescent="0.2">
      <c r="B48" s="737" t="s">
        <v>572</v>
      </c>
      <c r="C48" s="738"/>
      <c r="D48" s="738"/>
      <c r="E48" s="739"/>
    </row>
    <row r="49" spans="2:5" x14ac:dyDescent="0.15">
      <c r="B49" s="606"/>
      <c r="E49" s="733"/>
    </row>
    <row r="50" spans="2:5" x14ac:dyDescent="0.15">
      <c r="B50" s="606"/>
      <c r="E50" s="733"/>
    </row>
    <row r="51" spans="2:5" ht="12" thickBot="1" x14ac:dyDescent="0.2">
      <c r="B51" s="740"/>
      <c r="C51" s="601"/>
      <c r="D51" s="601"/>
      <c r="E51" s="741"/>
    </row>
    <row r="54" spans="2:5" x14ac:dyDescent="0.15">
      <c r="E54" s="103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topLeftCell="A34" zoomScale="80" zoomScaleNormal="80" zoomScaleSheetLayoutView="90" workbookViewId="0">
      <selection activeCell="G36" sqref="G36"/>
    </sheetView>
  </sheetViews>
  <sheetFormatPr baseColWidth="10" defaultColWidth="11.5703125" defaultRowHeight="14.25" x14ac:dyDescent="0.2"/>
  <cols>
    <col min="1" max="1" width="3.140625" style="1" customWidth="1"/>
    <col min="2" max="2" width="9.28515625" style="1" customWidth="1"/>
    <col min="3" max="3" width="58.85546875" style="1" customWidth="1"/>
    <col min="4" max="5" width="17.28515625" style="1" customWidth="1"/>
    <col min="6" max="6" width="15.140625" style="1" customWidth="1"/>
    <col min="7" max="7" width="13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 x14ac:dyDescent="0.2"/>
    <row r="2" spans="2:7" ht="17.25" customHeight="1" x14ac:dyDescent="0.25">
      <c r="B2" s="2" t="s">
        <v>0</v>
      </c>
      <c r="C2" s="2"/>
      <c r="D2" s="2"/>
      <c r="E2" s="2"/>
      <c r="F2" s="2"/>
      <c r="G2" s="3"/>
    </row>
    <row r="3" spans="2:7" ht="4.5" customHeight="1" x14ac:dyDescent="0.25">
      <c r="B3" s="4"/>
      <c r="C3" s="4"/>
      <c r="D3" s="4"/>
      <c r="E3" s="4"/>
      <c r="F3" s="4"/>
      <c r="G3" s="3"/>
    </row>
    <row r="4" spans="2:7" ht="17.25" customHeight="1" x14ac:dyDescent="0.2">
      <c r="B4" s="5" t="s">
        <v>1</v>
      </c>
      <c r="C4" s="5"/>
      <c r="D4" s="5"/>
      <c r="E4" s="5"/>
      <c r="F4" s="5"/>
      <c r="G4" s="5"/>
    </row>
    <row r="5" spans="2:7" ht="10.5" customHeight="1" thickBot="1" x14ac:dyDescent="0.25">
      <c r="B5" s="6"/>
      <c r="C5" s="6"/>
      <c r="D5" s="6"/>
      <c r="E5" s="6"/>
      <c r="F5" s="6"/>
      <c r="G5" s="6"/>
    </row>
    <row r="6" spans="2:7" ht="18.600000000000001" customHeight="1" thickBot="1" x14ac:dyDescent="0.25">
      <c r="B6" s="7" t="s">
        <v>2</v>
      </c>
      <c r="C6" s="8"/>
      <c r="D6" s="8"/>
      <c r="E6" s="8"/>
      <c r="F6" s="8"/>
      <c r="G6" s="9"/>
    </row>
    <row r="7" spans="2:7" ht="15" customHeight="1" x14ac:dyDescent="0.2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 x14ac:dyDescent="0.2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 x14ac:dyDescent="0.25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 x14ac:dyDescent="0.25">
      <c r="B10" s="25"/>
      <c r="C10" s="26" t="s">
        <v>13</v>
      </c>
      <c r="D10" s="27"/>
      <c r="E10" s="27"/>
      <c r="F10" s="28"/>
      <c r="G10" s="29"/>
    </row>
    <row r="11" spans="2:7" ht="19.899999999999999" customHeight="1" x14ac:dyDescent="0.2">
      <c r="B11" s="30" t="s">
        <v>14</v>
      </c>
      <c r="C11" s="31" t="s">
        <v>15</v>
      </c>
      <c r="D11" s="32">
        <v>186.9</v>
      </c>
      <c r="E11" s="32">
        <v>186.18</v>
      </c>
      <c r="F11" s="33">
        <v>-0.71999999999999886</v>
      </c>
      <c r="G11" s="34">
        <v>-0.38523274478330904</v>
      </c>
    </row>
    <row r="12" spans="2:7" ht="19.899999999999999" customHeight="1" x14ac:dyDescent="0.2">
      <c r="B12" s="35" t="s">
        <v>14</v>
      </c>
      <c r="C12" s="36" t="s">
        <v>16</v>
      </c>
      <c r="D12" s="37">
        <v>219.88</v>
      </c>
      <c r="E12" s="37">
        <v>219.88</v>
      </c>
      <c r="F12" s="33">
        <v>0</v>
      </c>
      <c r="G12" s="38">
        <v>0</v>
      </c>
    </row>
    <row r="13" spans="2:7" ht="19.899999999999999" customHeight="1" x14ac:dyDescent="0.2">
      <c r="B13" s="35" t="s">
        <v>14</v>
      </c>
      <c r="C13" s="36" t="s">
        <v>17</v>
      </c>
      <c r="D13" s="37">
        <v>174.24</v>
      </c>
      <c r="E13" s="37">
        <v>174.02</v>
      </c>
      <c r="F13" s="33">
        <v>-0.21999999999999886</v>
      </c>
      <c r="G13" s="38">
        <v>-0.12626262626262985</v>
      </c>
    </row>
    <row r="14" spans="2:7" ht="19.899999999999999" customHeight="1" x14ac:dyDescent="0.2">
      <c r="B14" s="35" t="s">
        <v>14</v>
      </c>
      <c r="C14" s="36" t="s">
        <v>18</v>
      </c>
      <c r="D14" s="37">
        <v>186.44</v>
      </c>
      <c r="E14" s="37">
        <v>186.15</v>
      </c>
      <c r="F14" s="33">
        <v>-0.28999999999999204</v>
      </c>
      <c r="G14" s="38">
        <v>-0.15554602016734975</v>
      </c>
    </row>
    <row r="15" spans="2:7" ht="19.899999999999999" customHeight="1" x14ac:dyDescent="0.2">
      <c r="B15" s="35" t="s">
        <v>14</v>
      </c>
      <c r="C15" s="36" t="s">
        <v>19</v>
      </c>
      <c r="D15" s="37">
        <v>185.1</v>
      </c>
      <c r="E15" s="37">
        <v>185</v>
      </c>
      <c r="F15" s="33">
        <v>-9.9999999999994316E-2</v>
      </c>
      <c r="G15" s="38">
        <v>-5.4024851431648813E-2</v>
      </c>
    </row>
    <row r="16" spans="2:7" ht="19.899999999999999" customHeight="1" x14ac:dyDescent="0.2">
      <c r="B16" s="39" t="s">
        <v>20</v>
      </c>
      <c r="C16" s="36" t="s">
        <v>21</v>
      </c>
      <c r="D16" s="37">
        <v>324.13</v>
      </c>
      <c r="E16" s="37">
        <v>324.13</v>
      </c>
      <c r="F16" s="33">
        <v>0</v>
      </c>
      <c r="G16" s="38">
        <v>0</v>
      </c>
    </row>
    <row r="17" spans="2:13" ht="19.899999999999999" customHeight="1" x14ac:dyDescent="0.2">
      <c r="B17" s="39" t="s">
        <v>20</v>
      </c>
      <c r="C17" s="36" t="s">
        <v>22</v>
      </c>
      <c r="D17" s="37">
        <v>524.99</v>
      </c>
      <c r="E17" s="37">
        <v>524.99</v>
      </c>
      <c r="F17" s="33">
        <v>0</v>
      </c>
      <c r="G17" s="38">
        <v>0</v>
      </c>
    </row>
    <row r="18" spans="2:13" ht="19.899999999999999" customHeight="1" thickBot="1" x14ac:dyDescent="0.25">
      <c r="B18" s="39" t="s">
        <v>20</v>
      </c>
      <c r="C18" s="36" t="s">
        <v>23</v>
      </c>
      <c r="D18" s="37">
        <v>625.33000000000004</v>
      </c>
      <c r="E18" s="37">
        <v>625.33000000000004</v>
      </c>
      <c r="F18" s="33">
        <v>0</v>
      </c>
      <c r="G18" s="38">
        <v>0</v>
      </c>
    </row>
    <row r="19" spans="2:13" ht="19.899999999999999" customHeight="1" thickBot="1" x14ac:dyDescent="0.25">
      <c r="B19" s="40"/>
      <c r="C19" s="41" t="s">
        <v>24</v>
      </c>
      <c r="D19" s="42"/>
      <c r="E19" s="42"/>
      <c r="F19" s="28"/>
      <c r="G19" s="43"/>
    </row>
    <row r="20" spans="2:13" ht="19.899999999999999" customHeight="1" x14ac:dyDescent="0.2">
      <c r="B20" s="35" t="s">
        <v>14</v>
      </c>
      <c r="C20" s="44" t="s">
        <v>25</v>
      </c>
      <c r="D20" s="45">
        <v>181.59695106682764</v>
      </c>
      <c r="E20" s="45">
        <v>181.82690943309626</v>
      </c>
      <c r="F20" s="33">
        <v>0.22995836626861887</v>
      </c>
      <c r="G20" s="46">
        <v>0.12663118236164905</v>
      </c>
    </row>
    <row r="21" spans="2:13" ht="19.899999999999999" customHeight="1" x14ac:dyDescent="0.2">
      <c r="B21" s="35" t="s">
        <v>14</v>
      </c>
      <c r="C21" s="47" t="s">
        <v>26</v>
      </c>
      <c r="D21" s="45">
        <v>307.23856460533574</v>
      </c>
      <c r="E21" s="45">
        <v>307.15212772290187</v>
      </c>
      <c r="F21" s="33">
        <v>-8.6436882433872597E-2</v>
      </c>
      <c r="G21" s="46">
        <v>-2.8133474241727185E-2</v>
      </c>
    </row>
    <row r="22" spans="2:13" ht="19.899999999999999" customHeight="1" x14ac:dyDescent="0.2">
      <c r="B22" s="35" t="s">
        <v>14</v>
      </c>
      <c r="C22" s="47" t="s">
        <v>27</v>
      </c>
      <c r="D22" s="45">
        <v>395.16351550762465</v>
      </c>
      <c r="E22" s="45">
        <v>395.3495275939772</v>
      </c>
      <c r="F22" s="33">
        <v>0.18601208635254807</v>
      </c>
      <c r="G22" s="46">
        <v>4.7072181275026992E-2</v>
      </c>
    </row>
    <row r="23" spans="2:13" ht="19.899999999999999" customHeight="1" x14ac:dyDescent="0.2">
      <c r="B23" s="39" t="s">
        <v>20</v>
      </c>
      <c r="C23" s="47" t="s">
        <v>28</v>
      </c>
      <c r="D23" s="45">
        <v>323.12801018053676</v>
      </c>
      <c r="E23" s="45">
        <v>323.26080465395972</v>
      </c>
      <c r="F23" s="33">
        <v>0.1327944734229618</v>
      </c>
      <c r="G23" s="46">
        <v>4.1096552833266742E-2</v>
      </c>
    </row>
    <row r="24" spans="2:13" ht="19.899999999999999" customHeight="1" thickBot="1" x14ac:dyDescent="0.25">
      <c r="B24" s="39" t="s">
        <v>20</v>
      </c>
      <c r="C24" s="48" t="s">
        <v>29</v>
      </c>
      <c r="D24" s="37">
        <v>210.24612833358347</v>
      </c>
      <c r="E24" s="37">
        <v>210.27460853954204</v>
      </c>
      <c r="F24" s="33">
        <v>2.8480205958572924E-2</v>
      </c>
      <c r="G24" s="46">
        <v>1.3546126239916134E-2</v>
      </c>
    </row>
    <row r="25" spans="2:13" ht="19.899999999999999" customHeight="1" thickBot="1" x14ac:dyDescent="0.25">
      <c r="B25" s="49"/>
      <c r="C25" s="50" t="s">
        <v>30</v>
      </c>
      <c r="D25" s="51"/>
      <c r="E25" s="51"/>
      <c r="F25" s="52"/>
      <c r="G25" s="53"/>
    </row>
    <row r="26" spans="2:13" ht="19.899999999999999" customHeight="1" x14ac:dyDescent="0.2">
      <c r="B26" s="30" t="s">
        <v>31</v>
      </c>
      <c r="C26" s="54" t="s">
        <v>32</v>
      </c>
      <c r="D26" s="55">
        <v>25.136571770828738</v>
      </c>
      <c r="E26" s="56">
        <v>25.681494076716877</v>
      </c>
      <c r="F26" s="57">
        <v>0.54492230588813939</v>
      </c>
      <c r="G26" s="58">
        <v>2.1678465578210933</v>
      </c>
    </row>
    <row r="27" spans="2:13" ht="19.899999999999999" customHeight="1" x14ac:dyDescent="0.2">
      <c r="B27" s="35" t="s">
        <v>31</v>
      </c>
      <c r="C27" s="59" t="s">
        <v>33</v>
      </c>
      <c r="D27" s="56">
        <v>40.711416157920034</v>
      </c>
      <c r="E27" s="56">
        <v>40.335037173549679</v>
      </c>
      <c r="F27" s="60">
        <v>-0.37637898437035489</v>
      </c>
      <c r="G27" s="46">
        <v>-0.92450477013713339</v>
      </c>
    </row>
    <row r="28" spans="2:13" ht="19.899999999999999" customHeight="1" x14ac:dyDescent="0.2">
      <c r="B28" s="61" t="s">
        <v>31</v>
      </c>
      <c r="C28" s="62" t="s">
        <v>34</v>
      </c>
      <c r="D28" s="63" t="s">
        <v>35</v>
      </c>
      <c r="E28" s="63" t="s">
        <v>36</v>
      </c>
      <c r="F28" s="56">
        <v>-51.402963798533371</v>
      </c>
      <c r="G28" s="64">
        <v>-25.39651168535994</v>
      </c>
    </row>
    <row r="29" spans="2:13" ht="19.899999999999999" customHeight="1" thickBot="1" x14ac:dyDescent="0.25">
      <c r="B29" s="65" t="s">
        <v>31</v>
      </c>
      <c r="C29" s="66" t="s">
        <v>37</v>
      </c>
      <c r="D29" s="67" t="s">
        <v>38</v>
      </c>
      <c r="E29" s="67" t="s">
        <v>39</v>
      </c>
      <c r="F29" s="33">
        <v>0</v>
      </c>
      <c r="G29" s="38">
        <v>0</v>
      </c>
    </row>
    <row r="30" spans="2:13" ht="19.899999999999999" customHeight="1" thickBot="1" x14ac:dyDescent="0.25">
      <c r="B30" s="68"/>
      <c r="C30" s="69" t="s">
        <v>40</v>
      </c>
      <c r="D30" s="70"/>
      <c r="E30" s="70"/>
      <c r="F30" s="52"/>
      <c r="G30" s="71"/>
    </row>
    <row r="31" spans="2:13" s="73" customFormat="1" ht="19.899999999999999" customHeight="1" x14ac:dyDescent="0.2">
      <c r="B31" s="72" t="s">
        <v>41</v>
      </c>
      <c r="C31" s="54" t="s">
        <v>42</v>
      </c>
      <c r="D31" s="32">
        <v>229.67540298977966</v>
      </c>
      <c r="E31" s="32">
        <v>229.02255926798514</v>
      </c>
      <c r="F31" s="33">
        <v>-0.65284372179451111</v>
      </c>
      <c r="G31" s="58">
        <v>-0.28424625070694276</v>
      </c>
      <c r="I31" s="1"/>
      <c r="J31" s="1"/>
      <c r="K31" s="1"/>
      <c r="L31" s="1"/>
      <c r="M31" s="1"/>
    </row>
    <row r="32" spans="2:13" ht="19.899999999999999" customHeight="1" x14ac:dyDescent="0.2">
      <c r="B32" s="39" t="s">
        <v>41</v>
      </c>
      <c r="C32" s="59" t="s">
        <v>43</v>
      </c>
      <c r="D32" s="37">
        <v>209.77902029130229</v>
      </c>
      <c r="E32" s="37">
        <v>208.66213244352309</v>
      </c>
      <c r="F32" s="33">
        <v>-1.1168878477791964</v>
      </c>
      <c r="G32" s="46">
        <v>-0.53241160447230129</v>
      </c>
    </row>
    <row r="33" spans="2:12" ht="19.899999999999999" customHeight="1" x14ac:dyDescent="0.2">
      <c r="B33" s="39" t="s">
        <v>41</v>
      </c>
      <c r="C33" s="59" t="s">
        <v>44</v>
      </c>
      <c r="D33" s="37">
        <v>200.9752543306563</v>
      </c>
      <c r="E33" s="37">
        <v>201.695466281698</v>
      </c>
      <c r="F33" s="33">
        <v>0.72021195104170488</v>
      </c>
      <c r="G33" s="38">
        <v>0.35835852201822149</v>
      </c>
    </row>
    <row r="34" spans="2:12" ht="19.899999999999999" customHeight="1" x14ac:dyDescent="0.2">
      <c r="B34" s="39" t="s">
        <v>41</v>
      </c>
      <c r="C34" s="59" t="s">
        <v>45</v>
      </c>
      <c r="D34" s="37">
        <v>201.625</v>
      </c>
      <c r="E34" s="37">
        <v>206</v>
      </c>
      <c r="F34" s="33">
        <v>4.375</v>
      </c>
      <c r="G34" s="38">
        <v>2.169869807811537</v>
      </c>
    </row>
    <row r="35" spans="2:12" ht="19.899999999999999" customHeight="1" x14ac:dyDescent="0.2">
      <c r="B35" s="39" t="s">
        <v>41</v>
      </c>
      <c r="C35" s="59" t="s">
        <v>46</v>
      </c>
      <c r="D35" s="37">
        <v>79</v>
      </c>
      <c r="E35" s="37">
        <v>79.333333333333329</v>
      </c>
      <c r="F35" s="33">
        <v>0.3333333333333286</v>
      </c>
      <c r="G35" s="38">
        <v>0.4219409282700326</v>
      </c>
    </row>
    <row r="36" spans="2:12" ht="19.899999999999999" customHeight="1" x14ac:dyDescent="0.2">
      <c r="B36" s="39" t="s">
        <v>41</v>
      </c>
      <c r="C36" s="59" t="s">
        <v>47</v>
      </c>
      <c r="D36" s="37">
        <v>110.5</v>
      </c>
      <c r="E36" s="37">
        <v>110.5</v>
      </c>
      <c r="F36" s="33">
        <v>0</v>
      </c>
      <c r="G36" s="38">
        <v>0</v>
      </c>
    </row>
    <row r="37" spans="2:12" ht="19.899999999999999" customHeight="1" thickBot="1" x14ac:dyDescent="0.25">
      <c r="B37" s="74" t="s">
        <v>41</v>
      </c>
      <c r="C37" s="75" t="s">
        <v>48</v>
      </c>
      <c r="D37" s="76">
        <v>78.198333333333323</v>
      </c>
      <c r="E37" s="76">
        <v>79.89</v>
      </c>
      <c r="F37" s="77">
        <v>1.6916666666666771</v>
      </c>
      <c r="G37" s="78">
        <v>2.1633027131865674</v>
      </c>
    </row>
    <row r="38" spans="2:12" ht="19.899999999999999" customHeight="1" x14ac:dyDescent="0.2">
      <c r="B38" s="79" t="s">
        <v>49</v>
      </c>
      <c r="C38" s="80"/>
      <c r="F38" s="80"/>
      <c r="G38" s="80"/>
      <c r="L38" s="81"/>
    </row>
    <row r="39" spans="2:12" ht="15" customHeight="1" x14ac:dyDescent="0.2">
      <c r="B39" s="82" t="s">
        <v>50</v>
      </c>
      <c r="C39" s="80"/>
      <c r="D39" s="80"/>
      <c r="E39" s="80"/>
      <c r="F39" s="80"/>
      <c r="G39" s="80"/>
      <c r="L39" s="81"/>
    </row>
    <row r="40" spans="2:12" ht="15" customHeight="1" x14ac:dyDescent="0.2">
      <c r="B40" s="1" t="s">
        <v>51</v>
      </c>
      <c r="C40" s="83"/>
      <c r="D40" s="84"/>
      <c r="E40" s="84"/>
      <c r="F40" s="80"/>
      <c r="L40" s="81"/>
    </row>
    <row r="41" spans="2:12" ht="15" customHeight="1" x14ac:dyDescent="0.2">
      <c r="B41" s="1" t="s">
        <v>52</v>
      </c>
      <c r="C41" s="80"/>
      <c r="D41" s="84"/>
      <c r="E41" s="80"/>
      <c r="F41" s="80"/>
      <c r="L41" s="81"/>
    </row>
    <row r="42" spans="2:12" ht="15" customHeight="1" x14ac:dyDescent="0.2">
      <c r="B42" s="1" t="s">
        <v>53</v>
      </c>
      <c r="C42" s="80"/>
      <c r="D42" s="84"/>
      <c r="E42" s="80"/>
      <c r="F42" s="80"/>
      <c r="L42" s="81"/>
    </row>
    <row r="43" spans="2:12" ht="15" customHeight="1" x14ac:dyDescent="0.2">
      <c r="B43" s="1" t="s">
        <v>54</v>
      </c>
      <c r="C43" s="80"/>
      <c r="D43" s="84"/>
      <c r="E43" s="80"/>
      <c r="F43" s="80"/>
      <c r="L43" s="81"/>
    </row>
    <row r="44" spans="2:12" ht="7.5" customHeight="1" x14ac:dyDescent="0.2">
      <c r="B44" s="82"/>
      <c r="G44" s="85"/>
      <c r="L44" s="81"/>
    </row>
    <row r="45" spans="2:12" ht="23.25" customHeight="1" x14ac:dyDescent="0.25">
      <c r="B45" s="86" t="s">
        <v>55</v>
      </c>
      <c r="C45" s="86"/>
      <c r="D45" s="86"/>
      <c r="E45" s="86"/>
      <c r="F45" s="86"/>
      <c r="G45" s="86"/>
      <c r="L45" s="81"/>
    </row>
    <row r="46" spans="2:12" ht="36" customHeight="1" x14ac:dyDescent="0.2">
      <c r="I46" s="87"/>
    </row>
    <row r="47" spans="2:12" ht="18.75" customHeight="1" x14ac:dyDescent="0.2">
      <c r="I47" s="87"/>
    </row>
    <row r="48" spans="2:12" ht="18.75" customHeight="1" x14ac:dyDescent="0.2">
      <c r="I48" s="87"/>
    </row>
    <row r="49" spans="2:12" ht="13.5" customHeight="1" x14ac:dyDescent="0.2">
      <c r="I49" s="87"/>
    </row>
    <row r="50" spans="2:12" ht="15" customHeight="1" x14ac:dyDescent="0.2">
      <c r="B50" s="88"/>
      <c r="C50" s="88"/>
      <c r="D50" s="89"/>
      <c r="E50" s="89"/>
      <c r="F50" s="88"/>
      <c r="G50" s="88"/>
    </row>
    <row r="51" spans="2:12" ht="11.25" customHeight="1" x14ac:dyDescent="0.2">
      <c r="B51" s="88"/>
      <c r="C51" s="88"/>
      <c r="D51" s="88"/>
      <c r="E51" s="88"/>
      <c r="F51" s="88"/>
      <c r="G51" s="88"/>
    </row>
    <row r="52" spans="2:12" ht="13.5" customHeight="1" x14ac:dyDescent="0.2">
      <c r="B52" s="88"/>
      <c r="C52" s="88"/>
      <c r="D52" s="90"/>
      <c r="E52" s="90"/>
      <c r="F52" s="91"/>
      <c r="G52" s="91"/>
      <c r="L52" s="73"/>
    </row>
    <row r="53" spans="2:12" ht="15" customHeight="1" x14ac:dyDescent="0.2">
      <c r="B53" s="92"/>
      <c r="C53" s="93"/>
      <c r="D53" s="94"/>
      <c r="E53" s="94"/>
      <c r="F53" s="95"/>
      <c r="G53" s="94"/>
      <c r="L53" s="73"/>
    </row>
    <row r="54" spans="2:12" ht="15" customHeight="1" x14ac:dyDescent="0.2">
      <c r="B54" s="92"/>
      <c r="C54" s="93"/>
      <c r="D54" s="94"/>
      <c r="E54" s="94"/>
      <c r="F54" s="95"/>
      <c r="G54" s="94"/>
      <c r="L54" s="73"/>
    </row>
    <row r="55" spans="2:12" ht="15" customHeight="1" x14ac:dyDescent="0.2">
      <c r="B55" s="92"/>
      <c r="C55" s="93"/>
      <c r="D55" s="94"/>
      <c r="E55" s="94"/>
      <c r="F55" s="95"/>
      <c r="G55" s="94"/>
      <c r="L55" s="73"/>
    </row>
    <row r="56" spans="2:12" ht="15" customHeight="1" x14ac:dyDescent="0.2">
      <c r="B56" s="92"/>
      <c r="C56" s="93"/>
      <c r="D56" s="94"/>
      <c r="E56" s="94"/>
      <c r="F56" s="95"/>
      <c r="G56" s="96"/>
    </row>
    <row r="57" spans="2:12" ht="15" customHeight="1" x14ac:dyDescent="0.2">
      <c r="B57" s="92"/>
      <c r="C57" s="97"/>
      <c r="D57" s="94"/>
      <c r="E57" s="94"/>
      <c r="F57" s="95"/>
      <c r="G57" s="96"/>
      <c r="I57" s="98"/>
    </row>
    <row r="58" spans="2:12" ht="15" customHeight="1" x14ac:dyDescent="0.2">
      <c r="B58" s="92"/>
      <c r="C58" s="97"/>
      <c r="D58" s="94"/>
      <c r="E58" s="94"/>
      <c r="F58" s="95"/>
      <c r="G58" s="96"/>
      <c r="H58" s="98"/>
      <c r="I58" s="99"/>
    </row>
    <row r="59" spans="2:12" ht="15" customHeight="1" x14ac:dyDescent="0.2">
      <c r="B59" s="100"/>
      <c r="C59" s="97"/>
      <c r="D59" s="94"/>
      <c r="E59" s="94"/>
      <c r="F59" s="95"/>
      <c r="H59" s="98"/>
      <c r="I59" s="99"/>
      <c r="J59" s="101"/>
    </row>
    <row r="60" spans="2:12" ht="15" customHeight="1" x14ac:dyDescent="0.2">
      <c r="B60" s="92"/>
      <c r="C60" s="97"/>
      <c r="D60" s="94"/>
      <c r="E60" s="94"/>
      <c r="F60" s="95"/>
      <c r="G60" s="94"/>
      <c r="H60" s="99"/>
    </row>
    <row r="61" spans="2:12" ht="15" customHeight="1" x14ac:dyDescent="0.2">
      <c r="B61" s="92"/>
      <c r="C61" s="97"/>
      <c r="D61" s="94"/>
      <c r="E61" s="94"/>
      <c r="F61" s="95"/>
      <c r="G61" s="94"/>
      <c r="H61" s="98"/>
    </row>
    <row r="62" spans="2:12" ht="15" customHeight="1" x14ac:dyDescent="0.2">
      <c r="B62" s="92"/>
      <c r="C62" s="97"/>
      <c r="D62" s="94"/>
      <c r="E62" s="94"/>
      <c r="F62" s="95"/>
      <c r="H62" s="99"/>
      <c r="I62" s="99"/>
    </row>
    <row r="63" spans="2:12" ht="15" customHeight="1" x14ac:dyDescent="0.2">
      <c r="B63" s="92"/>
      <c r="C63" s="102"/>
      <c r="D63" s="94"/>
      <c r="E63" s="94"/>
      <c r="F63" s="95"/>
      <c r="G63" s="103" t="s">
        <v>56</v>
      </c>
      <c r="I63" s="99"/>
      <c r="K63" s="101"/>
    </row>
    <row r="64" spans="2:12" ht="15" customHeight="1" x14ac:dyDescent="0.2">
      <c r="B64" s="92"/>
      <c r="C64" s="104"/>
      <c r="D64" s="94"/>
      <c r="E64" s="94"/>
      <c r="F64" s="95"/>
      <c r="G64" s="94"/>
    </row>
    <row r="65" spans="2:8" ht="15" customHeight="1" x14ac:dyDescent="0.2">
      <c r="B65" s="92"/>
      <c r="C65" s="104"/>
      <c r="D65" s="94"/>
      <c r="E65" s="94"/>
      <c r="F65" s="95"/>
      <c r="G65" s="94"/>
    </row>
    <row r="66" spans="2:8" ht="15" customHeight="1" x14ac:dyDescent="0.2">
      <c r="B66" s="92"/>
      <c r="C66" s="104"/>
      <c r="D66" s="94"/>
      <c r="E66" s="94"/>
      <c r="F66" s="95"/>
      <c r="G66" s="94"/>
    </row>
    <row r="67" spans="2:8" ht="15" customHeight="1" x14ac:dyDescent="0.2">
      <c r="B67" s="92"/>
      <c r="C67" s="104"/>
      <c r="D67" s="94"/>
      <c r="E67" s="94"/>
      <c r="F67" s="95"/>
      <c r="G67" s="94"/>
    </row>
    <row r="68" spans="2:8" ht="15" customHeight="1" x14ac:dyDescent="0.2">
      <c r="B68" s="92"/>
      <c r="C68" s="97"/>
      <c r="D68" s="105"/>
      <c r="E68" s="105"/>
      <c r="F68" s="95"/>
      <c r="H68" s="99"/>
    </row>
    <row r="69" spans="2:8" ht="15" customHeight="1" x14ac:dyDescent="0.2">
      <c r="B69" s="92"/>
      <c r="C69" s="106"/>
      <c r="D69" s="94"/>
      <c r="E69" s="94"/>
      <c r="F69" s="95"/>
      <c r="G69" s="94"/>
    </row>
    <row r="70" spans="2:8" ht="15" customHeight="1" x14ac:dyDescent="0.2">
      <c r="B70" s="107"/>
      <c r="C70" s="106"/>
      <c r="D70" s="108"/>
      <c r="E70" s="108"/>
      <c r="F70" s="95"/>
      <c r="G70" s="109"/>
    </row>
    <row r="71" spans="2:8" ht="15" customHeight="1" x14ac:dyDescent="0.2">
      <c r="B71" s="107"/>
      <c r="C71" s="106"/>
      <c r="D71" s="94"/>
      <c r="E71" s="94"/>
      <c r="F71" s="95"/>
      <c r="G71" s="94"/>
    </row>
    <row r="72" spans="2:8" ht="15" customHeight="1" x14ac:dyDescent="0.2">
      <c r="B72" s="107"/>
      <c r="C72" s="106"/>
      <c r="D72" s="110"/>
      <c r="E72" s="110"/>
      <c r="F72" s="110"/>
      <c r="G72" s="110"/>
    </row>
    <row r="73" spans="2:8" ht="12" customHeight="1" x14ac:dyDescent="0.2">
      <c r="B73" s="106"/>
      <c r="C73" s="111"/>
      <c r="D73" s="111"/>
      <c r="E73" s="111"/>
      <c r="F73" s="111"/>
      <c r="G73" s="111"/>
    </row>
    <row r="74" spans="2:8" ht="15" customHeight="1" x14ac:dyDescent="0.2">
      <c r="B74" s="112"/>
      <c r="C74" s="111"/>
      <c r="D74" s="111"/>
      <c r="E74" s="111"/>
      <c r="F74" s="111"/>
      <c r="G74" s="111"/>
    </row>
    <row r="75" spans="2:8" ht="13.5" customHeight="1" x14ac:dyDescent="0.2">
      <c r="B75" s="112"/>
      <c r="C75" s="89"/>
      <c r="D75" s="89"/>
      <c r="E75" s="89"/>
      <c r="F75" s="89"/>
      <c r="G75" s="89"/>
      <c r="H75" s="99"/>
    </row>
    <row r="76" spans="2:8" x14ac:dyDescent="0.2">
      <c r="B76" s="82"/>
    </row>
    <row r="77" spans="2:8" ht="11.25" customHeight="1" x14ac:dyDescent="0.2">
      <c r="B77" s="73"/>
      <c r="C77" s="73"/>
      <c r="D77" s="73"/>
    </row>
    <row r="79" spans="2:8" x14ac:dyDescent="0.2">
      <c r="E79" s="113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:G67">
    <cfRule type="cellIs" dxfId="31" priority="9" stopIfTrue="1" operator="lessThan">
      <formula>0</formula>
    </cfRule>
    <cfRule type="cellIs" dxfId="30" priority="10" stopIfTrue="1" operator="greaterThanOrEqual">
      <formula>0</formula>
    </cfRule>
  </conditionalFormatting>
  <conditionalFormatting sqref="G26">
    <cfRule type="cellIs" dxfId="29" priority="7" stopIfTrue="1" operator="lessThan">
      <formula>0</formula>
    </cfRule>
    <cfRule type="cellIs" dxfId="28" priority="8" stopIfTrue="1" operator="greaterThanOrEqual">
      <formula>0</formula>
    </cfRule>
  </conditionalFormatting>
  <conditionalFormatting sqref="G27">
    <cfRule type="cellIs" dxfId="27" priority="5" stopIfTrue="1" operator="lessThan">
      <formula>0</formula>
    </cfRule>
    <cfRule type="cellIs" dxfId="26" priority="6" stopIfTrue="1" operator="greaterThanOrEqual">
      <formula>0</formula>
    </cfRule>
  </conditionalFormatting>
  <conditionalFormatting sqref="G30">
    <cfRule type="cellIs" dxfId="25" priority="3" stopIfTrue="1" operator="lessThan">
      <formula>0</formula>
    </cfRule>
    <cfRule type="cellIs" dxfId="24" priority="4" stopIfTrue="1" operator="greaterThanOrEqual">
      <formula>0</formula>
    </cfRule>
  </conditionalFormatting>
  <conditionalFormatting sqref="G28:G29">
    <cfRule type="cellIs" dxfId="23" priority="1" stopIfTrue="1" operator="lessThan">
      <formula>0</formula>
    </cfRule>
    <cfRule type="cellIs" dxfId="22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171450</xdr:colOff>
                <xdr:row>45</xdr:row>
                <xdr:rowOff>285750</xdr:rowOff>
              </from>
              <to>
                <xdr:col>6</xdr:col>
                <xdr:colOff>733425</xdr:colOff>
                <xdr:row>61</xdr:row>
                <xdr:rowOff>95250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68"/>
  <sheetViews>
    <sheetView showGridLines="0" zoomScaleNormal="100" zoomScaleSheetLayoutView="90" workbookViewId="0">
      <selection activeCell="J45" sqref="J45"/>
    </sheetView>
  </sheetViews>
  <sheetFormatPr baseColWidth="10" defaultColWidth="11.5703125" defaultRowHeight="12.75" x14ac:dyDescent="0.2"/>
  <cols>
    <col min="1" max="1" width="3.140625" style="114" customWidth="1"/>
    <col min="2" max="2" width="9.28515625" style="114" customWidth="1"/>
    <col min="3" max="3" width="57.140625" style="114" customWidth="1"/>
    <col min="4" max="4" width="17.28515625" style="114" customWidth="1"/>
    <col min="5" max="5" width="18.140625" style="114" customWidth="1"/>
    <col min="6" max="6" width="15.140625" style="114" customWidth="1"/>
    <col min="7" max="7" width="13.28515625" style="114" customWidth="1"/>
    <col min="8" max="8" width="3.140625" style="114" customWidth="1"/>
    <col min="9" max="9" width="10.5703125" style="114" customWidth="1"/>
    <col min="10" max="16384" width="11.5703125" style="114"/>
  </cols>
  <sheetData>
    <row r="1" spans="2:10" ht="14.25" customHeight="1" x14ac:dyDescent="0.2"/>
    <row r="2" spans="2:10" ht="21" customHeight="1" thickBot="1" x14ac:dyDescent="0.25">
      <c r="B2" s="115"/>
      <c r="C2" s="115"/>
      <c r="D2" s="115"/>
      <c r="E2" s="115"/>
      <c r="F2" s="115"/>
      <c r="G2" s="115"/>
    </row>
    <row r="3" spans="2:10" ht="21" customHeight="1" thickBot="1" x14ac:dyDescent="0.25">
      <c r="B3" s="7" t="s">
        <v>57</v>
      </c>
      <c r="C3" s="8"/>
      <c r="D3" s="8"/>
      <c r="E3" s="8"/>
      <c r="F3" s="8"/>
      <c r="G3" s="9"/>
    </row>
    <row r="4" spans="2:10" ht="20.100000000000001" customHeight="1" x14ac:dyDescent="0.2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20.100000000000001" customHeight="1" x14ac:dyDescent="0.2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customHeight="1" thickBot="1" x14ac:dyDescent="0.25">
      <c r="B6" s="20"/>
      <c r="C6" s="21"/>
      <c r="D6" s="22" t="s">
        <v>58</v>
      </c>
      <c r="E6" s="22" t="s">
        <v>59</v>
      </c>
      <c r="F6" s="23" t="s">
        <v>11</v>
      </c>
      <c r="G6" s="24" t="s">
        <v>12</v>
      </c>
    </row>
    <row r="7" spans="2:10" ht="20.100000000000001" customHeight="1" thickBot="1" x14ac:dyDescent="0.25">
      <c r="B7" s="49"/>
      <c r="C7" s="116" t="s">
        <v>60</v>
      </c>
      <c r="D7" s="117"/>
      <c r="E7" s="117"/>
      <c r="F7" s="118"/>
      <c r="G7" s="119"/>
    </row>
    <row r="8" spans="2:10" ht="20.100000000000001" customHeight="1" x14ac:dyDescent="0.2">
      <c r="B8" s="120" t="s">
        <v>20</v>
      </c>
      <c r="C8" s="121" t="s">
        <v>61</v>
      </c>
      <c r="D8" s="122">
        <v>27.299544192264236</v>
      </c>
      <c r="E8" s="122">
        <v>25</v>
      </c>
      <c r="F8" s="123">
        <f t="shared" ref="F8:F15" si="0">E8-D8</f>
        <v>-2.2995441922642357</v>
      </c>
      <c r="G8" s="124">
        <f t="shared" ref="G8:G15" si="1">(E8*100/D8)-100</f>
        <v>-8.4233794383858225</v>
      </c>
      <c r="J8" s="125"/>
    </row>
    <row r="9" spans="2:10" ht="20.100000000000001" customHeight="1" x14ac:dyDescent="0.2">
      <c r="B9" s="120" t="s">
        <v>20</v>
      </c>
      <c r="C9" s="121" t="s">
        <v>62</v>
      </c>
      <c r="D9" s="122">
        <v>80.936347746090163</v>
      </c>
      <c r="E9" s="122">
        <v>89.266906392694082</v>
      </c>
      <c r="F9" s="123">
        <f t="shared" si="0"/>
        <v>8.3305586466039188</v>
      </c>
      <c r="G9" s="124">
        <f t="shared" si="1"/>
        <v>10.292728642436614</v>
      </c>
      <c r="J9" s="125"/>
    </row>
    <row r="10" spans="2:10" ht="20.100000000000001" customHeight="1" x14ac:dyDescent="0.2">
      <c r="B10" s="120" t="s">
        <v>20</v>
      </c>
      <c r="C10" s="121" t="s">
        <v>63</v>
      </c>
      <c r="D10" s="122">
        <v>135.09483462637809</v>
      </c>
      <c r="E10" s="122">
        <v>147.96080032666396</v>
      </c>
      <c r="F10" s="123">
        <f t="shared" si="0"/>
        <v>12.865965700285869</v>
      </c>
      <c r="G10" s="124">
        <f t="shared" si="1"/>
        <v>9.5236547984002016</v>
      </c>
      <c r="J10" s="125"/>
    </row>
    <row r="11" spans="2:10" ht="20.100000000000001" customHeight="1" x14ac:dyDescent="0.2">
      <c r="B11" s="120" t="s">
        <v>20</v>
      </c>
      <c r="C11" s="121" t="s">
        <v>64</v>
      </c>
      <c r="D11" s="122">
        <v>58.190794213494549</v>
      </c>
      <c r="E11" s="122">
        <v>58.190794213494549</v>
      </c>
      <c r="F11" s="123">
        <f t="shared" si="0"/>
        <v>0</v>
      </c>
      <c r="G11" s="124">
        <f t="shared" si="1"/>
        <v>0</v>
      </c>
      <c r="J11" s="125"/>
    </row>
    <row r="12" spans="2:10" ht="20.100000000000001" customHeight="1" x14ac:dyDescent="0.2">
      <c r="B12" s="120" t="s">
        <v>20</v>
      </c>
      <c r="C12" s="121" t="s">
        <v>65</v>
      </c>
      <c r="D12" s="122">
        <v>44.170051867367967</v>
      </c>
      <c r="E12" s="122">
        <v>47.405638619339122</v>
      </c>
      <c r="F12" s="123">
        <f t="shared" si="0"/>
        <v>3.2355867519711552</v>
      </c>
      <c r="G12" s="124">
        <f t="shared" si="1"/>
        <v>7.3252953419363109</v>
      </c>
      <c r="J12" s="125"/>
    </row>
    <row r="13" spans="2:10" ht="20.100000000000001" customHeight="1" x14ac:dyDescent="0.2">
      <c r="B13" s="120" t="s">
        <v>20</v>
      </c>
      <c r="C13" s="121" t="s">
        <v>66</v>
      </c>
      <c r="D13" s="122">
        <v>167.67329873125723</v>
      </c>
      <c r="E13" s="122">
        <v>171.63041002277905</v>
      </c>
      <c r="F13" s="123">
        <f>E13-D13</f>
        <v>3.9571112915218123</v>
      </c>
      <c r="G13" s="124">
        <f>(E13*100/D13)-100</f>
        <v>2.3600127876437682</v>
      </c>
      <c r="J13" s="125"/>
    </row>
    <row r="14" spans="2:10" ht="20.100000000000001" customHeight="1" x14ac:dyDescent="0.2">
      <c r="B14" s="120" t="s">
        <v>20</v>
      </c>
      <c r="C14" s="121" t="s">
        <v>67</v>
      </c>
      <c r="D14" s="122">
        <v>75.833333333333343</v>
      </c>
      <c r="E14" s="122">
        <v>78.75</v>
      </c>
      <c r="F14" s="123">
        <f>E14-D14</f>
        <v>2.9166666666666572</v>
      </c>
      <c r="G14" s="124">
        <f>(E14*100/D14)-100</f>
        <v>3.8461538461538396</v>
      </c>
      <c r="J14" s="125"/>
    </row>
    <row r="15" spans="2:10" ht="20.100000000000001" customHeight="1" thickBot="1" x14ac:dyDescent="0.25">
      <c r="B15" s="120" t="s">
        <v>20</v>
      </c>
      <c r="C15" s="121" t="s">
        <v>68</v>
      </c>
      <c r="D15" s="122">
        <v>17.72</v>
      </c>
      <c r="E15" s="122">
        <v>17.72</v>
      </c>
      <c r="F15" s="123">
        <f t="shared" si="0"/>
        <v>0</v>
      </c>
      <c r="G15" s="124">
        <f t="shared" si="1"/>
        <v>0</v>
      </c>
      <c r="J15" s="125"/>
    </row>
    <row r="16" spans="2:10" ht="20.100000000000001" customHeight="1" thickBot="1" x14ac:dyDescent="0.25">
      <c r="B16" s="49"/>
      <c r="C16" s="116" t="s">
        <v>69</v>
      </c>
      <c r="D16" s="126"/>
      <c r="E16" s="126"/>
      <c r="F16" s="127"/>
      <c r="G16" s="128"/>
    </row>
    <row r="17" spans="2:10" ht="20.100000000000001" customHeight="1" x14ac:dyDescent="0.2">
      <c r="B17" s="129" t="s">
        <v>20</v>
      </c>
      <c r="C17" s="130" t="s">
        <v>70</v>
      </c>
      <c r="D17" s="131">
        <v>49.148253606681855</v>
      </c>
      <c r="E17" s="131">
        <v>46.100417615793475</v>
      </c>
      <c r="F17" s="57">
        <f>E17-D17</f>
        <v>-3.0478359908883803</v>
      </c>
      <c r="G17" s="132">
        <f>(E17*100/D17)-100</f>
        <v>-6.201310865039602</v>
      </c>
    </row>
    <row r="18" spans="2:10" ht="20.100000000000001" customHeight="1" x14ac:dyDescent="0.2">
      <c r="B18" s="133" t="s">
        <v>20</v>
      </c>
      <c r="C18" s="134" t="s">
        <v>71</v>
      </c>
      <c r="D18" s="135">
        <v>129.40642975112476</v>
      </c>
      <c r="E18" s="135">
        <v>131.30901531977906</v>
      </c>
      <c r="F18" s="136">
        <f>E18-D18</f>
        <v>1.9025855686543025</v>
      </c>
      <c r="G18" s="137">
        <f>(E18*100/D18)-100</f>
        <v>1.4702403677416669</v>
      </c>
    </row>
    <row r="19" spans="2:10" ht="20.100000000000001" customHeight="1" x14ac:dyDescent="0.2">
      <c r="B19" s="133" t="s">
        <v>20</v>
      </c>
      <c r="C19" s="134" t="s">
        <v>72</v>
      </c>
      <c r="D19" s="135">
        <v>64.422740499828819</v>
      </c>
      <c r="E19" s="135">
        <v>58.864772338240321</v>
      </c>
      <c r="F19" s="136">
        <f t="shared" ref="F19:F26" si="2">E19-D19</f>
        <v>-5.5579681615884979</v>
      </c>
      <c r="G19" s="137">
        <f t="shared" ref="G19:G26" si="3">(E19*100/D19)-100</f>
        <v>-8.6273389155235805</v>
      </c>
    </row>
    <row r="20" spans="2:10" ht="20.100000000000001" customHeight="1" x14ac:dyDescent="0.2">
      <c r="B20" s="133" t="s">
        <v>20</v>
      </c>
      <c r="C20" s="134" t="s">
        <v>73</v>
      </c>
      <c r="D20" s="135">
        <v>40.379302274232721</v>
      </c>
      <c r="E20" s="135">
        <v>38.547992934422602</v>
      </c>
      <c r="F20" s="136">
        <f t="shared" si="2"/>
        <v>-1.8313093398101188</v>
      </c>
      <c r="G20" s="137">
        <f t="shared" si="3"/>
        <v>-4.5352674183742323</v>
      </c>
    </row>
    <row r="21" spans="2:10" ht="20.100000000000001" customHeight="1" x14ac:dyDescent="0.2">
      <c r="B21" s="133" t="s">
        <v>20</v>
      </c>
      <c r="C21" s="134" t="s">
        <v>74</v>
      </c>
      <c r="D21" s="135">
        <v>30.469123318936255</v>
      </c>
      <c r="E21" s="135">
        <v>29.32163751137562</v>
      </c>
      <c r="F21" s="136">
        <f t="shared" si="2"/>
        <v>-1.1474858075606349</v>
      </c>
      <c r="G21" s="137">
        <f t="shared" si="3"/>
        <v>-3.7660611221048299</v>
      </c>
    </row>
    <row r="22" spans="2:10" ht="20.100000000000001" customHeight="1" x14ac:dyDescent="0.2">
      <c r="B22" s="133" t="s">
        <v>20</v>
      </c>
      <c r="C22" s="134" t="s">
        <v>75</v>
      </c>
      <c r="D22" s="135">
        <v>139.42305165890937</v>
      </c>
      <c r="E22" s="135">
        <v>139.42305165890937</v>
      </c>
      <c r="F22" s="136">
        <f t="shared" si="2"/>
        <v>0</v>
      </c>
      <c r="G22" s="137">
        <f t="shared" si="3"/>
        <v>0</v>
      </c>
    </row>
    <row r="23" spans="2:10" ht="20.100000000000001" customHeight="1" x14ac:dyDescent="0.2">
      <c r="B23" s="133" t="s">
        <v>20</v>
      </c>
      <c r="C23" s="134" t="s">
        <v>76</v>
      </c>
      <c r="D23" s="135">
        <v>186.11896469918392</v>
      </c>
      <c r="E23" s="135">
        <v>201.53458775326936</v>
      </c>
      <c r="F23" s="136">
        <f t="shared" si="2"/>
        <v>15.415623054085444</v>
      </c>
      <c r="G23" s="137">
        <f t="shared" si="3"/>
        <v>8.2826718271300592</v>
      </c>
    </row>
    <row r="24" spans="2:10" ht="20.100000000000001" customHeight="1" x14ac:dyDescent="0.2">
      <c r="B24" s="133" t="s">
        <v>20</v>
      </c>
      <c r="C24" s="134" t="s">
        <v>77</v>
      </c>
      <c r="D24" s="135">
        <v>25.706143232588701</v>
      </c>
      <c r="E24" s="135">
        <v>26.245400788436275</v>
      </c>
      <c r="F24" s="136">
        <f t="shared" si="2"/>
        <v>0.5392575558475734</v>
      </c>
      <c r="G24" s="137">
        <f t="shared" si="3"/>
        <v>2.0977769826005357</v>
      </c>
    </row>
    <row r="25" spans="2:10" ht="20.100000000000001" customHeight="1" x14ac:dyDescent="0.2">
      <c r="B25" s="133" t="s">
        <v>20</v>
      </c>
      <c r="C25" s="134" t="s">
        <v>78</v>
      </c>
      <c r="D25" s="135">
        <v>26.426406193865482</v>
      </c>
      <c r="E25" s="135">
        <v>24.872211497480375</v>
      </c>
      <c r="F25" s="136">
        <f>E25-D25</f>
        <v>-1.5541946963851068</v>
      </c>
      <c r="G25" s="137">
        <f>(E25*100/D25)-100</f>
        <v>-5.8812185243178874</v>
      </c>
    </row>
    <row r="26" spans="2:10" ht="20.100000000000001" customHeight="1" x14ac:dyDescent="0.2">
      <c r="B26" s="133" t="s">
        <v>20</v>
      </c>
      <c r="C26" s="134" t="s">
        <v>79</v>
      </c>
      <c r="D26" s="135">
        <v>40.263309876916871</v>
      </c>
      <c r="E26" s="135">
        <v>34.535048342076948</v>
      </c>
      <c r="F26" s="136">
        <f t="shared" si="2"/>
        <v>-5.7282615348399233</v>
      </c>
      <c r="G26" s="137">
        <f t="shared" si="3"/>
        <v>-14.227001089455783</v>
      </c>
    </row>
    <row r="27" spans="2:10" ht="20.100000000000001" customHeight="1" x14ac:dyDescent="0.2">
      <c r="B27" s="133" t="s">
        <v>20</v>
      </c>
      <c r="C27" s="134" t="s">
        <v>80</v>
      </c>
      <c r="D27" s="135">
        <v>65.968843894808288</v>
      </c>
      <c r="E27" s="135">
        <v>59.740168531035096</v>
      </c>
      <c r="F27" s="136">
        <f>E27-D27</f>
        <v>-6.228675363773192</v>
      </c>
      <c r="G27" s="137">
        <f>(E27*100/D27)-100</f>
        <v>-9.4418440524821534</v>
      </c>
    </row>
    <row r="28" spans="2:10" ht="20.100000000000001" customHeight="1" x14ac:dyDescent="0.2">
      <c r="B28" s="133" t="s">
        <v>20</v>
      </c>
      <c r="C28" s="134" t="s">
        <v>81</v>
      </c>
      <c r="D28" s="135">
        <v>19.206006495356391</v>
      </c>
      <c r="E28" s="135">
        <v>19.558609247858541</v>
      </c>
      <c r="F28" s="136">
        <f>E28-D28</f>
        <v>0.35260275250215045</v>
      </c>
      <c r="G28" s="137">
        <f>(E28*100/D28)-100</f>
        <v>1.835898329969865</v>
      </c>
    </row>
    <row r="29" spans="2:10" ht="20.100000000000001" customHeight="1" x14ac:dyDescent="0.2">
      <c r="B29" s="133" t="s">
        <v>20</v>
      </c>
      <c r="C29" s="134" t="s">
        <v>82</v>
      </c>
      <c r="D29" s="135">
        <v>73.983546722118078</v>
      </c>
      <c r="E29" s="135">
        <v>72.145063280171826</v>
      </c>
      <c r="F29" s="136">
        <f>E29-D29</f>
        <v>-1.8384834419462521</v>
      </c>
      <c r="G29" s="137">
        <f>(E29*100/D29)-100</f>
        <v>-2.4849896002574638</v>
      </c>
    </row>
    <row r="30" spans="2:10" ht="20.100000000000001" customHeight="1" x14ac:dyDescent="0.2">
      <c r="B30" s="133" t="s">
        <v>20</v>
      </c>
      <c r="C30" s="134" t="s">
        <v>83</v>
      </c>
      <c r="D30" s="135">
        <v>20.16</v>
      </c>
      <c r="E30" s="135">
        <v>18.75743162901308</v>
      </c>
      <c r="F30" s="136">
        <f>E30-D30</f>
        <v>-1.4025683709869199</v>
      </c>
      <c r="G30" s="137">
        <f>(E30*100/D30)-100</f>
        <v>-6.9571843798954376</v>
      </c>
    </row>
    <row r="31" spans="2:10" ht="20.100000000000001" customHeight="1" thickBot="1" x14ac:dyDescent="0.25">
      <c r="B31" s="138" t="s">
        <v>20</v>
      </c>
      <c r="C31" s="139" t="s">
        <v>84</v>
      </c>
      <c r="D31" s="140">
        <v>34.839299150811563</v>
      </c>
      <c r="E31" s="140">
        <v>30.584871876808073</v>
      </c>
      <c r="F31" s="141">
        <f>E31-D31</f>
        <v>-4.2544272740034899</v>
      </c>
      <c r="G31" s="142">
        <f>(E31*100/D31)-100</f>
        <v>-12.211575369490134</v>
      </c>
    </row>
    <row r="32" spans="2:10" ht="15" customHeight="1" x14ac:dyDescent="0.2">
      <c r="B32" s="79" t="s">
        <v>49</v>
      </c>
      <c r="C32" s="143"/>
      <c r="F32" s="143"/>
      <c r="G32" s="143"/>
      <c r="J32" s="144"/>
    </row>
    <row r="33" spans="2:9" ht="15" customHeight="1" x14ac:dyDescent="0.2">
      <c r="B33" s="82" t="s">
        <v>85</v>
      </c>
      <c r="C33" s="80"/>
      <c r="D33" s="143"/>
      <c r="E33" s="143"/>
      <c r="F33" s="143"/>
      <c r="G33" s="143"/>
    </row>
    <row r="34" spans="2:9" ht="9.75" customHeight="1" x14ac:dyDescent="0.2">
      <c r="B34" s="145"/>
      <c r="D34" s="143"/>
      <c r="E34" s="146"/>
      <c r="F34" s="143"/>
      <c r="G34" s="143"/>
    </row>
    <row r="35" spans="2:9" s="143" customFormat="1" ht="23.25" customHeight="1" x14ac:dyDescent="0.25">
      <c r="B35" s="147"/>
      <c r="C35" s="147"/>
      <c r="D35" s="147"/>
      <c r="E35" s="147"/>
      <c r="F35" s="147"/>
      <c r="G35" s="147"/>
    </row>
    <row r="36" spans="2:9" ht="19.5" x14ac:dyDescent="0.2">
      <c r="B36" s="147" t="s">
        <v>55</v>
      </c>
      <c r="C36" s="147"/>
      <c r="D36" s="147"/>
      <c r="E36" s="147"/>
      <c r="F36" s="147"/>
      <c r="G36" s="147"/>
    </row>
    <row r="37" spans="2:9" ht="28.5" customHeight="1" x14ac:dyDescent="0.2">
      <c r="I37" s="148"/>
    </row>
    <row r="38" spans="2:9" ht="18.75" customHeight="1" x14ac:dyDescent="0.2">
      <c r="I38" s="148"/>
    </row>
    <row r="39" spans="2:9" ht="18.75" customHeight="1" x14ac:dyDescent="0.2">
      <c r="I39" s="148"/>
    </row>
    <row r="40" spans="2:9" ht="13.5" customHeight="1" x14ac:dyDescent="0.2">
      <c r="I40" s="148"/>
    </row>
    <row r="41" spans="2:9" ht="15" customHeight="1" x14ac:dyDescent="0.2">
      <c r="B41" s="149"/>
      <c r="C41" s="150"/>
      <c r="D41" s="151"/>
      <c r="E41" s="151"/>
      <c r="F41" s="149"/>
      <c r="G41" s="149"/>
    </row>
    <row r="42" spans="2:9" ht="11.25" customHeight="1" x14ac:dyDescent="0.2">
      <c r="B42" s="149"/>
      <c r="C42" s="150"/>
      <c r="D42" s="149"/>
      <c r="E42" s="149"/>
      <c r="F42" s="149"/>
      <c r="G42" s="149"/>
    </row>
    <row r="43" spans="2:9" ht="13.5" customHeight="1" x14ac:dyDescent="0.2">
      <c r="B43" s="149"/>
      <c r="C43" s="149"/>
      <c r="D43" s="152"/>
      <c r="E43" s="152"/>
      <c r="F43" s="153"/>
      <c r="G43" s="153"/>
    </row>
    <row r="44" spans="2:9" ht="6" customHeight="1" x14ac:dyDescent="0.2">
      <c r="B44" s="154"/>
      <c r="C44" s="155"/>
      <c r="D44" s="156"/>
      <c r="E44" s="156"/>
      <c r="F44" s="157"/>
      <c r="G44" s="156"/>
    </row>
    <row r="45" spans="2:9" ht="15" customHeight="1" x14ac:dyDescent="0.2">
      <c r="B45" s="154"/>
      <c r="C45" s="155"/>
      <c r="D45" s="156"/>
      <c r="E45" s="156"/>
      <c r="F45" s="157"/>
      <c r="G45" s="156"/>
    </row>
    <row r="46" spans="2:9" ht="15" customHeight="1" x14ac:dyDescent="0.2">
      <c r="B46" s="154"/>
      <c r="C46" s="155"/>
      <c r="D46" s="156"/>
      <c r="E46" s="156"/>
      <c r="F46" s="157"/>
      <c r="G46" s="156"/>
    </row>
    <row r="47" spans="2:9" ht="15" customHeight="1" x14ac:dyDescent="0.2">
      <c r="B47" s="154"/>
      <c r="C47" s="155"/>
      <c r="D47" s="156"/>
      <c r="E47" s="156"/>
      <c r="F47" s="157"/>
      <c r="G47" s="158"/>
    </row>
    <row r="48" spans="2:9" ht="15" customHeight="1" x14ac:dyDescent="0.2">
      <c r="B48" s="154"/>
      <c r="C48" s="159"/>
      <c r="D48" s="156"/>
      <c r="E48" s="156"/>
      <c r="F48" s="157"/>
      <c r="G48" s="158"/>
      <c r="I48" s="160"/>
    </row>
    <row r="49" spans="2:10" ht="15" customHeight="1" x14ac:dyDescent="0.2">
      <c r="B49" s="154"/>
      <c r="C49" s="159"/>
      <c r="D49" s="156"/>
      <c r="E49" s="156"/>
      <c r="F49" s="157"/>
      <c r="G49" s="158"/>
      <c r="H49" s="160"/>
      <c r="I49" s="161"/>
    </row>
    <row r="50" spans="2:10" ht="15" customHeight="1" x14ac:dyDescent="0.2">
      <c r="B50" s="162"/>
      <c r="C50" s="159"/>
      <c r="D50" s="156"/>
      <c r="E50" s="156"/>
      <c r="F50" s="157"/>
      <c r="G50" s="158"/>
      <c r="H50" s="160"/>
      <c r="I50" s="161"/>
      <c r="J50" s="125"/>
    </row>
    <row r="51" spans="2:10" ht="15" customHeight="1" x14ac:dyDescent="0.2">
      <c r="B51" s="154"/>
      <c r="C51" s="159"/>
      <c r="D51" s="156"/>
      <c r="E51" s="156"/>
      <c r="F51" s="157"/>
      <c r="G51" s="156"/>
      <c r="H51" s="161"/>
    </row>
    <row r="52" spans="2:10" ht="15" customHeight="1" x14ac:dyDescent="0.2">
      <c r="B52" s="154"/>
      <c r="C52" s="159"/>
      <c r="D52" s="156"/>
      <c r="E52" s="156"/>
      <c r="F52" s="157"/>
      <c r="G52" s="156"/>
      <c r="H52" s="160"/>
    </row>
    <row r="53" spans="2:10" ht="15" customHeight="1" x14ac:dyDescent="0.2">
      <c r="B53" s="154"/>
      <c r="C53" s="159"/>
      <c r="D53" s="156"/>
      <c r="E53" s="156"/>
      <c r="F53" s="157"/>
      <c r="G53" s="156"/>
      <c r="H53" s="99"/>
      <c r="I53" s="161"/>
    </row>
    <row r="54" spans="2:10" ht="15" customHeight="1" x14ac:dyDescent="0.2">
      <c r="B54" s="154"/>
      <c r="C54" s="163"/>
      <c r="D54" s="156"/>
      <c r="E54" s="156"/>
      <c r="F54" s="157"/>
      <c r="I54" s="161"/>
    </row>
    <row r="55" spans="2:10" ht="15" customHeight="1" x14ac:dyDescent="0.2">
      <c r="B55" s="154"/>
      <c r="C55" s="164"/>
      <c r="D55" s="156"/>
      <c r="E55" s="156"/>
      <c r="F55" s="157"/>
    </row>
    <row r="56" spans="2:10" ht="15" customHeight="1" x14ac:dyDescent="0.2">
      <c r="B56" s="154"/>
      <c r="C56" s="164"/>
      <c r="D56" s="156"/>
      <c r="E56" s="156"/>
      <c r="F56" s="157"/>
    </row>
    <row r="57" spans="2:10" ht="15" customHeight="1" x14ac:dyDescent="0.2">
      <c r="B57" s="154"/>
      <c r="C57" s="164"/>
      <c r="D57" s="156"/>
      <c r="E57" s="156"/>
      <c r="F57" s="157"/>
      <c r="G57" s="103" t="s">
        <v>56</v>
      </c>
    </row>
    <row r="58" spans="2:10" ht="15" customHeight="1" x14ac:dyDescent="0.2">
      <c r="B58" s="154"/>
      <c r="C58" s="164"/>
      <c r="D58" s="156"/>
      <c r="E58" s="156"/>
      <c r="F58" s="157"/>
    </row>
    <row r="59" spans="2:10" ht="15" customHeight="1" x14ac:dyDescent="0.2">
      <c r="B59" s="154"/>
      <c r="C59" s="159"/>
      <c r="D59" s="165"/>
      <c r="E59" s="165"/>
      <c r="F59" s="157"/>
      <c r="H59" s="161"/>
    </row>
    <row r="60" spans="2:10" ht="15" customHeight="1" x14ac:dyDescent="0.2">
      <c r="B60" s="154"/>
      <c r="C60" s="166"/>
      <c r="D60" s="156"/>
      <c r="E60" s="156"/>
      <c r="F60" s="157"/>
    </row>
    <row r="61" spans="2:10" ht="15" customHeight="1" x14ac:dyDescent="0.2">
      <c r="B61" s="167"/>
      <c r="C61" s="166"/>
      <c r="D61" s="168"/>
      <c r="E61" s="168"/>
      <c r="F61" s="157"/>
    </row>
    <row r="62" spans="2:10" ht="15" customHeight="1" x14ac:dyDescent="0.2">
      <c r="B62" s="167"/>
      <c r="C62" s="166"/>
      <c r="D62" s="156"/>
      <c r="E62" s="156"/>
      <c r="F62" s="157"/>
      <c r="G62" s="156"/>
    </row>
    <row r="63" spans="2:10" ht="15" customHeight="1" x14ac:dyDescent="0.2">
      <c r="B63" s="167"/>
      <c r="C63" s="166"/>
      <c r="D63" s="169"/>
      <c r="E63" s="169"/>
      <c r="F63" s="169"/>
      <c r="G63" s="169"/>
    </row>
    <row r="64" spans="2:10" ht="12" customHeight="1" x14ac:dyDescent="0.2">
      <c r="B64" s="166"/>
      <c r="C64" s="170"/>
      <c r="D64" s="170"/>
      <c r="E64" s="170"/>
      <c r="F64" s="170"/>
      <c r="G64" s="170"/>
    </row>
    <row r="65" spans="2:8" ht="15" customHeight="1" x14ac:dyDescent="0.2">
      <c r="B65" s="171"/>
      <c r="C65" s="170"/>
      <c r="D65" s="170"/>
      <c r="E65" s="170"/>
      <c r="F65" s="170"/>
      <c r="G65" s="170"/>
    </row>
    <row r="66" spans="2:8" ht="13.5" customHeight="1" x14ac:dyDescent="0.2">
      <c r="B66" s="171"/>
      <c r="C66" s="172"/>
      <c r="D66" s="172"/>
      <c r="E66" s="172"/>
      <c r="F66" s="172"/>
      <c r="G66" s="172"/>
      <c r="H66" s="99"/>
    </row>
    <row r="67" spans="2:8" x14ac:dyDescent="0.2">
      <c r="B67" s="173"/>
    </row>
    <row r="68" spans="2:8" ht="11.25" customHeight="1" x14ac:dyDescent="0.2">
      <c r="B68" s="174"/>
      <c r="C68" s="174"/>
      <c r="D68" s="174"/>
    </row>
  </sheetData>
  <mergeCells count="4">
    <mergeCell ref="B3:G3"/>
    <mergeCell ref="B35:G35"/>
    <mergeCell ref="B36:G36"/>
    <mergeCell ref="D63:G63"/>
  </mergeCells>
  <conditionalFormatting sqref="G15:G17 G62 G19:G23 G25:G27 G29:G31 G44:G53 G7:G10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12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18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24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11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13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28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14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0</xdr:col>
                <xdr:colOff>114300</xdr:colOff>
                <xdr:row>37</xdr:row>
                <xdr:rowOff>0</xdr:rowOff>
              </from>
              <to>
                <xdr:col>6</xdr:col>
                <xdr:colOff>809625</xdr:colOff>
                <xdr:row>53</xdr:row>
                <xdr:rowOff>85725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showGridLines="0" topLeftCell="A19" zoomScaleNormal="100" zoomScaleSheetLayoutView="90" zoomScalePageLayoutView="75" workbookViewId="0">
      <selection activeCell="H30" sqref="H30"/>
    </sheetView>
  </sheetViews>
  <sheetFormatPr baseColWidth="10" defaultColWidth="11.5703125" defaultRowHeight="10.5" x14ac:dyDescent="0.15"/>
  <cols>
    <col min="1" max="1" width="1.85546875" style="113" customWidth="1"/>
    <col min="2" max="2" width="5.28515625" style="113" customWidth="1"/>
    <col min="3" max="3" width="52.42578125" style="113" customWidth="1"/>
    <col min="4" max="4" width="13.7109375" style="113" customWidth="1"/>
    <col min="5" max="5" width="13.42578125" style="113" customWidth="1"/>
    <col min="6" max="6" width="12.42578125" style="113" customWidth="1"/>
    <col min="7" max="7" width="18.28515625" style="113" customWidth="1"/>
    <col min="8" max="8" width="10.5703125" style="113" customWidth="1"/>
    <col min="9" max="16384" width="11.5703125" style="113"/>
  </cols>
  <sheetData>
    <row r="1" spans="1:7" ht="10.5" customHeight="1" x14ac:dyDescent="0.2">
      <c r="G1" s="3"/>
    </row>
    <row r="2" spans="1:7" ht="15.6" customHeight="1" x14ac:dyDescent="0.15">
      <c r="B2" s="5" t="s">
        <v>86</v>
      </c>
      <c r="C2" s="5"/>
      <c r="D2" s="5"/>
      <c r="E2" s="5"/>
      <c r="F2" s="5"/>
      <c r="G2" s="5"/>
    </row>
    <row r="3" spans="1:7" ht="15.6" customHeight="1" thickBot="1" x14ac:dyDescent="0.2">
      <c r="B3" s="6"/>
      <c r="C3" s="6"/>
      <c r="D3" s="6"/>
      <c r="E3" s="6"/>
      <c r="F3" s="6"/>
      <c r="G3" s="6"/>
    </row>
    <row r="4" spans="1:7" ht="16.5" customHeight="1" thickBot="1" x14ac:dyDescent="0.2">
      <c r="A4" s="175"/>
      <c r="B4" s="7" t="s">
        <v>87</v>
      </c>
      <c r="C4" s="8"/>
      <c r="D4" s="8"/>
      <c r="E4" s="8"/>
      <c r="F4" s="8"/>
      <c r="G4" s="9"/>
    </row>
    <row r="5" spans="1:7" ht="12" customHeight="1" x14ac:dyDescent="0.15">
      <c r="B5" s="176"/>
      <c r="C5" s="177" t="s">
        <v>88</v>
      </c>
      <c r="D5" s="178"/>
      <c r="E5" s="178"/>
      <c r="F5" s="179" t="s">
        <v>4</v>
      </c>
      <c r="G5" s="180" t="s">
        <v>4</v>
      </c>
    </row>
    <row r="6" spans="1:7" ht="10.5" customHeight="1" x14ac:dyDescent="0.15">
      <c r="B6" s="181"/>
      <c r="C6" s="182" t="s">
        <v>5</v>
      </c>
      <c r="D6" s="183" t="s">
        <v>6</v>
      </c>
      <c r="E6" s="183" t="s">
        <v>7</v>
      </c>
      <c r="F6" s="184" t="s">
        <v>8</v>
      </c>
      <c r="G6" s="185" t="s">
        <v>8</v>
      </c>
    </row>
    <row r="7" spans="1:7" ht="12" customHeight="1" thickBot="1" x14ac:dyDescent="0.2">
      <c r="B7" s="186"/>
      <c r="C7" s="187"/>
      <c r="D7" s="188" t="s">
        <v>89</v>
      </c>
      <c r="E7" s="188" t="s">
        <v>90</v>
      </c>
      <c r="F7" s="189" t="s">
        <v>11</v>
      </c>
      <c r="G7" s="190" t="s">
        <v>12</v>
      </c>
    </row>
    <row r="8" spans="1:7" ht="14.25" customHeight="1" thickBot="1" x14ac:dyDescent="0.2">
      <c r="B8" s="191"/>
      <c r="C8" s="192" t="s">
        <v>91</v>
      </c>
      <c r="D8" s="193"/>
      <c r="E8" s="193"/>
      <c r="F8" s="194"/>
      <c r="G8" s="195"/>
    </row>
    <row r="9" spans="1:7" ht="15" customHeight="1" x14ac:dyDescent="0.15">
      <c r="B9" s="196" t="s">
        <v>92</v>
      </c>
      <c r="C9" s="197" t="s">
        <v>93</v>
      </c>
      <c r="D9" s="198">
        <v>376.06</v>
      </c>
      <c r="E9" s="198">
        <v>376.04</v>
      </c>
      <c r="F9" s="199">
        <f>E9-D9</f>
        <v>-1.999999999998181E-2</v>
      </c>
      <c r="G9" s="200">
        <f>(E9*100/D9)-100</f>
        <v>-5.3183002712273719E-3</v>
      </c>
    </row>
    <row r="10" spans="1:7" ht="15" customHeight="1" x14ac:dyDescent="0.15">
      <c r="B10" s="201" t="s">
        <v>92</v>
      </c>
      <c r="C10" s="202" t="s">
        <v>94</v>
      </c>
      <c r="D10" s="203">
        <v>346.49</v>
      </c>
      <c r="E10" s="203">
        <v>345.86</v>
      </c>
      <c r="F10" s="204">
        <f>E10-D10</f>
        <v>-0.62999999999999545</v>
      </c>
      <c r="G10" s="205">
        <f>(E10*100/D10)-100</f>
        <v>-0.18182342924760064</v>
      </c>
    </row>
    <row r="11" spans="1:7" ht="15" customHeight="1" x14ac:dyDescent="0.15">
      <c r="B11" s="201" t="s">
        <v>92</v>
      </c>
      <c r="C11" s="202" t="s">
        <v>95</v>
      </c>
      <c r="D11" s="203">
        <v>378.79</v>
      </c>
      <c r="E11" s="203">
        <v>378.68</v>
      </c>
      <c r="F11" s="204">
        <f>E11-D11</f>
        <v>-0.11000000000001364</v>
      </c>
      <c r="G11" s="205">
        <f>(E11*100/D11)-100</f>
        <v>-2.9039837376913624E-2</v>
      </c>
    </row>
    <row r="12" spans="1:7" ht="15" customHeight="1" thickBot="1" x14ac:dyDescent="0.2">
      <c r="B12" s="201" t="s">
        <v>92</v>
      </c>
      <c r="C12" s="202" t="s">
        <v>96</v>
      </c>
      <c r="D12" s="203">
        <v>191.69</v>
      </c>
      <c r="E12" s="203">
        <v>192.05</v>
      </c>
      <c r="F12" s="204">
        <f>E12-D12</f>
        <v>0.36000000000001364</v>
      </c>
      <c r="G12" s="206">
        <f>(E12*100/D12)-100</f>
        <v>0.18780322395534199</v>
      </c>
    </row>
    <row r="13" spans="1:7" ht="12" customHeight="1" thickBot="1" x14ac:dyDescent="0.2">
      <c r="B13" s="207"/>
      <c r="C13" s="208" t="s">
        <v>97</v>
      </c>
      <c r="D13" s="209"/>
      <c r="E13" s="209"/>
      <c r="F13" s="210"/>
      <c r="G13" s="211"/>
    </row>
    <row r="14" spans="1:7" ht="15" customHeight="1" x14ac:dyDescent="0.15">
      <c r="B14" s="201" t="s">
        <v>92</v>
      </c>
      <c r="C14" s="212" t="s">
        <v>98</v>
      </c>
      <c r="D14" s="203">
        <v>519.78</v>
      </c>
      <c r="E14" s="203">
        <v>526.41</v>
      </c>
      <c r="F14" s="204">
        <f>E14-D14</f>
        <v>6.6299999999999955</v>
      </c>
      <c r="G14" s="206">
        <f>(E14*100/D14)-100</f>
        <v>1.2755396513909716</v>
      </c>
    </row>
    <row r="15" spans="1:7" ht="15" customHeight="1" x14ac:dyDescent="0.15">
      <c r="B15" s="201" t="s">
        <v>92</v>
      </c>
      <c r="C15" s="212" t="s">
        <v>99</v>
      </c>
      <c r="D15" s="203">
        <v>501.07</v>
      </c>
      <c r="E15" s="203">
        <v>505.74</v>
      </c>
      <c r="F15" s="204">
        <f>E15-D15</f>
        <v>4.6700000000000159</v>
      </c>
      <c r="G15" s="206">
        <f>(E15*100/D15)-100</f>
        <v>0.932005508212427</v>
      </c>
    </row>
    <row r="16" spans="1:7" ht="15" customHeight="1" x14ac:dyDescent="0.15">
      <c r="B16" s="201" t="s">
        <v>92</v>
      </c>
      <c r="C16" s="212" t="s">
        <v>100</v>
      </c>
      <c r="D16" s="203">
        <v>519.03</v>
      </c>
      <c r="E16" s="203">
        <v>523.16999999999996</v>
      </c>
      <c r="F16" s="204">
        <f>E16-D16</f>
        <v>4.1399999999999864</v>
      </c>
      <c r="G16" s="206">
        <f>(E16*100/D16)-100</f>
        <v>0.79764175481184907</v>
      </c>
    </row>
    <row r="17" spans="2:8" ht="15" customHeight="1" thickBot="1" x14ac:dyDescent="0.2">
      <c r="B17" s="201" t="s">
        <v>92</v>
      </c>
      <c r="C17" s="212" t="s">
        <v>101</v>
      </c>
      <c r="D17" s="203">
        <v>483.11</v>
      </c>
      <c r="E17" s="203">
        <v>488.32</v>
      </c>
      <c r="F17" s="204">
        <f>E17-D17</f>
        <v>5.2099999999999795</v>
      </c>
      <c r="G17" s="206">
        <f>(E17*100/D17)-100</f>
        <v>1.0784293432137559</v>
      </c>
      <c r="H17" s="213"/>
    </row>
    <row r="18" spans="2:8" ht="11.25" customHeight="1" thickBot="1" x14ac:dyDescent="0.2">
      <c r="B18" s="207"/>
      <c r="C18" s="214" t="s">
        <v>102</v>
      </c>
      <c r="D18" s="209"/>
      <c r="E18" s="209"/>
      <c r="F18" s="210"/>
      <c r="G18" s="211"/>
    </row>
    <row r="19" spans="2:8" ht="15" customHeight="1" x14ac:dyDescent="0.15">
      <c r="B19" s="215" t="s">
        <v>92</v>
      </c>
      <c r="C19" s="212" t="s">
        <v>103</v>
      </c>
      <c r="D19" s="203">
        <v>182.01</v>
      </c>
      <c r="E19" s="203">
        <v>182.05</v>
      </c>
      <c r="F19" s="204">
        <f>E19-D19</f>
        <v>4.0000000000020464E-2</v>
      </c>
      <c r="G19" s="206">
        <f>(E19*100/D19)-100</f>
        <v>2.1976814460742844E-2</v>
      </c>
    </row>
    <row r="20" spans="2:8" ht="15" customHeight="1" x14ac:dyDescent="0.15">
      <c r="B20" s="201" t="s">
        <v>92</v>
      </c>
      <c r="C20" s="212" t="s">
        <v>104</v>
      </c>
      <c r="D20" s="203">
        <v>180.8</v>
      </c>
      <c r="E20" s="203">
        <v>180.87</v>
      </c>
      <c r="F20" s="216">
        <f>E20-D20</f>
        <v>6.9999999999993179E-2</v>
      </c>
      <c r="G20" s="205">
        <f>(E20*100/D20)-100</f>
        <v>3.8716814159286628E-2</v>
      </c>
    </row>
    <row r="21" spans="2:8" ht="15" customHeight="1" x14ac:dyDescent="0.15">
      <c r="B21" s="201" t="s">
        <v>92</v>
      </c>
      <c r="C21" s="212" t="s">
        <v>105</v>
      </c>
      <c r="D21" s="203">
        <v>174.05</v>
      </c>
      <c r="E21" s="203">
        <v>173.54</v>
      </c>
      <c r="F21" s="204">
        <f>E21-D21</f>
        <v>-0.51000000000001933</v>
      </c>
      <c r="G21" s="205">
        <f>(E21*100/D21)-100</f>
        <v>-0.29301924734272689</v>
      </c>
    </row>
    <row r="22" spans="2:8" ht="15" customHeight="1" x14ac:dyDescent="0.15">
      <c r="B22" s="201" t="s">
        <v>92</v>
      </c>
      <c r="C22" s="212" t="s">
        <v>106</v>
      </c>
      <c r="D22" s="203">
        <v>167.03</v>
      </c>
      <c r="E22" s="203">
        <v>167.21</v>
      </c>
      <c r="F22" s="204">
        <f>E22-D22</f>
        <v>0.18000000000000682</v>
      </c>
      <c r="G22" s="205">
        <f>(E22*100/D22)-100</f>
        <v>0.10776507214272613</v>
      </c>
      <c r="H22" s="213"/>
    </row>
    <row r="23" spans="2:8" ht="15" customHeight="1" thickBot="1" x14ac:dyDescent="0.2">
      <c r="B23" s="201" t="s">
        <v>92</v>
      </c>
      <c r="C23" s="217" t="s">
        <v>107</v>
      </c>
      <c r="D23" s="203">
        <v>43.56</v>
      </c>
      <c r="E23" s="203">
        <v>41.65</v>
      </c>
      <c r="F23" s="216">
        <f>E23-D23</f>
        <v>-1.9100000000000037</v>
      </c>
      <c r="G23" s="205">
        <f>(E23*100/D23)-100</f>
        <v>-4.3847566574839334</v>
      </c>
    </row>
    <row r="24" spans="2:8" ht="11.25" customHeight="1" thickBot="1" x14ac:dyDescent="0.2">
      <c r="B24" s="207"/>
      <c r="C24" s="214" t="s">
        <v>108</v>
      </c>
      <c r="D24" s="209"/>
      <c r="E24" s="209"/>
      <c r="F24" s="210"/>
      <c r="G24" s="218"/>
    </row>
    <row r="25" spans="2:8" ht="13.5" customHeight="1" x14ac:dyDescent="0.15">
      <c r="B25" s="219" t="s">
        <v>109</v>
      </c>
      <c r="C25" s="220" t="s">
        <v>110</v>
      </c>
      <c r="D25" s="221">
        <v>169.45</v>
      </c>
      <c r="E25" s="221">
        <v>162.81</v>
      </c>
      <c r="F25" s="222">
        <f>E25-D25</f>
        <v>-6.6399999999999864</v>
      </c>
      <c r="G25" s="223">
        <f>(E25*100/D25)-100</f>
        <v>-3.9185600472115567</v>
      </c>
    </row>
    <row r="26" spans="2:8" ht="15" customHeight="1" x14ac:dyDescent="0.15">
      <c r="B26" s="219" t="s">
        <v>109</v>
      </c>
      <c r="C26" s="220" t="s">
        <v>111</v>
      </c>
      <c r="D26" s="221">
        <v>167.46</v>
      </c>
      <c r="E26" s="221">
        <v>161.78</v>
      </c>
      <c r="F26" s="222">
        <f>E26-D26</f>
        <v>-5.6800000000000068</v>
      </c>
      <c r="G26" s="223">
        <f>(E26*100/D26)-100</f>
        <v>-3.3918547712886635</v>
      </c>
    </row>
    <row r="27" spans="2:8" ht="15" customHeight="1" thickBot="1" x14ac:dyDescent="0.2">
      <c r="B27" s="219" t="s">
        <v>109</v>
      </c>
      <c r="C27" s="220" t="s">
        <v>112</v>
      </c>
      <c r="D27" s="221">
        <v>169.73</v>
      </c>
      <c r="E27" s="221">
        <v>162.94999999999999</v>
      </c>
      <c r="F27" s="222">
        <f>E27-D27</f>
        <v>-6.7800000000000011</v>
      </c>
      <c r="G27" s="223">
        <f>(E27*100/D27)-100</f>
        <v>-3.9945796264655655</v>
      </c>
    </row>
    <row r="28" spans="2:8" ht="12" customHeight="1" thickBot="1" x14ac:dyDescent="0.2">
      <c r="B28" s="207"/>
      <c r="C28" s="224" t="s">
        <v>113</v>
      </c>
      <c r="D28" s="209"/>
      <c r="E28" s="209"/>
      <c r="F28" s="210"/>
      <c r="G28" s="218"/>
    </row>
    <row r="29" spans="2:8" ht="15" customHeight="1" x14ac:dyDescent="0.15">
      <c r="B29" s="219" t="s">
        <v>114</v>
      </c>
      <c r="C29" s="220" t="s">
        <v>115</v>
      </c>
      <c r="D29" s="221">
        <v>76.3</v>
      </c>
      <c r="E29" s="221">
        <v>84.22</v>
      </c>
      <c r="F29" s="222">
        <f>E29-D29</f>
        <v>7.9200000000000017</v>
      </c>
      <c r="G29" s="223">
        <f>(E29*100/D29)-100</f>
        <v>10.380078636959368</v>
      </c>
    </row>
    <row r="30" spans="2:8" ht="15" customHeight="1" x14ac:dyDescent="0.15">
      <c r="B30" s="219" t="s">
        <v>114</v>
      </c>
      <c r="C30" s="225" t="s">
        <v>116</v>
      </c>
      <c r="D30" s="226">
        <v>0.62</v>
      </c>
      <c r="E30" s="226">
        <v>0.7</v>
      </c>
      <c r="F30" s="222">
        <f>E30-D30</f>
        <v>7.999999999999996E-2</v>
      </c>
      <c r="G30" s="223">
        <f>(E30*100/D30)-100</f>
        <v>12.903225806451616</v>
      </c>
    </row>
    <row r="31" spans="2:8" ht="15" customHeight="1" thickBot="1" x14ac:dyDescent="0.2">
      <c r="B31" s="219" t="s">
        <v>114</v>
      </c>
      <c r="C31" s="227" t="s">
        <v>117</v>
      </c>
      <c r="D31" s="228">
        <v>0.53</v>
      </c>
      <c r="E31" s="228">
        <v>0.56999999999999995</v>
      </c>
      <c r="F31" s="222">
        <f>E31-D31</f>
        <v>3.9999999999999925E-2</v>
      </c>
      <c r="G31" s="223">
        <f>(E31*100/D31)-100</f>
        <v>7.5471698113207424</v>
      </c>
    </row>
    <row r="32" spans="2:8" ht="11.25" customHeight="1" thickBot="1" x14ac:dyDescent="0.2">
      <c r="B32" s="207"/>
      <c r="C32" s="214" t="s">
        <v>118</v>
      </c>
      <c r="D32" s="209"/>
      <c r="E32" s="209"/>
      <c r="F32" s="210"/>
      <c r="G32" s="218"/>
    </row>
    <row r="33" spans="2:8" ht="15" customHeight="1" thickBot="1" x14ac:dyDescent="0.2">
      <c r="B33" s="229" t="s">
        <v>119</v>
      </c>
      <c r="C33" s="227" t="s">
        <v>120</v>
      </c>
      <c r="D33" s="221">
        <v>189.35</v>
      </c>
      <c r="E33" s="221">
        <v>189.35</v>
      </c>
      <c r="F33" s="222">
        <f>E33-D33</f>
        <v>0</v>
      </c>
      <c r="G33" s="223">
        <f>(E33*100/D33)-100</f>
        <v>0</v>
      </c>
    </row>
    <row r="34" spans="2:8" ht="12.75" customHeight="1" thickBot="1" x14ac:dyDescent="0.2">
      <c r="B34" s="230"/>
      <c r="C34" s="214" t="s">
        <v>121</v>
      </c>
      <c r="D34" s="209"/>
      <c r="E34" s="209"/>
      <c r="F34" s="210"/>
      <c r="G34" s="218"/>
    </row>
    <row r="35" spans="2:8" ht="15" customHeight="1" thickBot="1" x14ac:dyDescent="0.2">
      <c r="B35" s="231" t="s">
        <v>122</v>
      </c>
      <c r="C35" s="232" t="s">
        <v>123</v>
      </c>
      <c r="D35" s="233">
        <v>67.75</v>
      </c>
      <c r="E35" s="233">
        <v>72.88</v>
      </c>
      <c r="F35" s="234">
        <f>E35-D35</f>
        <v>5.1299999999999955</v>
      </c>
      <c r="G35" s="235">
        <f>((E35*100)/D35)-100</f>
        <v>7.5719557195571952</v>
      </c>
    </row>
    <row r="36" spans="2:8" ht="15" customHeight="1" thickBot="1" x14ac:dyDescent="0.2">
      <c r="B36" s="236" t="s">
        <v>124</v>
      </c>
      <c r="C36" s="237" t="s">
        <v>125</v>
      </c>
      <c r="D36" s="238" t="s">
        <v>126</v>
      </c>
      <c r="E36" s="239"/>
      <c r="F36" s="239"/>
      <c r="G36" s="240"/>
    </row>
    <row r="37" spans="2:8" ht="11.25" customHeight="1" thickBot="1" x14ac:dyDescent="0.2">
      <c r="B37" s="230"/>
      <c r="C37" s="214" t="s">
        <v>127</v>
      </c>
      <c r="D37" s="209"/>
      <c r="E37" s="209"/>
      <c r="F37" s="210"/>
      <c r="G37" s="218"/>
    </row>
    <row r="38" spans="2:8" ht="15" customHeight="1" thickBot="1" x14ac:dyDescent="0.2">
      <c r="B38" s="236" t="s">
        <v>128</v>
      </c>
      <c r="C38" s="237" t="s">
        <v>129</v>
      </c>
      <c r="D38" s="238" t="s">
        <v>130</v>
      </c>
      <c r="E38" s="239"/>
      <c r="F38" s="239"/>
      <c r="G38" s="240"/>
    </row>
    <row r="39" spans="2:8" ht="10.5" customHeight="1" x14ac:dyDescent="0.15">
      <c r="B39" s="241" t="s">
        <v>131</v>
      </c>
      <c r="C39" s="175"/>
      <c r="D39" s="175"/>
      <c r="E39" s="175"/>
      <c r="F39" s="175"/>
      <c r="G39" s="175"/>
    </row>
    <row r="40" spans="2:8" ht="10.5" customHeight="1" x14ac:dyDescent="0.15">
      <c r="B40" s="173" t="s">
        <v>132</v>
      </c>
      <c r="C40" s="175"/>
      <c r="D40" s="175"/>
      <c r="E40" s="175"/>
      <c r="F40" s="175"/>
      <c r="G40" s="175"/>
    </row>
    <row r="41" spans="2:8" ht="12" customHeight="1" x14ac:dyDescent="0.15">
      <c r="B41" s="173" t="s">
        <v>133</v>
      </c>
      <c r="C41" s="175"/>
      <c r="D41" s="175"/>
      <c r="E41" s="175"/>
      <c r="F41" s="175"/>
      <c r="G41" s="175"/>
    </row>
    <row r="42" spans="2:8" ht="16.5" customHeight="1" x14ac:dyDescent="0.15">
      <c r="B42" s="242" t="s">
        <v>55</v>
      </c>
      <c r="C42" s="242"/>
      <c r="D42" s="242"/>
      <c r="E42" s="242"/>
      <c r="F42" s="242"/>
      <c r="G42" s="242"/>
    </row>
    <row r="43" spans="2:8" ht="15" customHeight="1" x14ac:dyDescent="0.15"/>
    <row r="44" spans="2:8" ht="15" customHeight="1" x14ac:dyDescent="0.15"/>
    <row r="45" spans="2:8" ht="15" customHeight="1" x14ac:dyDescent="0.15"/>
    <row r="46" spans="2:8" ht="15" customHeight="1" x14ac:dyDescent="0.15"/>
    <row r="47" spans="2:8" ht="71.25" customHeight="1" x14ac:dyDescent="0.15">
      <c r="H47" s="243"/>
    </row>
    <row r="48" spans="2:8" ht="39" customHeight="1" x14ac:dyDescent="0.15">
      <c r="H48" s="243"/>
    </row>
    <row r="49" spans="2:11" ht="18.75" customHeight="1" x14ac:dyDescent="0.15">
      <c r="H49" s="243"/>
    </row>
    <row r="50" spans="2:11" ht="18.75" customHeight="1" x14ac:dyDescent="0.15">
      <c r="H50" s="243"/>
    </row>
    <row r="51" spans="2:11" ht="13.5" customHeight="1" x14ac:dyDescent="0.15">
      <c r="H51" s="243"/>
    </row>
    <row r="52" spans="2:11" ht="15" customHeight="1" x14ac:dyDescent="0.15">
      <c r="B52" s="244"/>
      <c r="C52" s="244"/>
      <c r="D52" s="245"/>
      <c r="E52" s="245"/>
      <c r="F52" s="244"/>
      <c r="G52" s="244"/>
    </row>
    <row r="53" spans="2:11" ht="11.25" customHeight="1" x14ac:dyDescent="0.15">
      <c r="B53" s="244"/>
      <c r="C53" s="244"/>
      <c r="D53" s="244"/>
      <c r="E53" s="244"/>
      <c r="F53" s="244"/>
      <c r="G53" s="103" t="s">
        <v>56</v>
      </c>
    </row>
    <row r="54" spans="2:11" ht="13.5" customHeight="1" x14ac:dyDescent="0.15">
      <c r="B54" s="244"/>
      <c r="C54" s="244"/>
      <c r="D54" s="246"/>
      <c r="E54" s="246"/>
      <c r="F54" s="247"/>
      <c r="G54" s="247"/>
      <c r="K54" s="248"/>
    </row>
    <row r="55" spans="2:11" ht="15" customHeight="1" x14ac:dyDescent="0.15">
      <c r="B55" s="249"/>
      <c r="C55" s="250"/>
      <c r="D55" s="251"/>
      <c r="E55" s="251"/>
      <c r="F55" s="252"/>
      <c r="G55" s="251"/>
      <c r="K55" s="248"/>
    </row>
    <row r="56" spans="2:11" ht="15" customHeight="1" x14ac:dyDescent="0.15">
      <c r="B56" s="249"/>
      <c r="C56" s="250"/>
      <c r="D56" s="251"/>
      <c r="E56" s="251"/>
      <c r="F56" s="252"/>
      <c r="G56" s="251"/>
      <c r="K56" s="248"/>
    </row>
    <row r="57" spans="2:11" ht="15" customHeight="1" x14ac:dyDescent="0.15">
      <c r="B57" s="249"/>
      <c r="C57" s="250"/>
      <c r="D57" s="251"/>
      <c r="E57" s="251"/>
      <c r="F57" s="252"/>
      <c r="G57" s="251"/>
      <c r="K57" s="248"/>
    </row>
    <row r="58" spans="2:11" ht="15" customHeight="1" x14ac:dyDescent="0.15">
      <c r="B58" s="249"/>
      <c r="C58" s="250"/>
      <c r="D58" s="251"/>
      <c r="E58" s="251"/>
      <c r="F58" s="252"/>
    </row>
  </sheetData>
  <mergeCells count="5">
    <mergeCell ref="B2:G2"/>
    <mergeCell ref="B4:G4"/>
    <mergeCell ref="D36:G36"/>
    <mergeCell ref="D38:G38"/>
    <mergeCell ref="B42:G42"/>
  </mergeCells>
  <conditionalFormatting sqref="G55:G57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4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9525</xdr:colOff>
                <xdr:row>42</xdr:row>
                <xdr:rowOff>28575</xdr:rowOff>
              </from>
              <to>
                <xdr:col>6</xdr:col>
                <xdr:colOff>1209675</xdr:colOff>
                <xdr:row>51</xdr:row>
                <xdr:rowOff>76200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>
      <selection activeCell="C15" sqref="C15"/>
    </sheetView>
  </sheetViews>
  <sheetFormatPr baseColWidth="10" defaultColWidth="8.85546875" defaultRowHeight="11.25" x14ac:dyDescent="0.15"/>
  <cols>
    <col min="1" max="1" width="2.7109375" style="253" customWidth="1"/>
    <col min="2" max="2" width="26.140625" style="253" customWidth="1"/>
    <col min="3" max="3" width="27.140625" style="253" customWidth="1"/>
    <col min="4" max="4" width="16.5703125" style="253" customWidth="1"/>
    <col min="5" max="5" width="15" style="253" customWidth="1"/>
    <col min="6" max="6" width="13.5703125" style="253" customWidth="1"/>
    <col min="7" max="7" width="6.140625" style="253" customWidth="1"/>
    <col min="8" max="16384" width="8.85546875" style="253"/>
  </cols>
  <sheetData>
    <row r="1" spans="2:7" ht="19.899999999999999" customHeight="1" x14ac:dyDescent="0.2">
      <c r="G1" s="254"/>
    </row>
    <row r="2" spans="2:7" ht="36.75" customHeight="1" x14ac:dyDescent="0.25">
      <c r="B2" s="255" t="s">
        <v>134</v>
      </c>
      <c r="C2" s="255"/>
      <c r="D2" s="255"/>
      <c r="E2" s="255"/>
      <c r="F2" s="255"/>
    </row>
    <row r="3" spans="2:7" ht="14.25" customHeight="1" x14ac:dyDescent="0.25">
      <c r="B3" s="256"/>
      <c r="C3" s="256"/>
      <c r="D3" s="256"/>
      <c r="E3" s="256"/>
      <c r="F3" s="256"/>
    </row>
    <row r="4" spans="2:7" ht="19.899999999999999" customHeight="1" x14ac:dyDescent="0.15">
      <c r="B4" s="5" t="s">
        <v>135</v>
      </c>
      <c r="C4" s="5"/>
      <c r="D4" s="5"/>
      <c r="E4" s="5"/>
      <c r="F4" s="5"/>
    </row>
    <row r="5" spans="2:7" ht="15.75" customHeight="1" thickBot="1" x14ac:dyDescent="0.2">
      <c r="B5" s="6"/>
      <c r="C5" s="6"/>
      <c r="D5" s="6"/>
      <c r="E5" s="6"/>
      <c r="F5" s="6"/>
    </row>
    <row r="6" spans="2:7" ht="19.899999999999999" customHeight="1" thickBot="1" x14ac:dyDescent="0.2">
      <c r="B6" s="7" t="s">
        <v>136</v>
      </c>
      <c r="C6" s="8"/>
      <c r="D6" s="8"/>
      <c r="E6" s="8"/>
      <c r="F6" s="9"/>
    </row>
    <row r="7" spans="2:7" ht="12" customHeight="1" x14ac:dyDescent="0.15">
      <c r="B7" s="257" t="s">
        <v>137</v>
      </c>
      <c r="C7" s="257"/>
      <c r="D7" s="257"/>
      <c r="E7" s="257"/>
      <c r="F7" s="257"/>
      <c r="G7" s="258"/>
    </row>
    <row r="8" spans="2:7" ht="19.899999999999999" customHeight="1" x14ac:dyDescent="0.15">
      <c r="B8" s="259" t="s">
        <v>138</v>
      </c>
      <c r="C8" s="259"/>
      <c r="D8" s="259"/>
      <c r="E8" s="259"/>
      <c r="F8" s="259"/>
      <c r="G8" s="258"/>
    </row>
    <row r="9" spans="2:7" ht="19.899999999999999" customHeight="1" x14ac:dyDescent="0.15">
      <c r="B9" s="260" t="s">
        <v>139</v>
      </c>
      <c r="C9" s="260"/>
      <c r="D9" s="260"/>
      <c r="E9" s="260"/>
      <c r="F9" s="260"/>
    </row>
    <row r="10" spans="2:7" ht="19.899999999999999" customHeight="1" thickBot="1" x14ac:dyDescent="0.2"/>
    <row r="11" spans="2:7" ht="39" customHeight="1" thickBot="1" x14ac:dyDescent="0.2">
      <c r="B11" s="261" t="s">
        <v>140</v>
      </c>
      <c r="C11" s="262" t="s">
        <v>141</v>
      </c>
      <c r="D11" s="262" t="s">
        <v>142</v>
      </c>
      <c r="E11" s="262" t="s">
        <v>143</v>
      </c>
      <c r="F11" s="262" t="s">
        <v>144</v>
      </c>
    </row>
    <row r="12" spans="2:7" ht="15" customHeight="1" x14ac:dyDescent="0.15">
      <c r="B12" s="263" t="s">
        <v>145</v>
      </c>
      <c r="C12" s="264" t="s">
        <v>146</v>
      </c>
      <c r="D12" s="265">
        <v>188</v>
      </c>
      <c r="E12" s="265">
        <v>186</v>
      </c>
      <c r="F12" s="266">
        <v>-2</v>
      </c>
    </row>
    <row r="13" spans="2:7" ht="15" customHeight="1" x14ac:dyDescent="0.15">
      <c r="B13" s="267"/>
      <c r="C13" s="268" t="s">
        <v>147</v>
      </c>
      <c r="D13" s="269">
        <v>188</v>
      </c>
      <c r="E13" s="269">
        <v>188</v>
      </c>
      <c r="F13" s="270">
        <v>0</v>
      </c>
    </row>
    <row r="14" spans="2:7" ht="15" customHeight="1" x14ac:dyDescent="0.15">
      <c r="B14" s="271"/>
      <c r="C14" s="268" t="s">
        <v>148</v>
      </c>
      <c r="D14" s="269">
        <v>200</v>
      </c>
      <c r="E14" s="269">
        <v>200</v>
      </c>
      <c r="F14" s="270">
        <v>0</v>
      </c>
    </row>
    <row r="15" spans="2:7" ht="15" customHeight="1" x14ac:dyDescent="0.15">
      <c r="B15" s="271"/>
      <c r="C15" s="268" t="s">
        <v>149</v>
      </c>
      <c r="D15" s="269">
        <v>182.4</v>
      </c>
      <c r="E15" s="269">
        <v>182.2</v>
      </c>
      <c r="F15" s="270">
        <v>-0.20000000000001705</v>
      </c>
    </row>
    <row r="16" spans="2:7" ht="15" customHeight="1" x14ac:dyDescent="0.15">
      <c r="B16" s="271"/>
      <c r="C16" s="268" t="s">
        <v>150</v>
      </c>
      <c r="D16" s="269">
        <v>198</v>
      </c>
      <c r="E16" s="269">
        <v>198</v>
      </c>
      <c r="F16" s="270">
        <v>0</v>
      </c>
    </row>
    <row r="17" spans="2:6" ht="15" customHeight="1" x14ac:dyDescent="0.15">
      <c r="B17" s="271"/>
      <c r="C17" s="268" t="s">
        <v>151</v>
      </c>
      <c r="D17" s="269">
        <v>191.8</v>
      </c>
      <c r="E17" s="269">
        <v>191.2</v>
      </c>
      <c r="F17" s="270">
        <v>-0.60000000000002274</v>
      </c>
    </row>
    <row r="18" spans="2:6" ht="15" customHeight="1" x14ac:dyDescent="0.15">
      <c r="B18" s="271"/>
      <c r="C18" s="268" t="s">
        <v>152</v>
      </c>
      <c r="D18" s="269">
        <v>185</v>
      </c>
      <c r="E18" s="269">
        <v>185</v>
      </c>
      <c r="F18" s="270">
        <v>0</v>
      </c>
    </row>
    <row r="19" spans="2:6" ht="15" customHeight="1" x14ac:dyDescent="0.15">
      <c r="B19" s="271"/>
      <c r="C19" s="268" t="s">
        <v>153</v>
      </c>
      <c r="D19" s="269">
        <v>185.4</v>
      </c>
      <c r="E19" s="269">
        <v>185.4</v>
      </c>
      <c r="F19" s="270">
        <v>0</v>
      </c>
    </row>
    <row r="20" spans="2:6" ht="15" customHeight="1" x14ac:dyDescent="0.15">
      <c r="B20" s="271"/>
      <c r="C20" s="268" t="s">
        <v>154</v>
      </c>
      <c r="D20" s="269">
        <v>181</v>
      </c>
      <c r="E20" s="269">
        <v>181</v>
      </c>
      <c r="F20" s="270">
        <v>0</v>
      </c>
    </row>
    <row r="21" spans="2:6" ht="15" customHeight="1" x14ac:dyDescent="0.15">
      <c r="B21" s="271"/>
      <c r="C21" s="268" t="s">
        <v>155</v>
      </c>
      <c r="D21" s="269">
        <v>194</v>
      </c>
      <c r="E21" s="269">
        <v>194</v>
      </c>
      <c r="F21" s="270">
        <v>0</v>
      </c>
    </row>
    <row r="22" spans="2:6" ht="15" customHeight="1" x14ac:dyDescent="0.15">
      <c r="B22" s="271"/>
      <c r="C22" s="268" t="s">
        <v>156</v>
      </c>
      <c r="D22" s="269">
        <v>190</v>
      </c>
      <c r="E22" s="269">
        <v>185</v>
      </c>
      <c r="F22" s="270">
        <v>-5</v>
      </c>
    </row>
    <row r="23" spans="2:6" ht="15" customHeight="1" x14ac:dyDescent="0.15">
      <c r="B23" s="271"/>
      <c r="C23" s="268" t="s">
        <v>157</v>
      </c>
      <c r="D23" s="269">
        <v>186</v>
      </c>
      <c r="E23" s="269">
        <v>186</v>
      </c>
      <c r="F23" s="270">
        <v>0</v>
      </c>
    </row>
    <row r="24" spans="2:6" ht="15" customHeight="1" x14ac:dyDescent="0.15">
      <c r="B24" s="271"/>
      <c r="C24" s="268" t="s">
        <v>158</v>
      </c>
      <c r="D24" s="269">
        <v>188.2</v>
      </c>
      <c r="E24" s="269">
        <v>188</v>
      </c>
      <c r="F24" s="270">
        <v>-0.19999999999998863</v>
      </c>
    </row>
    <row r="25" spans="2:6" ht="15" customHeight="1" x14ac:dyDescent="0.15">
      <c r="B25" s="271"/>
      <c r="C25" s="268" t="s">
        <v>159</v>
      </c>
      <c r="D25" s="269">
        <v>191</v>
      </c>
      <c r="E25" s="269">
        <v>191</v>
      </c>
      <c r="F25" s="270">
        <v>0</v>
      </c>
    </row>
    <row r="26" spans="2:6" ht="15" customHeight="1" x14ac:dyDescent="0.15">
      <c r="B26" s="271"/>
      <c r="C26" s="268" t="s">
        <v>160</v>
      </c>
      <c r="D26" s="269">
        <v>189.6</v>
      </c>
      <c r="E26" s="269">
        <v>189.4</v>
      </c>
      <c r="F26" s="270">
        <v>-0.19999999999998863</v>
      </c>
    </row>
    <row r="27" spans="2:6" ht="15" customHeight="1" x14ac:dyDescent="0.15">
      <c r="B27" s="271"/>
      <c r="C27" s="268" t="s">
        <v>161</v>
      </c>
      <c r="D27" s="269">
        <v>187.4</v>
      </c>
      <c r="E27" s="269">
        <v>187.2</v>
      </c>
      <c r="F27" s="270">
        <v>-0.20000000000001705</v>
      </c>
    </row>
    <row r="28" spans="2:6" ht="15" customHeight="1" x14ac:dyDescent="0.15">
      <c r="B28" s="271"/>
      <c r="C28" s="268" t="s">
        <v>162</v>
      </c>
      <c r="D28" s="269">
        <v>198</v>
      </c>
      <c r="E28" s="269">
        <v>198</v>
      </c>
      <c r="F28" s="270">
        <v>0</v>
      </c>
    </row>
    <row r="29" spans="2:6" ht="15" customHeight="1" x14ac:dyDescent="0.15">
      <c r="B29" s="271"/>
      <c r="C29" s="268" t="s">
        <v>163</v>
      </c>
      <c r="D29" s="269">
        <v>184.2</v>
      </c>
      <c r="E29" s="269">
        <v>184.2</v>
      </c>
      <c r="F29" s="270">
        <v>0</v>
      </c>
    </row>
    <row r="30" spans="2:6" ht="15" customHeight="1" x14ac:dyDescent="0.15">
      <c r="B30" s="271"/>
      <c r="C30" s="268" t="s">
        <v>164</v>
      </c>
      <c r="D30" s="269">
        <v>185</v>
      </c>
      <c r="E30" s="269">
        <v>182</v>
      </c>
      <c r="F30" s="270">
        <v>-3</v>
      </c>
    </row>
    <row r="31" spans="2:6" ht="15" customHeight="1" x14ac:dyDescent="0.15">
      <c r="B31" s="271"/>
      <c r="C31" s="268" t="s">
        <v>165</v>
      </c>
      <c r="D31" s="269">
        <v>190</v>
      </c>
      <c r="E31" s="269">
        <v>191.2</v>
      </c>
      <c r="F31" s="270">
        <v>1.1999999999999886</v>
      </c>
    </row>
    <row r="32" spans="2:6" ht="15" customHeight="1" x14ac:dyDescent="0.15">
      <c r="B32" s="271"/>
      <c r="C32" s="268" t="s">
        <v>166</v>
      </c>
      <c r="D32" s="269">
        <v>185.8</v>
      </c>
      <c r="E32" s="269">
        <v>185.8</v>
      </c>
      <c r="F32" s="270">
        <v>0</v>
      </c>
    </row>
    <row r="33" spans="2:6" ht="15" customHeight="1" thickBot="1" x14ac:dyDescent="0.2">
      <c r="B33" s="272"/>
      <c r="C33" s="273" t="s">
        <v>167</v>
      </c>
      <c r="D33" s="274">
        <v>185</v>
      </c>
      <c r="E33" s="274">
        <v>182</v>
      </c>
      <c r="F33" s="275">
        <v>-3</v>
      </c>
    </row>
    <row r="34" spans="2:6" ht="15" customHeight="1" x14ac:dyDescent="0.15">
      <c r="B34" s="276" t="s">
        <v>168</v>
      </c>
      <c r="C34" s="264" t="s">
        <v>150</v>
      </c>
      <c r="D34" s="265">
        <v>219</v>
      </c>
      <c r="E34" s="265">
        <v>219</v>
      </c>
      <c r="F34" s="266">
        <v>0</v>
      </c>
    </row>
    <row r="35" spans="2:6" ht="15" customHeight="1" x14ac:dyDescent="0.15">
      <c r="B35" s="277"/>
      <c r="C35" s="253" t="s">
        <v>169</v>
      </c>
      <c r="D35" s="269">
        <v>222</v>
      </c>
      <c r="E35" s="269">
        <v>222</v>
      </c>
      <c r="F35" s="270">
        <v>0</v>
      </c>
    </row>
    <row r="36" spans="2:6" ht="15" customHeight="1" x14ac:dyDescent="0.15">
      <c r="B36" s="277"/>
      <c r="C36" s="253" t="s">
        <v>162</v>
      </c>
      <c r="D36" s="269">
        <v>219</v>
      </c>
      <c r="E36" s="269">
        <v>219</v>
      </c>
      <c r="F36" s="270">
        <v>0</v>
      </c>
    </row>
    <row r="37" spans="2:6" ht="15" customHeight="1" thickBot="1" x14ac:dyDescent="0.2">
      <c r="B37" s="272"/>
      <c r="C37" s="273" t="s">
        <v>167</v>
      </c>
      <c r="D37" s="274">
        <v>220</v>
      </c>
      <c r="E37" s="274">
        <v>220</v>
      </c>
      <c r="F37" s="275">
        <v>0</v>
      </c>
    </row>
    <row r="38" spans="2:6" x14ac:dyDescent="0.15">
      <c r="F38" s="103" t="s">
        <v>56</v>
      </c>
    </row>
    <row r="40" spans="2:6" x14ac:dyDescent="0.15">
      <c r="F40" s="278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Normal="100" zoomScaleSheetLayoutView="79" workbookViewId="0">
      <selection activeCell="B8" sqref="B8:F8"/>
    </sheetView>
  </sheetViews>
  <sheetFormatPr baseColWidth="10" defaultColWidth="8.85546875" defaultRowHeight="11.25" x14ac:dyDescent="0.15"/>
  <cols>
    <col min="1" max="1" width="2.7109375" style="253" customWidth="1"/>
    <col min="2" max="2" width="26.140625" style="253" customWidth="1"/>
    <col min="3" max="3" width="25.5703125" style="253" customWidth="1"/>
    <col min="4" max="4" width="14.7109375" style="253" bestFit="1" customWidth="1"/>
    <col min="5" max="5" width="15.140625" style="253" customWidth="1"/>
    <col min="6" max="6" width="14.42578125" style="253" customWidth="1"/>
    <col min="7" max="7" width="2.42578125" style="253" customWidth="1"/>
    <col min="8" max="16384" width="8.85546875" style="253"/>
  </cols>
  <sheetData>
    <row r="1" spans="1:7" ht="19.899999999999999" customHeight="1" x14ac:dyDescent="0.2">
      <c r="F1" s="254"/>
    </row>
    <row r="2" spans="1:7" ht="19.899999999999999" customHeight="1" thickBot="1" x14ac:dyDescent="0.2"/>
    <row r="3" spans="1:7" ht="19.899999999999999" customHeight="1" thickBot="1" x14ac:dyDescent="0.25">
      <c r="A3" s="279"/>
      <c r="B3" s="7" t="s">
        <v>170</v>
      </c>
      <c r="C3" s="8"/>
      <c r="D3" s="8"/>
      <c r="E3" s="8"/>
      <c r="F3" s="9"/>
      <c r="G3" s="279"/>
    </row>
    <row r="4" spans="1:7" ht="12" customHeight="1" x14ac:dyDescent="0.15">
      <c r="B4" s="257" t="s">
        <v>137</v>
      </c>
      <c r="C4" s="257"/>
      <c r="D4" s="257"/>
      <c r="E4" s="257"/>
      <c r="F4" s="257"/>
      <c r="G4" s="258"/>
    </row>
    <row r="5" spans="1:7" ht="19.899999999999999" customHeight="1" x14ac:dyDescent="0.15">
      <c r="B5" s="280" t="s">
        <v>138</v>
      </c>
      <c r="C5" s="280"/>
      <c r="D5" s="280"/>
      <c r="E5" s="280"/>
      <c r="F5" s="280"/>
      <c r="G5" s="258"/>
    </row>
    <row r="6" spans="1:7" ht="19.899999999999999" customHeight="1" x14ac:dyDescent="0.15">
      <c r="B6" s="260" t="s">
        <v>139</v>
      </c>
      <c r="C6" s="260"/>
      <c r="D6" s="260"/>
      <c r="E6" s="260"/>
      <c r="F6" s="260"/>
    </row>
    <row r="7" spans="1:7" ht="19.899999999999999" customHeight="1" thickBot="1" x14ac:dyDescent="0.2"/>
    <row r="8" spans="1:7" ht="39" customHeight="1" thickBot="1" x14ac:dyDescent="0.2">
      <c r="B8" s="261" t="s">
        <v>140</v>
      </c>
      <c r="C8" s="262" t="s">
        <v>141</v>
      </c>
      <c r="D8" s="281" t="s">
        <v>142</v>
      </c>
      <c r="E8" s="281" t="s">
        <v>143</v>
      </c>
      <c r="F8" s="262" t="s">
        <v>144</v>
      </c>
    </row>
    <row r="9" spans="1:7" ht="15" customHeight="1" x14ac:dyDescent="0.15">
      <c r="B9" s="263" t="s">
        <v>171</v>
      </c>
      <c r="C9" s="264" t="s">
        <v>146</v>
      </c>
      <c r="D9" s="265">
        <v>169.2</v>
      </c>
      <c r="E9" s="265">
        <v>169</v>
      </c>
      <c r="F9" s="266">
        <v>-0.19999999999998863</v>
      </c>
    </row>
    <row r="10" spans="1:7" ht="15" customHeight="1" x14ac:dyDescent="0.15">
      <c r="B10" s="267"/>
      <c r="C10" s="268" t="s">
        <v>147</v>
      </c>
      <c r="D10" s="269">
        <v>180</v>
      </c>
      <c r="E10" s="269">
        <v>180</v>
      </c>
      <c r="F10" s="270">
        <v>0</v>
      </c>
    </row>
    <row r="11" spans="1:7" ht="15" customHeight="1" x14ac:dyDescent="0.15">
      <c r="B11" s="271"/>
      <c r="C11" s="268" t="s">
        <v>149</v>
      </c>
      <c r="D11" s="269">
        <v>173</v>
      </c>
      <c r="E11" s="269">
        <v>173</v>
      </c>
      <c r="F11" s="270">
        <v>0</v>
      </c>
    </row>
    <row r="12" spans="1:7" ht="15" customHeight="1" x14ac:dyDescent="0.15">
      <c r="B12" s="271"/>
      <c r="C12" s="282" t="s">
        <v>150</v>
      </c>
      <c r="D12" s="269">
        <v>180</v>
      </c>
      <c r="E12" s="269">
        <v>180</v>
      </c>
      <c r="F12" s="270">
        <v>0</v>
      </c>
    </row>
    <row r="13" spans="1:7" ht="15" customHeight="1" x14ac:dyDescent="0.15">
      <c r="B13" s="271"/>
      <c r="C13" s="253" t="s">
        <v>172</v>
      </c>
      <c r="D13" s="269">
        <v>176.9</v>
      </c>
      <c r="E13" s="269">
        <v>176.1</v>
      </c>
      <c r="F13" s="270">
        <v>-0.80000000000001137</v>
      </c>
    </row>
    <row r="14" spans="1:7" ht="15" customHeight="1" x14ac:dyDescent="0.15">
      <c r="B14" s="271"/>
      <c r="C14" s="253" t="s">
        <v>169</v>
      </c>
      <c r="D14" s="269">
        <v>173</v>
      </c>
      <c r="E14" s="269">
        <v>172</v>
      </c>
      <c r="F14" s="270">
        <v>-1</v>
      </c>
    </row>
    <row r="15" spans="1:7" ht="15" customHeight="1" x14ac:dyDescent="0.15">
      <c r="B15" s="271"/>
      <c r="C15" s="268" t="s">
        <v>173</v>
      </c>
      <c r="D15" s="269">
        <v>178</v>
      </c>
      <c r="E15" s="269">
        <v>178</v>
      </c>
      <c r="F15" s="270">
        <v>0</v>
      </c>
    </row>
    <row r="16" spans="1:7" ht="15" customHeight="1" x14ac:dyDescent="0.15">
      <c r="B16" s="271"/>
      <c r="C16" s="268" t="s">
        <v>174</v>
      </c>
      <c r="D16" s="269">
        <v>170</v>
      </c>
      <c r="E16" s="269">
        <v>170</v>
      </c>
      <c r="F16" s="270">
        <v>0</v>
      </c>
    </row>
    <row r="17" spans="2:6" ht="15" customHeight="1" x14ac:dyDescent="0.15">
      <c r="B17" s="271"/>
      <c r="C17" s="268" t="s">
        <v>175</v>
      </c>
      <c r="D17" s="269">
        <v>180</v>
      </c>
      <c r="E17" s="269">
        <v>180</v>
      </c>
      <c r="F17" s="270">
        <v>0</v>
      </c>
    </row>
    <row r="18" spans="2:6" ht="15" customHeight="1" x14ac:dyDescent="0.15">
      <c r="B18" s="271"/>
      <c r="C18" s="268" t="s">
        <v>151</v>
      </c>
      <c r="D18" s="269">
        <v>172.6</v>
      </c>
      <c r="E18" s="269">
        <v>172.6</v>
      </c>
      <c r="F18" s="270">
        <v>0</v>
      </c>
    </row>
    <row r="19" spans="2:6" ht="15" customHeight="1" x14ac:dyDescent="0.15">
      <c r="B19" s="271"/>
      <c r="C19" s="268" t="s">
        <v>152</v>
      </c>
      <c r="D19" s="269">
        <v>172</v>
      </c>
      <c r="E19" s="269">
        <v>172</v>
      </c>
      <c r="F19" s="270">
        <v>0</v>
      </c>
    </row>
    <row r="20" spans="2:6" ht="15" customHeight="1" x14ac:dyDescent="0.15">
      <c r="B20" s="271"/>
      <c r="C20" s="268" t="s">
        <v>153</v>
      </c>
      <c r="D20" s="269">
        <v>182</v>
      </c>
      <c r="E20" s="269">
        <v>182</v>
      </c>
      <c r="F20" s="270">
        <v>0</v>
      </c>
    </row>
    <row r="21" spans="2:6" ht="15" customHeight="1" x14ac:dyDescent="0.15">
      <c r="B21" s="271"/>
      <c r="C21" s="268" t="s">
        <v>154</v>
      </c>
      <c r="D21" s="269">
        <v>173</v>
      </c>
      <c r="E21" s="269">
        <v>173</v>
      </c>
      <c r="F21" s="270">
        <v>0</v>
      </c>
    </row>
    <row r="22" spans="2:6" ht="15" customHeight="1" x14ac:dyDescent="0.15">
      <c r="B22" s="271"/>
      <c r="C22" s="268" t="s">
        <v>156</v>
      </c>
      <c r="D22" s="269">
        <v>174</v>
      </c>
      <c r="E22" s="269">
        <v>174</v>
      </c>
      <c r="F22" s="270">
        <v>0</v>
      </c>
    </row>
    <row r="23" spans="2:6" ht="15" customHeight="1" x14ac:dyDescent="0.15">
      <c r="B23" s="271"/>
      <c r="C23" s="268" t="s">
        <v>158</v>
      </c>
      <c r="D23" s="269">
        <v>178</v>
      </c>
      <c r="E23" s="269">
        <v>178</v>
      </c>
      <c r="F23" s="270">
        <v>0</v>
      </c>
    </row>
    <row r="24" spans="2:6" ht="15" customHeight="1" x14ac:dyDescent="0.15">
      <c r="B24" s="271"/>
      <c r="C24" s="268" t="s">
        <v>160</v>
      </c>
      <c r="D24" s="269">
        <v>184</v>
      </c>
      <c r="E24" s="269">
        <v>184</v>
      </c>
      <c r="F24" s="270">
        <v>0</v>
      </c>
    </row>
    <row r="25" spans="2:6" ht="15" customHeight="1" x14ac:dyDescent="0.15">
      <c r="B25" s="271"/>
      <c r="C25" s="268" t="s">
        <v>161</v>
      </c>
      <c r="D25" s="269">
        <v>177</v>
      </c>
      <c r="E25" s="269">
        <v>177</v>
      </c>
      <c r="F25" s="270">
        <v>0</v>
      </c>
    </row>
    <row r="26" spans="2:6" ht="15" customHeight="1" x14ac:dyDescent="0.15">
      <c r="B26" s="271"/>
      <c r="C26" s="268" t="s">
        <v>163</v>
      </c>
      <c r="D26" s="269">
        <v>172</v>
      </c>
      <c r="E26" s="269">
        <v>172</v>
      </c>
      <c r="F26" s="270">
        <v>0</v>
      </c>
    </row>
    <row r="27" spans="2:6" ht="15" customHeight="1" x14ac:dyDescent="0.15">
      <c r="B27" s="271"/>
      <c r="C27" s="268" t="s">
        <v>176</v>
      </c>
      <c r="D27" s="269">
        <v>174</v>
      </c>
      <c r="E27" s="269">
        <v>173</v>
      </c>
      <c r="F27" s="270">
        <v>-1</v>
      </c>
    </row>
    <row r="28" spans="2:6" ht="15" customHeight="1" x14ac:dyDescent="0.15">
      <c r="B28" s="271"/>
      <c r="C28" s="268" t="s">
        <v>177</v>
      </c>
      <c r="D28" s="269">
        <v>180.4</v>
      </c>
      <c r="E28" s="269">
        <v>180.4</v>
      </c>
      <c r="F28" s="270">
        <v>0</v>
      </c>
    </row>
    <row r="29" spans="2:6" ht="15" customHeight="1" x14ac:dyDescent="0.15">
      <c r="B29" s="271"/>
      <c r="C29" s="268" t="s">
        <v>165</v>
      </c>
      <c r="D29" s="269">
        <v>179</v>
      </c>
      <c r="E29" s="269">
        <v>178</v>
      </c>
      <c r="F29" s="270">
        <v>-1</v>
      </c>
    </row>
    <row r="30" spans="2:6" ht="15" customHeight="1" x14ac:dyDescent="0.15">
      <c r="B30" s="271"/>
      <c r="C30" s="268" t="s">
        <v>166</v>
      </c>
      <c r="D30" s="269">
        <v>182</v>
      </c>
      <c r="E30" s="269">
        <v>182</v>
      </c>
      <c r="F30" s="270">
        <v>0</v>
      </c>
    </row>
    <row r="31" spans="2:6" ht="15" customHeight="1" thickBot="1" x14ac:dyDescent="0.2">
      <c r="B31" s="272"/>
      <c r="C31" s="272" t="s">
        <v>167</v>
      </c>
      <c r="D31" s="274">
        <v>174</v>
      </c>
      <c r="E31" s="274">
        <v>173</v>
      </c>
      <c r="F31" s="275">
        <v>-1</v>
      </c>
    </row>
    <row r="32" spans="2:6" ht="15" customHeight="1" x14ac:dyDescent="0.15">
      <c r="B32" s="276" t="s">
        <v>178</v>
      </c>
      <c r="C32" s="264" t="s">
        <v>146</v>
      </c>
      <c r="D32" s="265">
        <v>194</v>
      </c>
      <c r="E32" s="265">
        <v>194</v>
      </c>
      <c r="F32" s="266">
        <v>0</v>
      </c>
    </row>
    <row r="33" spans="2:6" ht="15" customHeight="1" x14ac:dyDescent="0.15">
      <c r="B33" s="271"/>
      <c r="C33" s="268" t="s">
        <v>149</v>
      </c>
      <c r="D33" s="269">
        <v>178.6</v>
      </c>
      <c r="E33" s="269">
        <v>178.6</v>
      </c>
      <c r="F33" s="270">
        <v>0</v>
      </c>
    </row>
    <row r="34" spans="2:6" ht="15" customHeight="1" x14ac:dyDescent="0.15">
      <c r="B34" s="271"/>
      <c r="C34" s="268" t="s">
        <v>172</v>
      </c>
      <c r="D34" s="269">
        <v>190</v>
      </c>
      <c r="E34" s="269">
        <v>189.2</v>
      </c>
      <c r="F34" s="270">
        <v>-0.80000000000001137</v>
      </c>
    </row>
    <row r="35" spans="2:6" ht="15" customHeight="1" x14ac:dyDescent="0.15">
      <c r="B35" s="271"/>
      <c r="C35" s="268" t="s">
        <v>174</v>
      </c>
      <c r="D35" s="269">
        <v>194</v>
      </c>
      <c r="E35" s="269">
        <v>194</v>
      </c>
      <c r="F35" s="270">
        <v>0</v>
      </c>
    </row>
    <row r="36" spans="2:6" ht="15" customHeight="1" x14ac:dyDescent="0.15">
      <c r="B36" s="271"/>
      <c r="C36" s="268" t="s">
        <v>151</v>
      </c>
      <c r="D36" s="269">
        <v>180.6</v>
      </c>
      <c r="E36" s="269">
        <v>180.6</v>
      </c>
      <c r="F36" s="270">
        <v>0</v>
      </c>
    </row>
    <row r="37" spans="2:6" ht="15" customHeight="1" x14ac:dyDescent="0.15">
      <c r="B37" s="271"/>
      <c r="C37" s="268" t="s">
        <v>152</v>
      </c>
      <c r="D37" s="269">
        <v>184</v>
      </c>
      <c r="E37" s="269">
        <v>184</v>
      </c>
      <c r="F37" s="270">
        <v>0</v>
      </c>
    </row>
    <row r="38" spans="2:6" ht="15" customHeight="1" x14ac:dyDescent="0.15">
      <c r="B38" s="271"/>
      <c r="C38" s="268" t="s">
        <v>155</v>
      </c>
      <c r="D38" s="269">
        <v>204</v>
      </c>
      <c r="E38" s="269">
        <v>204</v>
      </c>
      <c r="F38" s="270">
        <v>0</v>
      </c>
    </row>
    <row r="39" spans="2:6" ht="15" customHeight="1" x14ac:dyDescent="0.15">
      <c r="B39" s="271"/>
      <c r="C39" s="268" t="s">
        <v>157</v>
      </c>
      <c r="D39" s="269">
        <v>190</v>
      </c>
      <c r="E39" s="269">
        <v>187</v>
      </c>
      <c r="F39" s="270">
        <v>-3</v>
      </c>
    </row>
    <row r="40" spans="2:6" ht="15" customHeight="1" x14ac:dyDescent="0.15">
      <c r="B40" s="271"/>
      <c r="C40" s="268" t="s">
        <v>158</v>
      </c>
      <c r="D40" s="269">
        <v>181.8</v>
      </c>
      <c r="E40" s="269">
        <v>181.8</v>
      </c>
      <c r="F40" s="270">
        <v>0</v>
      </c>
    </row>
    <row r="41" spans="2:6" ht="15" customHeight="1" x14ac:dyDescent="0.15">
      <c r="B41" s="271"/>
      <c r="C41" s="268" t="s">
        <v>160</v>
      </c>
      <c r="D41" s="269">
        <v>190</v>
      </c>
      <c r="E41" s="269">
        <v>190</v>
      </c>
      <c r="F41" s="270">
        <v>0</v>
      </c>
    </row>
    <row r="42" spans="2:6" ht="15" customHeight="1" x14ac:dyDescent="0.15">
      <c r="B42" s="271"/>
      <c r="C42" s="268" t="s">
        <v>161</v>
      </c>
      <c r="D42" s="269">
        <v>185</v>
      </c>
      <c r="E42" s="269">
        <v>185</v>
      </c>
      <c r="F42" s="270">
        <v>0</v>
      </c>
    </row>
    <row r="43" spans="2:6" ht="15" customHeight="1" x14ac:dyDescent="0.15">
      <c r="B43" s="271"/>
      <c r="C43" s="268" t="s">
        <v>163</v>
      </c>
      <c r="D43" s="269">
        <v>181</v>
      </c>
      <c r="E43" s="269">
        <v>185</v>
      </c>
      <c r="F43" s="270">
        <v>4</v>
      </c>
    </row>
    <row r="44" spans="2:6" ht="15" customHeight="1" x14ac:dyDescent="0.15">
      <c r="B44" s="271"/>
      <c r="C44" s="268" t="s">
        <v>176</v>
      </c>
      <c r="D44" s="269">
        <v>191</v>
      </c>
      <c r="E44" s="269">
        <v>190</v>
      </c>
      <c r="F44" s="270">
        <v>-1</v>
      </c>
    </row>
    <row r="45" spans="2:6" ht="15" customHeight="1" x14ac:dyDescent="0.15">
      <c r="B45" s="271"/>
      <c r="C45" s="268" t="s">
        <v>177</v>
      </c>
      <c r="D45" s="269">
        <v>194</v>
      </c>
      <c r="E45" s="269">
        <v>194</v>
      </c>
      <c r="F45" s="270">
        <v>0</v>
      </c>
    </row>
    <row r="46" spans="2:6" ht="15" customHeight="1" x14ac:dyDescent="0.15">
      <c r="B46" s="271"/>
      <c r="C46" s="268" t="s">
        <v>165</v>
      </c>
      <c r="D46" s="269">
        <v>182.04</v>
      </c>
      <c r="E46" s="269">
        <v>180.8</v>
      </c>
      <c r="F46" s="270">
        <v>-1.2399999999999807</v>
      </c>
    </row>
    <row r="47" spans="2:6" ht="15" customHeight="1" x14ac:dyDescent="0.15">
      <c r="B47" s="271"/>
      <c r="C47" s="268" t="s">
        <v>166</v>
      </c>
      <c r="D47" s="269">
        <v>190</v>
      </c>
      <c r="E47" s="269">
        <v>190</v>
      </c>
      <c r="F47" s="270">
        <v>0</v>
      </c>
    </row>
    <row r="48" spans="2:6" ht="15" customHeight="1" thickBot="1" x14ac:dyDescent="0.2">
      <c r="B48" s="272"/>
      <c r="C48" s="272" t="s">
        <v>167</v>
      </c>
      <c r="D48" s="274">
        <v>179</v>
      </c>
      <c r="E48" s="274">
        <v>178</v>
      </c>
      <c r="F48" s="275">
        <v>-1</v>
      </c>
    </row>
    <row r="49" spans="6:6" x14ac:dyDescent="0.15">
      <c r="F49" s="103" t="s">
        <v>56</v>
      </c>
    </row>
    <row r="51" spans="6:6" x14ac:dyDescent="0.15">
      <c r="F51" s="278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80" workbookViewId="0">
      <selection activeCell="B9" sqref="B9:F9"/>
    </sheetView>
  </sheetViews>
  <sheetFormatPr baseColWidth="10" defaultColWidth="8.85546875" defaultRowHeight="11.25" x14ac:dyDescent="0.15"/>
  <cols>
    <col min="1" max="1" width="2.7109375" style="253" customWidth="1"/>
    <col min="2" max="2" width="35" style="253" customWidth="1"/>
    <col min="3" max="3" width="25.5703125" style="253" customWidth="1"/>
    <col min="4" max="4" width="14.7109375" style="253" customWidth="1"/>
    <col min="5" max="5" width="15.7109375" style="253" customWidth="1"/>
    <col min="6" max="6" width="13.140625" style="253" customWidth="1"/>
    <col min="7" max="7" width="4.85546875" style="253" customWidth="1"/>
    <col min="8" max="16384" width="8.85546875" style="253"/>
  </cols>
  <sheetData>
    <row r="1" spans="2:7" ht="19.899999999999999" customHeight="1" x14ac:dyDescent="0.15"/>
    <row r="2" spans="2:7" ht="19.899999999999999" customHeight="1" thickBot="1" x14ac:dyDescent="0.2"/>
    <row r="3" spans="2:7" ht="19.899999999999999" customHeight="1" thickBot="1" x14ac:dyDescent="0.2">
      <c r="B3" s="7" t="s">
        <v>179</v>
      </c>
      <c r="C3" s="8"/>
      <c r="D3" s="8"/>
      <c r="E3" s="8"/>
      <c r="F3" s="9"/>
    </row>
    <row r="4" spans="2:7" ht="12" customHeight="1" x14ac:dyDescent="0.15">
      <c r="B4" s="257" t="s">
        <v>137</v>
      </c>
      <c r="C4" s="257"/>
      <c r="D4" s="257"/>
      <c r="E4" s="257"/>
      <c r="F4" s="257"/>
      <c r="G4" s="258"/>
    </row>
    <row r="5" spans="2:7" ht="30" customHeight="1" x14ac:dyDescent="0.15">
      <c r="B5" s="283" t="s">
        <v>180</v>
      </c>
      <c r="C5" s="283"/>
      <c r="D5" s="283"/>
      <c r="E5" s="283"/>
      <c r="F5" s="283"/>
      <c r="G5" s="258"/>
    </row>
    <row r="6" spans="2:7" ht="19.899999999999999" customHeight="1" x14ac:dyDescent="0.15">
      <c r="B6" s="260" t="s">
        <v>181</v>
      </c>
      <c r="C6" s="260"/>
      <c r="D6" s="260"/>
      <c r="E6" s="260"/>
      <c r="F6" s="260"/>
    </row>
    <row r="7" spans="2:7" ht="19.899999999999999" customHeight="1" x14ac:dyDescent="0.15">
      <c r="B7" s="260" t="s">
        <v>182</v>
      </c>
      <c r="C7" s="260"/>
      <c r="D7" s="260"/>
      <c r="E7" s="260"/>
      <c r="F7" s="260"/>
    </row>
    <row r="8" spans="2:7" ht="19.899999999999999" customHeight="1" thickBot="1" x14ac:dyDescent="0.2"/>
    <row r="9" spans="2:7" ht="39" customHeight="1" thickBot="1" x14ac:dyDescent="0.2">
      <c r="B9" s="261" t="s">
        <v>140</v>
      </c>
      <c r="C9" s="262" t="s">
        <v>141</v>
      </c>
      <c r="D9" s="281" t="s">
        <v>142</v>
      </c>
      <c r="E9" s="281" t="s">
        <v>143</v>
      </c>
      <c r="F9" s="262" t="s">
        <v>144</v>
      </c>
    </row>
    <row r="10" spans="2:7" ht="15" customHeight="1" x14ac:dyDescent="0.15">
      <c r="B10" s="263" t="s">
        <v>183</v>
      </c>
      <c r="C10" s="264" t="s">
        <v>146</v>
      </c>
      <c r="D10" s="265">
        <v>188.4</v>
      </c>
      <c r="E10" s="265">
        <v>186</v>
      </c>
      <c r="F10" s="266">
        <v>-2.4000000000000057</v>
      </c>
    </row>
    <row r="11" spans="2:7" ht="15" customHeight="1" x14ac:dyDescent="0.15">
      <c r="B11" s="267"/>
      <c r="C11" s="268" t="s">
        <v>184</v>
      </c>
      <c r="D11" s="269">
        <v>190</v>
      </c>
      <c r="E11" s="269">
        <v>190</v>
      </c>
      <c r="F11" s="270">
        <v>0</v>
      </c>
    </row>
    <row r="12" spans="2:7" ht="15" customHeight="1" x14ac:dyDescent="0.15">
      <c r="B12" s="271"/>
      <c r="C12" s="268" t="s">
        <v>185</v>
      </c>
      <c r="D12" s="269">
        <v>190</v>
      </c>
      <c r="E12" s="269">
        <v>190</v>
      </c>
      <c r="F12" s="270">
        <v>0</v>
      </c>
    </row>
    <row r="13" spans="2:7" ht="15" customHeight="1" x14ac:dyDescent="0.15">
      <c r="B13" s="271"/>
      <c r="C13" s="268" t="s">
        <v>172</v>
      </c>
      <c r="D13" s="269">
        <v>194</v>
      </c>
      <c r="E13" s="269">
        <v>193</v>
      </c>
      <c r="F13" s="270">
        <v>-1</v>
      </c>
    </row>
    <row r="14" spans="2:7" ht="15" customHeight="1" x14ac:dyDescent="0.15">
      <c r="B14" s="271"/>
      <c r="C14" s="253" t="s">
        <v>169</v>
      </c>
      <c r="D14" s="269">
        <v>186</v>
      </c>
      <c r="E14" s="269">
        <v>186</v>
      </c>
      <c r="F14" s="270">
        <v>0</v>
      </c>
    </row>
    <row r="15" spans="2:7" ht="15" customHeight="1" x14ac:dyDescent="0.15">
      <c r="B15" s="271"/>
      <c r="C15" s="268" t="s">
        <v>173</v>
      </c>
      <c r="D15" s="269">
        <v>185</v>
      </c>
      <c r="E15" s="269">
        <v>186</v>
      </c>
      <c r="F15" s="270">
        <v>1</v>
      </c>
    </row>
    <row r="16" spans="2:7" ht="15" customHeight="1" x14ac:dyDescent="0.15">
      <c r="B16" s="271"/>
      <c r="C16" s="268" t="s">
        <v>186</v>
      </c>
      <c r="D16" s="269">
        <v>191</v>
      </c>
      <c r="E16" s="269">
        <v>191</v>
      </c>
      <c r="F16" s="270">
        <v>0</v>
      </c>
    </row>
    <row r="17" spans="2:6" ht="15" customHeight="1" x14ac:dyDescent="0.15">
      <c r="B17" s="271"/>
      <c r="C17" s="268" t="s">
        <v>152</v>
      </c>
      <c r="D17" s="269">
        <v>181</v>
      </c>
      <c r="E17" s="269">
        <v>181</v>
      </c>
      <c r="F17" s="270">
        <v>0</v>
      </c>
    </row>
    <row r="18" spans="2:6" ht="15" customHeight="1" x14ac:dyDescent="0.15">
      <c r="B18" s="271"/>
      <c r="C18" s="268" t="s">
        <v>153</v>
      </c>
      <c r="D18" s="269">
        <v>180</v>
      </c>
      <c r="E18" s="269">
        <v>179.6</v>
      </c>
      <c r="F18" s="270">
        <v>-0.40000000000000568</v>
      </c>
    </row>
    <row r="19" spans="2:6" ht="15" customHeight="1" x14ac:dyDescent="0.15">
      <c r="B19" s="271"/>
      <c r="C19" s="268" t="s">
        <v>187</v>
      </c>
      <c r="D19" s="269">
        <v>182</v>
      </c>
      <c r="E19" s="269">
        <v>182</v>
      </c>
      <c r="F19" s="270">
        <v>0</v>
      </c>
    </row>
    <row r="20" spans="2:6" ht="15" customHeight="1" x14ac:dyDescent="0.15">
      <c r="B20" s="271"/>
      <c r="C20" s="268" t="s">
        <v>155</v>
      </c>
      <c r="D20" s="269">
        <v>188</v>
      </c>
      <c r="E20" s="269">
        <v>188</v>
      </c>
      <c r="F20" s="270">
        <v>0</v>
      </c>
    </row>
    <row r="21" spans="2:6" ht="15" customHeight="1" x14ac:dyDescent="0.15">
      <c r="B21" s="271"/>
      <c r="C21" s="268" t="s">
        <v>157</v>
      </c>
      <c r="D21" s="269">
        <v>186</v>
      </c>
      <c r="E21" s="269">
        <v>186</v>
      </c>
      <c r="F21" s="270">
        <v>0</v>
      </c>
    </row>
    <row r="22" spans="2:6" ht="15" customHeight="1" x14ac:dyDescent="0.15">
      <c r="B22" s="271"/>
      <c r="C22" s="268" t="s">
        <v>159</v>
      </c>
      <c r="D22" s="269">
        <v>185</v>
      </c>
      <c r="E22" s="269">
        <v>192</v>
      </c>
      <c r="F22" s="270">
        <v>7</v>
      </c>
    </row>
    <row r="23" spans="2:6" ht="15" customHeight="1" x14ac:dyDescent="0.15">
      <c r="B23" s="271"/>
      <c r="C23" s="268" t="s">
        <v>160</v>
      </c>
      <c r="D23" s="269">
        <v>191</v>
      </c>
      <c r="E23" s="269">
        <v>191</v>
      </c>
      <c r="F23" s="270">
        <v>0</v>
      </c>
    </row>
    <row r="24" spans="2:6" ht="15" customHeight="1" x14ac:dyDescent="0.15">
      <c r="B24" s="271"/>
      <c r="C24" s="268" t="s">
        <v>162</v>
      </c>
      <c r="D24" s="269">
        <v>187</v>
      </c>
      <c r="E24" s="269">
        <v>187</v>
      </c>
      <c r="F24" s="270">
        <v>0</v>
      </c>
    </row>
    <row r="25" spans="2:6" ht="15" customHeight="1" x14ac:dyDescent="0.15">
      <c r="B25" s="271"/>
      <c r="C25" s="268" t="s">
        <v>177</v>
      </c>
      <c r="D25" s="269">
        <v>189</v>
      </c>
      <c r="E25" s="269">
        <v>188.6</v>
      </c>
      <c r="F25" s="270">
        <v>-0.40000000000000568</v>
      </c>
    </row>
    <row r="26" spans="2:6" ht="15" customHeight="1" x14ac:dyDescent="0.15">
      <c r="B26" s="271"/>
      <c r="C26" s="268" t="s">
        <v>165</v>
      </c>
      <c r="D26" s="269">
        <v>186</v>
      </c>
      <c r="E26" s="269">
        <v>184</v>
      </c>
      <c r="F26" s="270">
        <v>-2</v>
      </c>
    </row>
    <row r="27" spans="2:6" ht="15" customHeight="1" x14ac:dyDescent="0.15">
      <c r="B27" s="271"/>
      <c r="C27" s="268" t="s">
        <v>166</v>
      </c>
      <c r="D27" s="269">
        <v>182</v>
      </c>
      <c r="E27" s="269">
        <v>182</v>
      </c>
      <c r="F27" s="270">
        <v>0</v>
      </c>
    </row>
    <row r="28" spans="2:6" ht="15" customHeight="1" thickBot="1" x14ac:dyDescent="0.2">
      <c r="B28" s="271"/>
      <c r="C28" s="268" t="s">
        <v>167</v>
      </c>
      <c r="D28" s="269">
        <v>190</v>
      </c>
      <c r="E28" s="269">
        <v>190</v>
      </c>
      <c r="F28" s="270">
        <v>0</v>
      </c>
    </row>
    <row r="29" spans="2:6" ht="15" customHeight="1" x14ac:dyDescent="0.15">
      <c r="B29" s="263" t="s">
        <v>188</v>
      </c>
      <c r="C29" s="264" t="s">
        <v>184</v>
      </c>
      <c r="D29" s="265">
        <v>297</v>
      </c>
      <c r="E29" s="265">
        <v>297</v>
      </c>
      <c r="F29" s="266">
        <v>0</v>
      </c>
    </row>
    <row r="30" spans="2:6" ht="15" customHeight="1" x14ac:dyDescent="0.15">
      <c r="B30" s="271"/>
      <c r="C30" s="268" t="s">
        <v>162</v>
      </c>
      <c r="D30" s="269">
        <v>331</v>
      </c>
      <c r="E30" s="269">
        <v>331</v>
      </c>
      <c r="F30" s="270">
        <v>0</v>
      </c>
    </row>
    <row r="31" spans="2:6" ht="15" customHeight="1" thickBot="1" x14ac:dyDescent="0.2">
      <c r="B31" s="271"/>
      <c r="C31" s="273" t="s">
        <v>189</v>
      </c>
      <c r="D31" s="274">
        <v>260</v>
      </c>
      <c r="E31" s="274">
        <v>260</v>
      </c>
      <c r="F31" s="275">
        <v>0</v>
      </c>
    </row>
    <row r="32" spans="2:6" ht="15" customHeight="1" x14ac:dyDescent="0.15">
      <c r="B32" s="276" t="s">
        <v>190</v>
      </c>
      <c r="C32" s="264" t="s">
        <v>184</v>
      </c>
      <c r="D32" s="265">
        <v>307</v>
      </c>
      <c r="E32" s="265">
        <v>307</v>
      </c>
      <c r="F32" s="266">
        <v>0</v>
      </c>
    </row>
    <row r="33" spans="2:6" ht="15" customHeight="1" x14ac:dyDescent="0.15">
      <c r="B33" s="271"/>
      <c r="C33" s="268" t="s">
        <v>162</v>
      </c>
      <c r="D33" s="269">
        <v>341</v>
      </c>
      <c r="E33" s="269">
        <v>341</v>
      </c>
      <c r="F33" s="270">
        <v>0</v>
      </c>
    </row>
    <row r="34" spans="2:6" ht="15" customHeight="1" thickBot="1" x14ac:dyDescent="0.2">
      <c r="B34" s="272"/>
      <c r="C34" s="273" t="s">
        <v>189</v>
      </c>
      <c r="D34" s="274">
        <v>355</v>
      </c>
      <c r="E34" s="274">
        <v>355</v>
      </c>
      <c r="F34" s="275">
        <v>0</v>
      </c>
    </row>
    <row r="35" spans="2:6" ht="15" customHeight="1" x14ac:dyDescent="0.15">
      <c r="B35" s="276" t="s">
        <v>191</v>
      </c>
      <c r="C35" s="268" t="s">
        <v>192</v>
      </c>
      <c r="D35" s="269">
        <v>490</v>
      </c>
      <c r="E35" s="269">
        <v>490</v>
      </c>
      <c r="F35" s="270">
        <v>0</v>
      </c>
    </row>
    <row r="36" spans="2:6" ht="15" customHeight="1" thickBot="1" x14ac:dyDescent="0.2">
      <c r="B36" s="271"/>
      <c r="C36" s="273" t="s">
        <v>189</v>
      </c>
      <c r="D36" s="274">
        <v>557.5</v>
      </c>
      <c r="E36" s="274">
        <v>557.5</v>
      </c>
      <c r="F36" s="275">
        <v>0</v>
      </c>
    </row>
    <row r="37" spans="2:6" ht="15" customHeight="1" x14ac:dyDescent="0.15">
      <c r="B37" s="276" t="s">
        <v>193</v>
      </c>
      <c r="C37" s="264" t="s">
        <v>184</v>
      </c>
      <c r="D37" s="265">
        <v>601</v>
      </c>
      <c r="E37" s="265">
        <v>601</v>
      </c>
      <c r="F37" s="266">
        <v>0</v>
      </c>
    </row>
    <row r="38" spans="2:6" ht="15" customHeight="1" x14ac:dyDescent="0.15">
      <c r="B38" s="271"/>
      <c r="C38" s="268" t="s">
        <v>192</v>
      </c>
      <c r="D38" s="269">
        <v>500</v>
      </c>
      <c r="E38" s="269">
        <v>500</v>
      </c>
      <c r="F38" s="270">
        <v>0</v>
      </c>
    </row>
    <row r="39" spans="2:6" ht="15" customHeight="1" thickBot="1" x14ac:dyDescent="0.2">
      <c r="B39" s="272"/>
      <c r="C39" s="273" t="s">
        <v>189</v>
      </c>
      <c r="D39" s="274">
        <v>572.5</v>
      </c>
      <c r="E39" s="274">
        <v>572.5</v>
      </c>
      <c r="F39" s="275">
        <v>0</v>
      </c>
    </row>
    <row r="40" spans="2:6" ht="15" customHeight="1" x14ac:dyDescent="0.15">
      <c r="B40" s="276" t="s">
        <v>194</v>
      </c>
      <c r="C40" s="264" t="s">
        <v>184</v>
      </c>
      <c r="D40" s="265">
        <v>657</v>
      </c>
      <c r="E40" s="265">
        <v>657</v>
      </c>
      <c r="F40" s="270">
        <v>0</v>
      </c>
    </row>
    <row r="41" spans="2:6" ht="15" customHeight="1" x14ac:dyDescent="0.15">
      <c r="B41" s="277"/>
      <c r="C41" s="268" t="s">
        <v>192</v>
      </c>
      <c r="D41" s="269">
        <v>612</v>
      </c>
      <c r="E41" s="269">
        <v>612</v>
      </c>
      <c r="F41" s="270">
        <v>0</v>
      </c>
    </row>
    <row r="42" spans="2:6" ht="15" customHeight="1" thickBot="1" x14ac:dyDescent="0.2">
      <c r="B42" s="272"/>
      <c r="C42" s="273" t="s">
        <v>189</v>
      </c>
      <c r="D42" s="274">
        <v>595</v>
      </c>
      <c r="E42" s="274">
        <v>595</v>
      </c>
      <c r="F42" s="275">
        <v>0</v>
      </c>
    </row>
    <row r="43" spans="2:6" ht="15" customHeight="1" x14ac:dyDescent="0.15">
      <c r="B43" s="276" t="s">
        <v>195</v>
      </c>
      <c r="C43" s="268" t="s">
        <v>192</v>
      </c>
      <c r="D43" s="265">
        <v>307</v>
      </c>
      <c r="E43" s="265">
        <v>307</v>
      </c>
      <c r="F43" s="266">
        <v>0</v>
      </c>
    </row>
    <row r="44" spans="2:6" ht="15" customHeight="1" thickBot="1" x14ac:dyDescent="0.2">
      <c r="B44" s="272"/>
      <c r="C44" s="273" t="s">
        <v>189</v>
      </c>
      <c r="D44" s="274">
        <v>312.5</v>
      </c>
      <c r="E44" s="274">
        <v>312.5</v>
      </c>
      <c r="F44" s="275">
        <v>0</v>
      </c>
    </row>
    <row r="45" spans="2:6" x14ac:dyDescent="0.15">
      <c r="F45" s="103" t="s">
        <v>56</v>
      </c>
    </row>
    <row r="47" spans="2:6" x14ac:dyDescent="0.15">
      <c r="F47" s="278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>
      <selection activeCell="B8" sqref="B8:F8"/>
    </sheetView>
  </sheetViews>
  <sheetFormatPr baseColWidth="10" defaultColWidth="8.85546875" defaultRowHeight="11.25" x14ac:dyDescent="0.15"/>
  <cols>
    <col min="1" max="1" width="2.7109375" style="253" customWidth="1"/>
    <col min="2" max="2" width="31.28515625" style="253" customWidth="1"/>
    <col min="3" max="3" width="25.5703125" style="253" customWidth="1"/>
    <col min="4" max="4" width="14.7109375" style="253" bestFit="1" customWidth="1"/>
    <col min="5" max="5" width="15.140625" style="253" customWidth="1"/>
    <col min="6" max="6" width="13.5703125" style="253" customWidth="1"/>
    <col min="7" max="7" width="3.28515625" style="253" customWidth="1"/>
    <col min="8" max="16384" width="8.85546875" style="253"/>
  </cols>
  <sheetData>
    <row r="1" spans="1:7" ht="14.25" customHeight="1" x14ac:dyDescent="0.15">
      <c r="A1" s="284"/>
      <c r="B1" s="284"/>
      <c r="C1" s="284"/>
      <c r="D1" s="284"/>
      <c r="E1" s="284"/>
      <c r="F1" s="284"/>
    </row>
    <row r="2" spans="1:7" ht="10.5" customHeight="1" thickBot="1" x14ac:dyDescent="0.2">
      <c r="A2" s="284"/>
      <c r="B2" s="284"/>
      <c r="C2" s="284"/>
      <c r="D2" s="284"/>
      <c r="E2" s="284"/>
      <c r="F2" s="284"/>
    </row>
    <row r="3" spans="1:7" ht="19.899999999999999" customHeight="1" thickBot="1" x14ac:dyDescent="0.2">
      <c r="A3" s="284"/>
      <c r="B3" s="285" t="s">
        <v>196</v>
      </c>
      <c r="C3" s="286"/>
      <c r="D3" s="286"/>
      <c r="E3" s="286"/>
      <c r="F3" s="287"/>
    </row>
    <row r="4" spans="1:7" ht="15.75" customHeight="1" x14ac:dyDescent="0.15">
      <c r="A4" s="284"/>
      <c r="B4" s="6"/>
      <c r="C4" s="6"/>
      <c r="D4" s="6"/>
      <c r="E4" s="6"/>
      <c r="F4" s="6"/>
    </row>
    <row r="5" spans="1:7" ht="20.45" customHeight="1" x14ac:dyDescent="0.15">
      <c r="A5" s="284"/>
      <c r="B5" s="288" t="s">
        <v>197</v>
      </c>
      <c r="C5" s="288"/>
      <c r="D5" s="288"/>
      <c r="E5" s="288"/>
      <c r="F5" s="288"/>
      <c r="G5" s="258"/>
    </row>
    <row r="6" spans="1:7" ht="19.899999999999999" customHeight="1" x14ac:dyDescent="0.15">
      <c r="A6" s="284"/>
      <c r="B6" s="289" t="s">
        <v>198</v>
      </c>
      <c r="C6" s="289"/>
      <c r="D6" s="289"/>
      <c r="E6" s="289"/>
      <c r="F6" s="289"/>
      <c r="G6" s="258"/>
    </row>
    <row r="7" spans="1:7" ht="19.899999999999999" customHeight="1" thickBot="1" x14ac:dyDescent="0.2">
      <c r="A7" s="284"/>
      <c r="B7" s="284"/>
      <c r="C7" s="284"/>
      <c r="D7" s="284"/>
      <c r="E7" s="284"/>
      <c r="F7" s="284"/>
    </row>
    <row r="8" spans="1:7" ht="39" customHeight="1" thickBot="1" x14ac:dyDescent="0.2">
      <c r="A8" s="284"/>
      <c r="B8" s="290" t="s">
        <v>140</v>
      </c>
      <c r="C8" s="291" t="s">
        <v>141</v>
      </c>
      <c r="D8" s="291" t="s">
        <v>142</v>
      </c>
      <c r="E8" s="292" t="s">
        <v>143</v>
      </c>
      <c r="F8" s="291" t="s">
        <v>144</v>
      </c>
    </row>
    <row r="9" spans="1:7" ht="15" customHeight="1" x14ac:dyDescent="0.15">
      <c r="A9" s="284"/>
      <c r="B9" s="293" t="s">
        <v>199</v>
      </c>
      <c r="C9" s="294" t="s">
        <v>146</v>
      </c>
      <c r="D9" s="295">
        <v>29.885169800213273</v>
      </c>
      <c r="E9" s="295">
        <v>30.875965235247893</v>
      </c>
      <c r="F9" s="296">
        <v>0.9907954350346202</v>
      </c>
    </row>
    <row r="10" spans="1:7" ht="15" customHeight="1" x14ac:dyDescent="0.15">
      <c r="A10" s="284"/>
      <c r="B10" s="297"/>
      <c r="C10" s="298" t="s">
        <v>184</v>
      </c>
      <c r="D10" s="299">
        <v>25.620027599433239</v>
      </c>
      <c r="E10" s="299">
        <v>26.027777834230402</v>
      </c>
      <c r="F10" s="300">
        <v>0.4077502347971631</v>
      </c>
    </row>
    <row r="11" spans="1:7" ht="15" customHeight="1" x14ac:dyDescent="0.15">
      <c r="A11" s="284"/>
      <c r="B11" s="301"/>
      <c r="C11" s="298" t="s">
        <v>172</v>
      </c>
      <c r="D11" s="299">
        <v>24.900000000000457</v>
      </c>
      <c r="E11" s="299">
        <v>24.900000000001096</v>
      </c>
      <c r="F11" s="300">
        <v>6.3948846218409017E-13</v>
      </c>
    </row>
    <row r="12" spans="1:7" ht="15" customHeight="1" x14ac:dyDescent="0.15">
      <c r="A12" s="284"/>
      <c r="B12" s="301"/>
      <c r="C12" s="301" t="s">
        <v>200</v>
      </c>
      <c r="D12" s="299">
        <v>27.546284065460501</v>
      </c>
      <c r="E12" s="299">
        <v>27.546284065460501</v>
      </c>
      <c r="F12" s="300">
        <v>0</v>
      </c>
    </row>
    <row r="13" spans="1:7" ht="15" customHeight="1" thickBot="1" x14ac:dyDescent="0.2">
      <c r="A13" s="284"/>
      <c r="B13" s="302"/>
      <c r="C13" s="303" t="s">
        <v>177</v>
      </c>
      <c r="D13" s="304">
        <v>23.679594600543457</v>
      </c>
      <c r="E13" s="304">
        <v>25.727327229518014</v>
      </c>
      <c r="F13" s="305">
        <v>2.0477326289745577</v>
      </c>
    </row>
    <row r="14" spans="1:7" ht="15" customHeight="1" thickBot="1" x14ac:dyDescent="0.2">
      <c r="A14" s="284"/>
      <c r="B14" s="306" t="s">
        <v>201</v>
      </c>
      <c r="C14" s="307" t="s">
        <v>202</v>
      </c>
      <c r="D14" s="308"/>
      <c r="E14" s="308"/>
      <c r="F14" s="309"/>
    </row>
    <row r="15" spans="1:7" ht="15" customHeight="1" x14ac:dyDescent="0.15">
      <c r="A15" s="284"/>
      <c r="B15" s="301"/>
      <c r="C15" s="294" t="s">
        <v>146</v>
      </c>
      <c r="D15" s="295">
        <v>42.921801842657487</v>
      </c>
      <c r="E15" s="295">
        <v>39.879105120739354</v>
      </c>
      <c r="F15" s="296">
        <v>-3.0426967219181336</v>
      </c>
    </row>
    <row r="16" spans="1:7" ht="15" customHeight="1" x14ac:dyDescent="0.15">
      <c r="A16" s="284"/>
      <c r="B16" s="301"/>
      <c r="C16" s="298" t="s">
        <v>172</v>
      </c>
      <c r="D16" s="299">
        <v>35.039995132522598</v>
      </c>
      <c r="E16" s="299">
        <v>39.023986720028034</v>
      </c>
      <c r="F16" s="300">
        <v>3.9839915875054359</v>
      </c>
    </row>
    <row r="17" spans="1:6" ht="15" customHeight="1" x14ac:dyDescent="0.15">
      <c r="A17" s="284"/>
      <c r="B17" s="301"/>
      <c r="C17" s="298" t="s">
        <v>200</v>
      </c>
      <c r="D17" s="299">
        <v>40.380024409181175</v>
      </c>
      <c r="E17" s="299">
        <v>40.380024409181175</v>
      </c>
      <c r="F17" s="300">
        <v>0</v>
      </c>
    </row>
    <row r="18" spans="1:6" ht="15" customHeight="1" x14ac:dyDescent="0.15">
      <c r="A18" s="284"/>
      <c r="B18" s="301"/>
      <c r="C18" s="298" t="s">
        <v>184</v>
      </c>
      <c r="D18" s="299">
        <v>50.056896414129369</v>
      </c>
      <c r="E18" s="299">
        <v>50.056896414129369</v>
      </c>
      <c r="F18" s="300">
        <v>0</v>
      </c>
    </row>
    <row r="19" spans="1:6" ht="15" customHeight="1" x14ac:dyDescent="0.15">
      <c r="A19" s="284"/>
      <c r="B19" s="301"/>
      <c r="C19" s="298" t="s">
        <v>156</v>
      </c>
      <c r="D19" s="299">
        <v>50.202500000029694</v>
      </c>
      <c r="E19" s="299">
        <v>50.202500000029694</v>
      </c>
      <c r="F19" s="300">
        <v>0</v>
      </c>
    </row>
    <row r="20" spans="1:6" ht="15" customHeight="1" x14ac:dyDescent="0.15">
      <c r="A20" s="284"/>
      <c r="B20" s="301"/>
      <c r="C20" s="298" t="s">
        <v>177</v>
      </c>
      <c r="D20" s="299">
        <v>36.945845891488936</v>
      </c>
      <c r="E20" s="299">
        <v>34.72801902576176</v>
      </c>
      <c r="F20" s="300">
        <v>-2.2178268657271758</v>
      </c>
    </row>
    <row r="21" spans="1:6" ht="15" customHeight="1" thickBot="1" x14ac:dyDescent="0.2">
      <c r="A21" s="284"/>
      <c r="B21" s="302"/>
      <c r="C21" s="303" t="s">
        <v>189</v>
      </c>
      <c r="D21" s="304">
        <v>32.99307270335246</v>
      </c>
      <c r="E21" s="304">
        <v>31.813221126054689</v>
      </c>
      <c r="F21" s="305">
        <v>-1.1798515772977716</v>
      </c>
    </row>
    <row r="22" spans="1:6" ht="15" customHeight="1" thickBot="1" x14ac:dyDescent="0.2">
      <c r="A22" s="284"/>
      <c r="B22" s="310" t="s">
        <v>203</v>
      </c>
      <c r="C22" s="307" t="s">
        <v>204</v>
      </c>
      <c r="D22" s="308"/>
      <c r="E22" s="311"/>
      <c r="F22" s="312" t="s">
        <v>205</v>
      </c>
    </row>
    <row r="23" spans="1:6" ht="15" customHeight="1" thickBot="1" x14ac:dyDescent="0.2">
      <c r="A23" s="284"/>
      <c r="B23" s="301"/>
      <c r="C23" s="298"/>
      <c r="D23" s="300" t="s">
        <v>206</v>
      </c>
      <c r="E23" s="300" t="s">
        <v>207</v>
      </c>
      <c r="F23" s="299"/>
    </row>
    <row r="24" spans="1:6" ht="15" customHeight="1" thickBot="1" x14ac:dyDescent="0.2">
      <c r="A24" s="284"/>
      <c r="B24" s="313"/>
      <c r="C24" s="314"/>
      <c r="D24" s="311"/>
      <c r="E24" s="315"/>
      <c r="F24" s="315"/>
    </row>
    <row r="25" spans="1:6" ht="15" customHeight="1" thickBot="1" x14ac:dyDescent="0.2">
      <c r="A25" s="284"/>
      <c r="B25" s="310" t="s">
        <v>208</v>
      </c>
      <c r="C25" s="316" t="s">
        <v>209</v>
      </c>
      <c r="D25" s="299">
        <v>202.38592759706671</v>
      </c>
      <c r="E25" s="299">
        <v>150.99296379853334</v>
      </c>
      <c r="F25" s="300">
        <v>-51.402963798533371</v>
      </c>
    </row>
    <row r="26" spans="1:6" ht="15" customHeight="1" thickBot="1" x14ac:dyDescent="0.2">
      <c r="A26" s="284"/>
      <c r="B26" s="313"/>
      <c r="C26" s="314"/>
      <c r="D26" s="311"/>
      <c r="E26" s="315"/>
      <c r="F26" s="312"/>
    </row>
    <row r="27" spans="1:6" ht="15" customHeight="1" thickBot="1" x14ac:dyDescent="0.2">
      <c r="A27" s="284"/>
      <c r="B27" s="317" t="s">
        <v>210</v>
      </c>
      <c r="C27" s="317" t="s">
        <v>211</v>
      </c>
      <c r="D27" s="315">
        <v>133.26356847636876</v>
      </c>
      <c r="E27" s="315">
        <v>133.26356847636876</v>
      </c>
      <c r="F27" s="312">
        <v>0</v>
      </c>
    </row>
    <row r="28" spans="1:6" x14ac:dyDescent="0.15">
      <c r="A28" s="284"/>
      <c r="B28" s="284"/>
      <c r="C28" s="284"/>
      <c r="D28" s="284"/>
      <c r="E28" s="284"/>
      <c r="F28" s="103" t="s">
        <v>56</v>
      </c>
    </row>
    <row r="30" spans="1:6" x14ac:dyDescent="0.15">
      <c r="F30" s="278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zoomScaleSheetLayoutView="90" workbookViewId="0">
      <selection activeCell="B8" sqref="B8:F8"/>
    </sheetView>
  </sheetViews>
  <sheetFormatPr baseColWidth="10" defaultColWidth="11.42578125" defaultRowHeight="15" x14ac:dyDescent="0.25"/>
  <cols>
    <col min="1" max="1" width="1.7109375" style="320" customWidth="1"/>
    <col min="2" max="2" width="38.7109375" style="320" customWidth="1"/>
    <col min="3" max="3" width="22.28515625" style="320" customWidth="1"/>
    <col min="4" max="4" width="15.28515625" style="320" customWidth="1"/>
    <col min="5" max="5" width="14.42578125" style="320" customWidth="1"/>
    <col min="6" max="6" width="13.5703125" style="320" customWidth="1"/>
    <col min="7" max="7" width="2.28515625" style="320" customWidth="1"/>
    <col min="8" max="16384" width="11.42578125" style="321"/>
  </cols>
  <sheetData>
    <row r="1" spans="1:12" x14ac:dyDescent="0.25">
      <c r="A1" s="318"/>
      <c r="B1" s="318"/>
      <c r="C1" s="318"/>
      <c r="D1" s="318"/>
      <c r="E1" s="318"/>
      <c r="F1" s="319"/>
    </row>
    <row r="2" spans="1:12" ht="15.75" thickBot="1" x14ac:dyDescent="0.3">
      <c r="A2" s="318"/>
      <c r="B2" s="322"/>
      <c r="C2" s="322"/>
      <c r="D2" s="322"/>
      <c r="E2" s="322"/>
      <c r="F2" s="323"/>
    </row>
    <row r="3" spans="1:12" ht="16.899999999999999" customHeight="1" thickBot="1" x14ac:dyDescent="0.3">
      <c r="A3" s="318"/>
      <c r="B3" s="285" t="s">
        <v>212</v>
      </c>
      <c r="C3" s="286"/>
      <c r="D3" s="286"/>
      <c r="E3" s="286"/>
      <c r="F3" s="287"/>
    </row>
    <row r="4" spans="1:12" x14ac:dyDescent="0.25">
      <c r="A4" s="318"/>
      <c r="B4" s="324"/>
      <c r="C4" s="325"/>
      <c r="D4" s="326"/>
      <c r="E4" s="326"/>
      <c r="F4" s="327"/>
    </row>
    <row r="5" spans="1:12" x14ac:dyDescent="0.25">
      <c r="A5" s="318"/>
      <c r="B5" s="328" t="s">
        <v>213</v>
      </c>
      <c r="C5" s="328"/>
      <c r="D5" s="328"/>
      <c r="E5" s="328"/>
      <c r="F5" s="328"/>
      <c r="G5" s="329"/>
    </row>
    <row r="6" spans="1:12" x14ac:dyDescent="0.25">
      <c r="A6" s="318"/>
      <c r="B6" s="328" t="s">
        <v>214</v>
      </c>
      <c r="C6" s="328"/>
      <c r="D6" s="328"/>
      <c r="E6" s="328"/>
      <c r="F6" s="328"/>
      <c r="G6" s="329"/>
    </row>
    <row r="7" spans="1:12" ht="15.75" thickBot="1" x14ac:dyDescent="0.3">
      <c r="A7" s="318"/>
      <c r="B7" s="330"/>
      <c r="C7" s="330"/>
      <c r="D7" s="330"/>
      <c r="E7" s="330"/>
      <c r="F7" s="318"/>
    </row>
    <row r="8" spans="1:12" ht="44.45" customHeight="1" thickBot="1" x14ac:dyDescent="0.3">
      <c r="A8" s="318"/>
      <c r="B8" s="331" t="s">
        <v>215</v>
      </c>
      <c r="C8" s="332" t="s">
        <v>141</v>
      </c>
      <c r="D8" s="333" t="s">
        <v>142</v>
      </c>
      <c r="E8" s="333" t="s">
        <v>143</v>
      </c>
      <c r="F8" s="334" t="s">
        <v>144</v>
      </c>
    </row>
    <row r="9" spans="1:12" x14ac:dyDescent="0.25">
      <c r="A9" s="318"/>
      <c r="B9" s="335" t="s">
        <v>216</v>
      </c>
      <c r="C9" s="336" t="s">
        <v>184</v>
      </c>
      <c r="D9" s="337">
        <v>215</v>
      </c>
      <c r="E9" s="337">
        <v>215</v>
      </c>
      <c r="F9" s="338">
        <v>0</v>
      </c>
    </row>
    <row r="10" spans="1:12" x14ac:dyDescent="0.25">
      <c r="A10" s="318"/>
      <c r="B10" s="339" t="s">
        <v>217</v>
      </c>
      <c r="C10" s="340" t="s">
        <v>172</v>
      </c>
      <c r="D10" s="341">
        <v>232</v>
      </c>
      <c r="E10" s="341">
        <v>230</v>
      </c>
      <c r="F10" s="342">
        <v>-2</v>
      </c>
    </row>
    <row r="11" spans="1:12" x14ac:dyDescent="0.25">
      <c r="A11" s="318"/>
      <c r="B11" s="339"/>
      <c r="C11" s="340" t="s">
        <v>218</v>
      </c>
      <c r="D11" s="341">
        <v>227</v>
      </c>
      <c r="E11" s="341">
        <v>226</v>
      </c>
      <c r="F11" s="342">
        <v>-1</v>
      </c>
    </row>
    <row r="12" spans="1:12" x14ac:dyDescent="0.25">
      <c r="A12" s="318"/>
      <c r="B12" s="339"/>
      <c r="C12" s="340" t="s">
        <v>175</v>
      </c>
      <c r="D12" s="341">
        <v>226.75</v>
      </c>
      <c r="E12" s="341">
        <v>226.125</v>
      </c>
      <c r="F12" s="342">
        <v>-0.625</v>
      </c>
      <c r="L12" s="343"/>
    </row>
    <row r="13" spans="1:12" x14ac:dyDescent="0.25">
      <c r="A13" s="318"/>
      <c r="B13" s="339"/>
      <c r="C13" s="340" t="s">
        <v>219</v>
      </c>
      <c r="D13" s="341">
        <v>227.31</v>
      </c>
      <c r="E13" s="341">
        <v>225.14499999999998</v>
      </c>
      <c r="F13" s="342">
        <v>-2.1650000000000205</v>
      </c>
    </row>
    <row r="14" spans="1:12" x14ac:dyDescent="0.25">
      <c r="A14" s="318"/>
      <c r="B14" s="339"/>
      <c r="C14" s="340" t="s">
        <v>220</v>
      </c>
      <c r="D14" s="341">
        <v>237.5</v>
      </c>
      <c r="E14" s="341">
        <v>240.5</v>
      </c>
      <c r="F14" s="342">
        <v>3</v>
      </c>
    </row>
    <row r="15" spans="1:12" x14ac:dyDescent="0.25">
      <c r="A15" s="318"/>
      <c r="B15" s="339"/>
      <c r="C15" s="340" t="s">
        <v>162</v>
      </c>
      <c r="D15" s="341">
        <v>239.685</v>
      </c>
      <c r="E15" s="341">
        <v>244</v>
      </c>
      <c r="F15" s="342">
        <v>4.3149999999999977</v>
      </c>
    </row>
    <row r="16" spans="1:12" x14ac:dyDescent="0.25">
      <c r="A16" s="318"/>
      <c r="B16" s="339"/>
      <c r="C16" s="340" t="s">
        <v>164</v>
      </c>
      <c r="D16" s="341">
        <v>242.5</v>
      </c>
      <c r="E16" s="341">
        <v>240</v>
      </c>
      <c r="F16" s="342">
        <v>-2.5</v>
      </c>
    </row>
    <row r="17" spans="1:6" x14ac:dyDescent="0.25">
      <c r="A17" s="318"/>
      <c r="B17" s="339"/>
      <c r="C17" s="340" t="s">
        <v>177</v>
      </c>
      <c r="D17" s="341">
        <v>232</v>
      </c>
      <c r="E17" s="341">
        <v>227</v>
      </c>
      <c r="F17" s="342">
        <v>-5</v>
      </c>
    </row>
    <row r="18" spans="1:6" x14ac:dyDescent="0.25">
      <c r="A18" s="318"/>
      <c r="B18" s="344" t="s">
        <v>221</v>
      </c>
      <c r="C18" s="345" t="s">
        <v>184</v>
      </c>
      <c r="D18" s="346">
        <v>210</v>
      </c>
      <c r="E18" s="346">
        <v>210</v>
      </c>
      <c r="F18" s="347">
        <v>0</v>
      </c>
    </row>
    <row r="19" spans="1:6" x14ac:dyDescent="0.25">
      <c r="A19" s="318"/>
      <c r="B19" s="339" t="s">
        <v>222</v>
      </c>
      <c r="C19" s="340" t="s">
        <v>218</v>
      </c>
      <c r="D19" s="341">
        <v>209.5</v>
      </c>
      <c r="E19" s="341">
        <v>209</v>
      </c>
      <c r="F19" s="342">
        <v>-0.5</v>
      </c>
    </row>
    <row r="20" spans="1:6" x14ac:dyDescent="0.25">
      <c r="A20" s="318"/>
      <c r="B20" s="339"/>
      <c r="C20" s="340" t="s">
        <v>175</v>
      </c>
      <c r="D20" s="341">
        <v>208.875</v>
      </c>
      <c r="E20" s="341">
        <v>208</v>
      </c>
      <c r="F20" s="342">
        <v>-0.875</v>
      </c>
    </row>
    <row r="21" spans="1:6" x14ac:dyDescent="0.25">
      <c r="A21" s="318"/>
      <c r="B21" s="339"/>
      <c r="C21" s="340" t="s">
        <v>219</v>
      </c>
      <c r="D21" s="348">
        <v>208.78</v>
      </c>
      <c r="E21" s="348">
        <v>206.78</v>
      </c>
      <c r="F21" s="342">
        <v>-2</v>
      </c>
    </row>
    <row r="22" spans="1:6" x14ac:dyDescent="0.25">
      <c r="A22" s="318"/>
      <c r="B22" s="339"/>
      <c r="C22" s="340" t="s">
        <v>162</v>
      </c>
      <c r="D22" s="348">
        <v>217.595</v>
      </c>
      <c r="E22" s="348">
        <v>218.5</v>
      </c>
      <c r="F22" s="342">
        <v>0.90500000000000114</v>
      </c>
    </row>
    <row r="23" spans="1:6" x14ac:dyDescent="0.25">
      <c r="A23" s="318"/>
      <c r="B23" s="339"/>
      <c r="C23" s="340" t="s">
        <v>223</v>
      </c>
      <c r="D23" s="348">
        <v>204.5</v>
      </c>
      <c r="E23" s="348">
        <v>204.5</v>
      </c>
      <c r="F23" s="342">
        <v>0</v>
      </c>
    </row>
    <row r="24" spans="1:6" x14ac:dyDescent="0.25">
      <c r="A24" s="318"/>
      <c r="B24" s="339"/>
      <c r="C24" s="340" t="s">
        <v>164</v>
      </c>
      <c r="D24" s="348">
        <v>215</v>
      </c>
      <c r="E24" s="348">
        <v>210</v>
      </c>
      <c r="F24" s="342">
        <v>-5</v>
      </c>
    </row>
    <row r="25" spans="1:6" x14ac:dyDescent="0.25">
      <c r="A25" s="318"/>
      <c r="B25" s="349"/>
      <c r="C25" s="350" t="s">
        <v>177</v>
      </c>
      <c r="D25" s="351">
        <v>212</v>
      </c>
      <c r="E25" s="351">
        <v>208</v>
      </c>
      <c r="F25" s="352">
        <v>-4</v>
      </c>
    </row>
    <row r="26" spans="1:6" x14ac:dyDescent="0.25">
      <c r="A26" s="318"/>
      <c r="B26" s="344" t="s">
        <v>224</v>
      </c>
      <c r="C26" s="345" t="s">
        <v>218</v>
      </c>
      <c r="D26" s="346">
        <v>203.5</v>
      </c>
      <c r="E26" s="346">
        <v>204</v>
      </c>
      <c r="F26" s="353">
        <v>0.5</v>
      </c>
    </row>
    <row r="27" spans="1:6" x14ac:dyDescent="0.25">
      <c r="A27" s="318"/>
      <c r="B27" s="339"/>
      <c r="C27" s="340" t="s">
        <v>175</v>
      </c>
      <c r="D27" s="348">
        <v>200.5</v>
      </c>
      <c r="E27" s="348">
        <v>200.5</v>
      </c>
      <c r="F27" s="342">
        <v>0</v>
      </c>
    </row>
    <row r="28" spans="1:6" x14ac:dyDescent="0.25">
      <c r="A28" s="318"/>
      <c r="B28" s="339" t="s">
        <v>225</v>
      </c>
      <c r="C28" s="340" t="s">
        <v>219</v>
      </c>
      <c r="D28" s="348">
        <v>200.51499999999999</v>
      </c>
      <c r="E28" s="348">
        <v>201.375</v>
      </c>
      <c r="F28" s="342">
        <v>0.86000000000001364</v>
      </c>
    </row>
    <row r="29" spans="1:6" x14ac:dyDescent="0.25">
      <c r="A29" s="318"/>
      <c r="B29" s="339"/>
      <c r="C29" s="340" t="s">
        <v>220</v>
      </c>
      <c r="D29" s="348">
        <v>205</v>
      </c>
      <c r="E29" s="348">
        <v>206.25</v>
      </c>
      <c r="F29" s="342">
        <v>1.25</v>
      </c>
    </row>
    <row r="30" spans="1:6" x14ac:dyDescent="0.25">
      <c r="A30" s="318"/>
      <c r="B30" s="339"/>
      <c r="C30" s="340" t="s">
        <v>162</v>
      </c>
      <c r="D30" s="348">
        <v>206.79500000000002</v>
      </c>
      <c r="E30" s="348">
        <v>207.5</v>
      </c>
      <c r="F30" s="342">
        <v>0.70499999999998408</v>
      </c>
    </row>
    <row r="31" spans="1:6" x14ac:dyDescent="0.25">
      <c r="A31" s="318"/>
      <c r="B31" s="339"/>
      <c r="C31" s="340" t="s">
        <v>164</v>
      </c>
      <c r="D31" s="341">
        <v>182.5</v>
      </c>
      <c r="E31" s="341">
        <v>182.5</v>
      </c>
      <c r="F31" s="342">
        <v>0</v>
      </c>
    </row>
    <row r="32" spans="1:6" x14ac:dyDescent="0.25">
      <c r="A32" s="318"/>
      <c r="B32" s="349"/>
      <c r="C32" s="350" t="s">
        <v>184</v>
      </c>
      <c r="D32" s="354">
        <v>200</v>
      </c>
      <c r="E32" s="354">
        <v>200</v>
      </c>
      <c r="F32" s="352">
        <v>0</v>
      </c>
    </row>
    <row r="33" spans="1:6" x14ac:dyDescent="0.25">
      <c r="A33" s="318"/>
      <c r="B33" s="344" t="s">
        <v>226</v>
      </c>
      <c r="C33" s="345" t="s">
        <v>218</v>
      </c>
      <c r="D33" s="355">
        <v>197.5</v>
      </c>
      <c r="E33" s="355">
        <v>203</v>
      </c>
      <c r="F33" s="347">
        <v>5.5</v>
      </c>
    </row>
    <row r="34" spans="1:6" x14ac:dyDescent="0.25">
      <c r="A34" s="318"/>
      <c r="B34" s="339"/>
      <c r="C34" s="340" t="s">
        <v>219</v>
      </c>
      <c r="D34" s="341">
        <v>199</v>
      </c>
      <c r="E34" s="341">
        <v>205</v>
      </c>
      <c r="F34" s="342">
        <v>6</v>
      </c>
    </row>
    <row r="35" spans="1:6" x14ac:dyDescent="0.25">
      <c r="A35" s="318"/>
      <c r="B35" s="339"/>
      <c r="C35" s="340" t="s">
        <v>162</v>
      </c>
      <c r="D35" s="341">
        <v>205</v>
      </c>
      <c r="E35" s="341">
        <v>211</v>
      </c>
      <c r="F35" s="342">
        <v>6</v>
      </c>
    </row>
    <row r="36" spans="1:6" x14ac:dyDescent="0.25">
      <c r="A36" s="318"/>
      <c r="B36" s="349"/>
      <c r="C36" s="350" t="s">
        <v>164</v>
      </c>
      <c r="D36" s="354">
        <v>205</v>
      </c>
      <c r="E36" s="354">
        <v>205</v>
      </c>
      <c r="F36" s="352">
        <v>0</v>
      </c>
    </row>
    <row r="37" spans="1:6" x14ac:dyDescent="0.25">
      <c r="A37" s="318"/>
      <c r="B37" s="344" t="s">
        <v>227</v>
      </c>
      <c r="C37" s="345" t="s">
        <v>218</v>
      </c>
      <c r="D37" s="355">
        <v>75.5</v>
      </c>
      <c r="E37" s="355">
        <v>76.5</v>
      </c>
      <c r="F37" s="347">
        <v>1</v>
      </c>
    </row>
    <row r="38" spans="1:6" x14ac:dyDescent="0.25">
      <c r="A38" s="318"/>
      <c r="B38" s="339"/>
      <c r="C38" s="340" t="s">
        <v>219</v>
      </c>
      <c r="D38" s="341">
        <v>84</v>
      </c>
      <c r="E38" s="341">
        <v>84</v>
      </c>
      <c r="F38" s="342">
        <v>0</v>
      </c>
    </row>
    <row r="39" spans="1:6" x14ac:dyDescent="0.25">
      <c r="A39" s="318"/>
      <c r="B39" s="349"/>
      <c r="C39" s="350" t="s">
        <v>164</v>
      </c>
      <c r="D39" s="354">
        <v>77.5</v>
      </c>
      <c r="E39" s="354">
        <v>77.5</v>
      </c>
      <c r="F39" s="352">
        <v>0</v>
      </c>
    </row>
    <row r="40" spans="1:6" x14ac:dyDescent="0.25">
      <c r="A40" s="318"/>
      <c r="B40" s="344" t="s">
        <v>228</v>
      </c>
      <c r="C40" s="345" t="s">
        <v>218</v>
      </c>
      <c r="D40" s="355">
        <v>109</v>
      </c>
      <c r="E40" s="355">
        <v>109</v>
      </c>
      <c r="F40" s="347">
        <v>0</v>
      </c>
    </row>
    <row r="41" spans="1:6" x14ac:dyDescent="0.25">
      <c r="A41" s="318"/>
      <c r="B41" s="339"/>
      <c r="C41" s="340" t="s">
        <v>219</v>
      </c>
      <c r="D41" s="341">
        <v>112.5</v>
      </c>
      <c r="E41" s="341">
        <v>112.5</v>
      </c>
      <c r="F41" s="342">
        <v>0</v>
      </c>
    </row>
    <row r="42" spans="1:6" x14ac:dyDescent="0.25">
      <c r="A42" s="318"/>
      <c r="B42" s="349"/>
      <c r="C42" s="350" t="s">
        <v>164</v>
      </c>
      <c r="D42" s="351">
        <v>110</v>
      </c>
      <c r="E42" s="351">
        <v>110</v>
      </c>
      <c r="F42" s="352">
        <v>0</v>
      </c>
    </row>
    <row r="43" spans="1:6" x14ac:dyDescent="0.25">
      <c r="A43" s="318"/>
      <c r="B43" s="339"/>
      <c r="C43" s="340" t="s">
        <v>218</v>
      </c>
      <c r="D43" s="341">
        <v>75.424999999999997</v>
      </c>
      <c r="E43" s="341">
        <v>77.924999999999997</v>
      </c>
      <c r="F43" s="347">
        <v>2.5</v>
      </c>
    </row>
    <row r="44" spans="1:6" x14ac:dyDescent="0.25">
      <c r="A44" s="318"/>
      <c r="B44" s="339" t="s">
        <v>229</v>
      </c>
      <c r="C44" s="340" t="s">
        <v>162</v>
      </c>
      <c r="D44" s="341">
        <v>76.669999999999987</v>
      </c>
      <c r="E44" s="341">
        <v>79.745000000000005</v>
      </c>
      <c r="F44" s="342">
        <v>3.0750000000000171</v>
      </c>
    </row>
    <row r="45" spans="1:6" x14ac:dyDescent="0.25">
      <c r="A45" s="318"/>
      <c r="B45" s="339"/>
      <c r="C45" s="340" t="s">
        <v>164</v>
      </c>
      <c r="D45" s="341">
        <v>82.5</v>
      </c>
      <c r="E45" s="341">
        <v>82</v>
      </c>
      <c r="F45" s="342">
        <v>-0.5</v>
      </c>
    </row>
    <row r="46" spans="1:6" x14ac:dyDescent="0.25">
      <c r="A46" s="318"/>
      <c r="B46" s="356" t="s">
        <v>230</v>
      </c>
      <c r="C46" s="345" t="s">
        <v>231</v>
      </c>
      <c r="D46" s="355">
        <v>318.69644411489207</v>
      </c>
      <c r="E46" s="355">
        <v>320.89003832593221</v>
      </c>
      <c r="F46" s="347">
        <v>2.1935942110401356</v>
      </c>
    </row>
    <row r="47" spans="1:6" x14ac:dyDescent="0.25">
      <c r="A47" s="318"/>
      <c r="B47" s="357" t="s">
        <v>232</v>
      </c>
      <c r="C47" s="340" t="s">
        <v>233</v>
      </c>
      <c r="D47" s="341">
        <v>288.70481745106775</v>
      </c>
      <c r="E47" s="341">
        <v>284.34189225011141</v>
      </c>
      <c r="F47" s="342">
        <v>-4.3629252009563402</v>
      </c>
    </row>
    <row r="48" spans="1:6" ht="15.75" thickBot="1" x14ac:dyDescent="0.3">
      <c r="A48" s="323"/>
      <c r="B48" s="358"/>
      <c r="C48" s="359" t="s">
        <v>234</v>
      </c>
      <c r="D48" s="360">
        <v>306</v>
      </c>
      <c r="E48" s="360">
        <v>306</v>
      </c>
      <c r="F48" s="361">
        <v>0</v>
      </c>
    </row>
    <row r="49" spans="1:6" x14ac:dyDescent="0.25">
      <c r="A49" s="323"/>
      <c r="B49" s="323"/>
      <c r="C49" s="323"/>
      <c r="D49" s="323"/>
      <c r="E49" s="323"/>
      <c r="F49" s="103" t="s">
        <v>56</v>
      </c>
    </row>
    <row r="50" spans="1:6" x14ac:dyDescent="0.25">
      <c r="F50" s="362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6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2019-08-21T10:58:19Z</dcterms:created>
  <dcterms:modified xsi:type="dcterms:W3CDTF">2019-08-21T10:58:28Z</dcterms:modified>
</cp:coreProperties>
</file>