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Z:\10 Precios coyunturales\3 Informes y Resultados\ISC\Carpeta de trabajo 2024\ISC 2024 s39\"/>
    </mc:Choice>
  </mc:AlternateContent>
  <xr:revisionPtr revIDLastSave="0" documentId="13_ncr:1_{1E9A39BE-86B6-4E11-957C-4930748472C6}" xr6:coauthVersionLast="47" xr6:coauthVersionMax="47" xr10:uidLastSave="{00000000-0000-0000-0000-000000000000}"/>
  <bookViews>
    <workbookView xWindow="-108" yWindow="-108" windowWidth="23256" windowHeight="12576" xr2:uid="{41E3D2C0-F6B3-4AAF-BABE-019A4A6BC020}"/>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hidden="1">'[2]PRECIOS CE'!#REF!</definedName>
    <definedName name="_xlnm.Print_Area" localSheetId="5">'Pág. 10'!$A$1:$F$35</definedName>
    <definedName name="_xlnm.Print_Area" localSheetId="6">'Pág. 11'!$A$1:$F$43</definedName>
    <definedName name="_xlnm.Print_Area" localSheetId="7">'Pág. 12'!$A$1:$F$21</definedName>
    <definedName name="_xlnm.Print_Area" localSheetId="8">'Pág. 13'!$B$1:$F$71</definedName>
    <definedName name="_xlnm.Print_Area" localSheetId="9">'Pág. 14'!$A$1:$N$74</definedName>
    <definedName name="_xlnm.Print_Area" localSheetId="10">'Pág. 15'!$A$1:$G$44</definedName>
    <definedName name="_xlnm.Print_Area" localSheetId="11">'Pág. 16'!$A$1:$N$108</definedName>
    <definedName name="_xlnm.Print_Area" localSheetId="12">'Pág. 17'!$A$1:$G$34</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4'!$A$1:$G$83</definedName>
    <definedName name="_xlnm.Print_Area" localSheetId="2">'Pág. 5'!$A$1:$G$77</definedName>
    <definedName name="_xlnm.Print_Area" localSheetId="3">'Pág. 7'!$A$1:$G$75</definedName>
    <definedName name="_xlnm.Print_Area" localSheetId="4">'Pág. 9'!$A$1:$F$69</definedName>
    <definedName name="_xlnm.Print_Area">'[5]Email CCAA'!$B$3:$K$124</definedName>
    <definedName name="OLE_LINK1" localSheetId="1">'Pág. 4'!$E$69</definedName>
    <definedName name="OLE_LINK1" localSheetId="2">'Pág. 5'!$E$65</definedName>
    <definedName name="OLE_LINK1" localSheetId="3">'Pág. 7'!$E$71</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3" l="1"/>
  <c r="G13" i="13"/>
  <c r="N12" i="12"/>
  <c r="M12" i="12"/>
  <c r="L12" i="12"/>
  <c r="K12" i="12"/>
  <c r="J12" i="12"/>
  <c r="I12" i="12"/>
  <c r="H12" i="12"/>
  <c r="G12" i="12"/>
  <c r="G42" i="11"/>
  <c r="G32" i="11"/>
  <c r="G20" i="11"/>
  <c r="N71" i="10"/>
  <c r="G71" i="10"/>
  <c r="N51" i="10"/>
  <c r="G51" i="10"/>
  <c r="N24" i="10"/>
  <c r="H24" i="10"/>
  <c r="G24" i="10"/>
  <c r="H12" i="10"/>
  <c r="H51" i="10" s="1"/>
  <c r="H71" i="10" l="1"/>
  <c r="I12" i="10"/>
  <c r="I51" i="10" l="1"/>
  <c r="J12" i="10"/>
  <c r="I24" i="10"/>
  <c r="I71" i="10"/>
  <c r="K12" i="10" l="1"/>
  <c r="J51" i="10"/>
  <c r="J71" i="10"/>
  <c r="J24" i="10"/>
  <c r="L12" i="10" l="1"/>
  <c r="K24" i="10"/>
  <c r="K51" i="10"/>
  <c r="K71" i="10"/>
  <c r="L24" i="10" l="1"/>
  <c r="L71" i="10"/>
  <c r="M12" i="10"/>
  <c r="L51" i="10"/>
  <c r="M71" i="10" l="1"/>
  <c r="M51" i="10"/>
  <c r="M24" i="10"/>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G8" i="3"/>
  <c r="F8" i="3"/>
  <c r="G55" i="2" l="1"/>
  <c r="F55" i="2"/>
  <c r="G54" i="2"/>
  <c r="F54" i="2"/>
  <c r="G53" i="2"/>
  <c r="F53" i="2"/>
  <c r="G51" i="2"/>
  <c r="F51" i="2"/>
  <c r="G49" i="2"/>
  <c r="F49" i="2"/>
  <c r="G48" i="2"/>
  <c r="F48" i="2"/>
  <c r="G46" i="2"/>
  <c r="F46" i="2"/>
  <c r="G45" i="2"/>
  <c r="F45" i="2"/>
  <c r="G44" i="2"/>
  <c r="F44" i="2"/>
  <c r="G43" i="2"/>
  <c r="F43" i="2"/>
  <c r="G42" i="2"/>
  <c r="F42" i="2"/>
  <c r="G41" i="2"/>
  <c r="F41" i="2"/>
  <c r="G39" i="2"/>
  <c r="F39" i="2"/>
  <c r="G38" i="2"/>
  <c r="F38" i="2"/>
  <c r="G36" i="2"/>
  <c r="F36" i="2"/>
  <c r="G35" i="2"/>
  <c r="F35" i="2"/>
  <c r="G34" i="2"/>
  <c r="F34" i="2"/>
  <c r="G33" i="2"/>
  <c r="F33" i="2"/>
  <c r="G32" i="2"/>
  <c r="F32" i="2"/>
  <c r="G31" i="2"/>
  <c r="F31" i="2"/>
  <c r="G29" i="2"/>
  <c r="F29" i="2"/>
  <c r="G28" i="2"/>
  <c r="F28" i="2"/>
  <c r="G26" i="2"/>
  <c r="F26" i="2"/>
  <c r="G25" i="2"/>
  <c r="F25" i="2"/>
  <c r="G24" i="2"/>
  <c r="F24" i="2"/>
  <c r="G22" i="2"/>
  <c r="F22" i="2"/>
  <c r="G21" i="2"/>
  <c r="F21" i="2"/>
  <c r="G20" i="2"/>
  <c r="F20" i="2"/>
  <c r="G19" i="2"/>
  <c r="F19" i="2"/>
  <c r="G18" i="2"/>
  <c r="F18" i="2"/>
  <c r="G17" i="2"/>
  <c r="F17" i="2"/>
  <c r="G15" i="2"/>
  <c r="F15" i="2"/>
  <c r="G14" i="2"/>
  <c r="F14" i="2"/>
  <c r="G13" i="2"/>
  <c r="F13" i="2"/>
  <c r="G12" i="2"/>
  <c r="F12" i="2"/>
  <c r="G11" i="2"/>
  <c r="F11" i="2"/>
</calcChain>
</file>

<file path=xl/sharedStrings.xml><?xml version="1.0" encoding="utf-8"?>
<sst xmlns="http://schemas.openxmlformats.org/spreadsheetml/2006/main" count="2087" uniqueCount="667">
  <si>
    <t>1. PRECIOS MEDIOS NACIONALES</t>
  </si>
  <si>
    <t xml:space="preserve">1.1. PRECIOS MEDIOS NACIONALES DE PRODUCTOS AGRÍCOLAS </t>
  </si>
  <si>
    <t>1.1.1. Precios Medios Nacionales de Cereales, Arroz, Oleaginosas, Tortas, Proteicos, Vinos y Aceites.</t>
  </si>
  <si>
    <t>PRODUCTOS AGRÍCOLAS</t>
  </si>
  <si>
    <t>Semana 38</t>
  </si>
  <si>
    <t>Semana 39</t>
  </si>
  <si>
    <t>Variación</t>
  </si>
  <si>
    <t>(especificaciones)</t>
  </si>
  <si>
    <t>16/09 - 22/09</t>
  </si>
  <si>
    <t>23/09 - 29/09</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</si>
  <si>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</si>
  <si>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</si>
  <si>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</si>
  <si>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</si>
  <si>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</si>
  <si>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</si>
  <si>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</si>
  <si>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</si>
  <si>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</si>
  <si>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</si>
  <si>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</si>
  <si>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</si>
  <si>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</si>
  <si>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</si>
  <si>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</si>
  <si>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</si>
  <si>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</si>
  <si>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</si>
  <si>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</si>
  <si>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</si>
  <si>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</si>
  <si>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</si>
  <si>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</si>
  <si>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</si>
  <si>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</si>
  <si>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</si>
  <si>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</si>
  <si>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</si>
  <si>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</si>
  <si>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</si>
  <si>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</si>
  <si>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</si>
  <si>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</si>
  <si>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</si>
  <si>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</si>
  <si>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</si>
  <si>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</si>
  <si>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</si>
  <si>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</si>
  <si>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</si>
  <si>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</si>
  <si>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</si>
  <si>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</si>
  <si>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</si>
  <si>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</si>
  <si>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</si>
  <si>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</si>
  <si>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</si>
  <si>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</si>
  <si>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</si>
  <si>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</si>
  <si>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</si>
  <si>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</si>
  <si>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</si>
  <si>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</si>
  <si>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t>ACEITUNA DE MESA</t>
  </si>
  <si>
    <t>(11)</t>
  </si>
  <si>
    <t xml:space="preserve">Aceituna de mesa, media de variedades (€/100 kg) </t>
  </si>
  <si>
    <t xml:space="preserve">Variedad Gordal (€/100 kg) </t>
  </si>
  <si>
    <t xml:space="preserve">Variedad Manzanilla (€/100 kg) </t>
  </si>
  <si>
    <t xml:space="preserve">Variedad Hojiblanca (€/100 kg) </t>
  </si>
  <si>
    <t>-</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</si>
  <si>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</si>
  <si>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</si>
  <si>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</si>
  <si>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</si>
  <si>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</si>
  <si>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</si>
  <si>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Hortalizas</t>
  </si>
  <si>
    <t>16/09-22/09</t>
  </si>
  <si>
    <t>23/09-29/09</t>
  </si>
  <si>
    <t>FRUTAS</t>
  </si>
  <si>
    <t>Clementina (€/100 kg)</t>
  </si>
  <si>
    <t>Limón (€/100 kg)</t>
  </si>
  <si>
    <t>Naranja Grupo Navel (€/100 kg)</t>
  </si>
  <si>
    <t>Naranja Navelina (€/100 kg)*</t>
  </si>
  <si>
    <t>Satsuma  (€/100 kg)</t>
  </si>
  <si>
    <t>Manzana Fuji (€/100 kg)*</t>
  </si>
  <si>
    <t>Manzana Gala (€/100 kg)*</t>
  </si>
  <si>
    <t>Manzana Golden (€/100 kg)*</t>
  </si>
  <si>
    <t>Manzana Granny Smith (€/100 kg)*</t>
  </si>
  <si>
    <t>Pera Blanquilla (€/100 kg)</t>
  </si>
  <si>
    <t>Pera Conferencia (€/100 kg)</t>
  </si>
  <si>
    <t>Ciruela (€/100 kg)</t>
  </si>
  <si>
    <t>Melocotón Carne Amarilla (€/100 kg)*</t>
  </si>
  <si>
    <t>Nectarina Carne Amarilla (€/100 kg)*</t>
  </si>
  <si>
    <t>Aguacate (€/100 kg)</t>
  </si>
  <si>
    <t>Caqui (€/100 kg)</t>
  </si>
  <si>
    <t>Granada (€/100 kg)</t>
  </si>
  <si>
    <t>Higos y Brevas (€/100 kg)</t>
  </si>
  <si>
    <t>Plátano (€/100 kg)*</t>
  </si>
  <si>
    <t>Uva de mesa con pepitas (€/100 kg)</t>
  </si>
  <si>
    <t>Uva de mesa sin pepitas (€/100 kg)</t>
  </si>
  <si>
    <t>HORTALIZAS</t>
  </si>
  <si>
    <t>Acelga (€/100 kg)</t>
  </si>
  <si>
    <t>Ajo (€/100 kg)</t>
  </si>
  <si>
    <t>Alcachofa (€/100 kg)</t>
  </si>
  <si>
    <t>Berenjena (€/100 kg)</t>
  </si>
  <si>
    <t>Calabacín (€/100 kg)</t>
  </si>
  <si>
    <t>Cebolla (€/100 kg)</t>
  </si>
  <si>
    <t>Champiñón (€/100 kg)</t>
  </si>
  <si>
    <t>Coliflor (€/100 kg)</t>
  </si>
  <si>
    <t>Col repollo hoja lisa (€/100 kg)</t>
  </si>
  <si>
    <t>Judía verde tipo plana (€/100 kg)</t>
  </si>
  <si>
    <t>Lechuga Romana (€/100 ud)</t>
  </si>
  <si>
    <t>Melón Piel de Sapo (€/100 kg)</t>
  </si>
  <si>
    <t>Pepino (€/100 kg)</t>
  </si>
  <si>
    <t>Pimiento verde tipo italiano (€/100 kg)</t>
  </si>
  <si>
    <t>Puerro (€/100 kg)</t>
  </si>
  <si>
    <t>Sandía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</si>
  <si>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</si>
  <si>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</si>
  <si>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</si>
  <si>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</si>
  <si>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</si>
  <si>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</si>
  <si>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</si>
  <si>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</si>
  <si>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</si>
  <si>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</si>
  <si>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</si>
  <si>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</si>
  <si>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</si>
  <si>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</si>
  <si>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</si>
  <si>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</si>
  <si>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</si>
  <si>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</si>
  <si>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</si>
  <si>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</si>
  <si>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</si>
  <si>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</si>
  <si>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</si>
  <si>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</si>
  <si>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</si>
  <si>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</si>
  <si>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Lechón 20 kg (€/unidad)</t>
  </si>
  <si>
    <t>POLLO</t>
  </si>
  <si>
    <t xml:space="preserve">(2) </t>
  </si>
  <si>
    <t>Pollo, media de canales del 83% y 65% rdto. (€/100 kg canal)</t>
  </si>
  <si>
    <t xml:space="preserve">Pollo P10 (83% rdto.) (€/100 kg canal) </t>
  </si>
  <si>
    <t>Pollo P90 (65% rdto.) (€/100 kg canal)</t>
  </si>
  <si>
    <t>Pollo: Cuartos traseros (€/100 kg)</t>
  </si>
  <si>
    <t>Pollo: Filete de pechuga (€/100 kg)</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</si>
  <si>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</si>
  <si>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</si>
  <si>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</si>
  <si>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</si>
  <si>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</si>
  <si>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</si>
  <si>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</si>
  <si>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</si>
  <si>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</si>
  <si>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Huevos Ecológicos, media Clase L y M (€/100 kg)</t>
  </si>
  <si>
    <t>Huevos Ecológicos - Clase L (€/docena)</t>
  </si>
  <si>
    <t xml:space="preserve">Huevos Ecológicos - Clase M (€/docena) </t>
  </si>
  <si>
    <t>CONEJO</t>
  </si>
  <si>
    <t>Conejo 1,8-2,2 kilo,vivo (€/100 kg)</t>
  </si>
  <si>
    <t>LECHE Y PRODUCTOS LÁCTEOS</t>
  </si>
  <si>
    <t>Suero de leche en polvo (€/100 kg)</t>
  </si>
  <si>
    <t>Mantequilla sin sal (formato 25 kg) (€/100 kg)</t>
  </si>
  <si>
    <t>Nata 30% materia grasa (a granel) (€/100 kg)</t>
  </si>
  <si>
    <t>Leche cruda de vaca (€/100 kg). Fuente: INFOLAC</t>
  </si>
  <si>
    <t>Precio julio 2024: 45,92 €/100 kg</t>
  </si>
  <si>
    <t>MIEL Y PRODUCTOS APÍCOLAS</t>
  </si>
  <si>
    <t>Miel multifloral a granel (€/100 kg)</t>
  </si>
  <si>
    <t>Precio julio 2024: 342,49 €/100 kg</t>
  </si>
  <si>
    <t>Miel multifloral envasada (€/100 kg)</t>
  </si>
  <si>
    <t>Precio julio 2024: 700,56 €/100 kg</t>
  </si>
  <si>
    <t>Polen a granel (€/100 kg)</t>
  </si>
  <si>
    <t>Precio julio 2024: 1.110,66 €/100 kg</t>
  </si>
  <si>
    <t>Polen envasado (€/100 kg)</t>
  </si>
  <si>
    <t>Precio julio 2024: 1.706,82 €/100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</si>
  <si>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</si>
  <si>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</si>
  <si>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</si>
  <si>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</si>
  <si>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</si>
  <si>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</si>
  <si>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</si>
  <si>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</si>
  <si>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</si>
  <si>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</si>
  <si>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</si>
  <si>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38
16/09-22/09
2024</t>
  </si>
  <si>
    <t>Semana 39
23/09-29/09
2024</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</si>
  <si>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</si>
  <si>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</si>
  <si>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</si>
  <si>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</si>
  <si>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</si>
  <si>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</si>
  <si>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</si>
  <si>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</si>
  <si>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</si>
  <si>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</si>
  <si>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</si>
  <si>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</si>
  <si>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</si>
  <si>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</si>
  <si>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</si>
  <si>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</si>
  <si>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</si>
  <si>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</si>
  <si>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</si>
  <si>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</si>
  <si>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</si>
  <si>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</si>
  <si>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</si>
  <si>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</si>
  <si>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</si>
  <si>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</si>
  <si>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</si>
  <si>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</si>
  <si>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</si>
  <si>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</si>
  <si>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</si>
  <si>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</si>
  <si>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</si>
  <si>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</si>
  <si>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</si>
  <si>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</si>
  <si>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</si>
  <si>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</si>
  <si>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</si>
  <si>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</si>
  <si>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</si>
  <si>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</si>
  <si>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</si>
  <si>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</si>
  <si>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</si>
  <si>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</si>
  <si>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</si>
  <si>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</si>
  <si>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</si>
  <si>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</si>
  <si>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</si>
  <si>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</si>
  <si>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</si>
  <si>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</si>
  <si>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</si>
  <si>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</si>
  <si>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</si>
  <si>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</si>
  <si>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 xml:space="preserve">   Huelva</t>
  </si>
  <si>
    <t>--</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</si>
  <si>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</si>
  <si>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</si>
  <si>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</si>
  <si>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</si>
  <si>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€/t, sin I.V.A. Rgto 2017/1185. Art. 8</t>
  </si>
  <si>
    <t>PRODUCTO Y ESPECIFICACIONES</t>
  </si>
  <si>
    <t>ACEITE DE OLIVA VIRGEN EXTRA</t>
  </si>
  <si>
    <t>Menos de 0,8º</t>
  </si>
  <si>
    <t xml:space="preserve">   Almería</t>
  </si>
  <si>
    <t xml:space="preserve">   Granada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</si>
  <si>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</si>
  <si>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</si>
  <si>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</si>
  <si>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</si>
  <si>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</si>
  <si>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</si>
  <si>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</si>
  <si>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</si>
  <si>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</si>
  <si>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</si>
  <si>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</si>
  <si>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</si>
  <si>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</si>
  <si>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</si>
  <si>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</si>
  <si>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</si>
  <si>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</si>
  <si>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</si>
  <si>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</si>
  <si>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</si>
  <si>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</si>
  <si>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</si>
  <si>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</si>
  <si>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</si>
  <si>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</si>
  <si>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</si>
  <si>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</si>
  <si>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</si>
  <si>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</si>
  <si>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</si>
  <si>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Valencia</t>
  </si>
  <si>
    <t>Clemenrubí/PRI23</t>
  </si>
  <si>
    <t>I</t>
  </si>
  <si>
    <t>1x-3</t>
  </si>
  <si>
    <t>LIMÓN</t>
  </si>
  <si>
    <t>Alicante</t>
  </si>
  <si>
    <t>Fino</t>
  </si>
  <si>
    <t>Málaga</t>
  </si>
  <si>
    <t>Murcia</t>
  </si>
  <si>
    <t>Fino rodrejo</t>
  </si>
  <si>
    <t>SATSUMA</t>
  </si>
  <si>
    <t>Clausellina/Okitsu</t>
  </si>
  <si>
    <t>Iwasaki</t>
  </si>
  <si>
    <t>FRUTAS DE PEPITA</t>
  </si>
  <si>
    <t>MANZANA</t>
  </si>
  <si>
    <t>Lérida</t>
  </si>
  <si>
    <t>Fuji</t>
  </si>
  <si>
    <t xml:space="preserve">65-80 </t>
  </si>
  <si>
    <t>Gerona</t>
  </si>
  <si>
    <t>Gala</t>
  </si>
  <si>
    <t>Zaragoza</t>
  </si>
  <si>
    <t>Golden Delicious</t>
  </si>
  <si>
    <t>Huesca</t>
  </si>
  <si>
    <t>León</t>
  </si>
  <si>
    <t>65-81</t>
  </si>
  <si>
    <t>Granny Smith</t>
  </si>
  <si>
    <t>Red Delicious</t>
  </si>
  <si>
    <t>Reineta</t>
  </si>
  <si>
    <t>PERA</t>
  </si>
  <si>
    <t>Blanquilla</t>
  </si>
  <si>
    <t xml:space="preserve">55-60 </t>
  </si>
  <si>
    <t>Navarra</t>
  </si>
  <si>
    <t>Conferencia</t>
  </si>
  <si>
    <t>60-65+</t>
  </si>
  <si>
    <t>Ercolini</t>
  </si>
  <si>
    <t>50-60</t>
  </si>
  <si>
    <t>Limonera</t>
  </si>
  <si>
    <t>50-61</t>
  </si>
  <si>
    <t>FRUTAS DE HUESO</t>
  </si>
  <si>
    <t>CIRUELA</t>
  </si>
  <si>
    <t>La Rioja</t>
  </si>
  <si>
    <t>Todos los tipos y variedades</t>
  </si>
  <si>
    <t>35 mm ó superior</t>
  </si>
  <si>
    <t>MELOCOTÓN</t>
  </si>
  <si>
    <t>Barcelona</t>
  </si>
  <si>
    <t>Pulpa amarilla</t>
  </si>
  <si>
    <t>A/B</t>
  </si>
  <si>
    <t>Teruel</t>
  </si>
  <si>
    <t>Pulpa blanca</t>
  </si>
  <si>
    <t>NECTARINA</t>
  </si>
  <si>
    <t>OTRAS FRUTAS</t>
  </si>
  <si>
    <t>UVA DE MESA</t>
  </si>
  <si>
    <t>Todas las variedades con pepitas</t>
  </si>
  <si>
    <t>Todas las variedades sin pepitas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</si>
  <si>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</si>
  <si>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</si>
  <si>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</si>
  <si>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</si>
  <si>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39- 2024: 23/09 -29/09</t>
  </si>
  <si>
    <t>ESPAÑA</t>
  </si>
  <si>
    <t>Todas las variedades</t>
  </si>
  <si>
    <t>mm</t>
  </si>
  <si>
    <t>Red Delicious y demás Var. Rojas</t>
  </si>
  <si>
    <t>55-60</t>
  </si>
  <si>
    <t>3.2. PRECIOS DE PRODUCCIÓN EN EL MERCADO INTERIOR: PRODUCTOS HORTÍCOLAS</t>
  </si>
  <si>
    <t xml:space="preserve">3.2.1. Precios de Producción de Hortícolas en el Mercado Interior: </t>
  </si>
  <si>
    <t>ACELGA</t>
  </si>
  <si>
    <t>La Coruña</t>
  </si>
  <si>
    <t>Lugo</t>
  </si>
  <si>
    <t>Madrid</t>
  </si>
  <si>
    <t>Orense</t>
  </si>
  <si>
    <t>Pontevedra</t>
  </si>
  <si>
    <t>AJO</t>
  </si>
  <si>
    <t>Ciudad Real</t>
  </si>
  <si>
    <t>Blanco</t>
  </si>
  <si>
    <t>50-60 mm</t>
  </si>
  <si>
    <t>Cuenca</t>
  </si>
  <si>
    <t>Segovia</t>
  </si>
  <si>
    <t>Toledo</t>
  </si>
  <si>
    <t>Morado</t>
  </si>
  <si>
    <t>50-80 mm</t>
  </si>
  <si>
    <t>Córdoba</t>
  </si>
  <si>
    <t>Albacete</t>
  </si>
  <si>
    <t>Primavera</t>
  </si>
  <si>
    <t>ALCACHOFA</t>
  </si>
  <si>
    <t>Granada</t>
  </si>
  <si>
    <t>BERENJENA</t>
  </si>
  <si>
    <t>Almería</t>
  </si>
  <si>
    <t>Tarragona</t>
  </si>
  <si>
    <t>CALABACÍN</t>
  </si>
  <si>
    <t>14-21 g</t>
  </si>
  <si>
    <t>CALABAZA</t>
  </si>
  <si>
    <t>Cacahuete</t>
  </si>
  <si>
    <t>CEBOLLA</t>
  </si>
  <si>
    <t>Burgos</t>
  </si>
  <si>
    <t>CHAMPIÑÓN</t>
  </si>
  <si>
    <t>Cerrado</t>
  </si>
  <si>
    <t>30-65 mm</t>
  </si>
  <si>
    <t>COLIFLOR</t>
  </si>
  <si>
    <t>COL-REPOLLO</t>
  </si>
  <si>
    <t>Hoja lisa</t>
  </si>
  <si>
    <t>ESPINACA</t>
  </si>
  <si>
    <t>FRESA</t>
  </si>
  <si>
    <t>JUDÍA VERDE</t>
  </si>
  <si>
    <t>Plana</t>
  </si>
  <si>
    <t>LECHUGA</t>
  </si>
  <si>
    <t>Baby</t>
  </si>
  <si>
    <t>Iceberg</t>
  </si>
  <si>
    <t>400g y+</t>
  </si>
  <si>
    <t>Romana</t>
  </si>
  <si>
    <t>MELÓN</t>
  </si>
  <si>
    <t>PEPINO</t>
  </si>
  <si>
    <t>De Almería</t>
  </si>
  <si>
    <t>350-500 g</t>
  </si>
  <si>
    <t>Español</t>
  </si>
  <si>
    <t>Variedades rugosas</t>
  </si>
  <si>
    <t>PIMIENTO</t>
  </si>
  <si>
    <t>Cuadrado Color (rojo o amarillo)</t>
  </si>
  <si>
    <t>70 mm y +</t>
  </si>
  <si>
    <t>Cuadrado Verde</t>
  </si>
  <si>
    <t>Italiano Verde</t>
  </si>
  <si>
    <t>40 mm y +</t>
  </si>
  <si>
    <t>PUERRO</t>
  </si>
  <si>
    <t>Valladolid</t>
  </si>
  <si>
    <t>SANDÍA</t>
  </si>
  <si>
    <t>TOMATE</t>
  </si>
  <si>
    <t>Cereza</t>
  </si>
  <si>
    <t>Racimo</t>
  </si>
  <si>
    <t>Redondo</t>
  </si>
  <si>
    <t>57-100mm</t>
  </si>
  <si>
    <t>ZANAHORIA</t>
  </si>
  <si>
    <t>3.2.2. Precios de Producción de Hortícolas en el Mercado Interior: Precios Medios Ponderados Semanales Nacionales</t>
  </si>
  <si>
    <t>14-21</t>
  </si>
  <si>
    <t>Medio (30-65 mm)</t>
  </si>
  <si>
    <t>400 g o superior</t>
  </si>
  <si>
    <t>Variedades lisas</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</si>
  <si>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</si>
  <si>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</si>
  <si>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</si>
  <si>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</si>
  <si>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</si>
  <si>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</si>
  <si>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</si>
  <si>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38
16/09 - 22/09         2024</t>
  </si>
  <si>
    <t>Semana 39
23/09 - 29/09         2024</t>
  </si>
  <si>
    <t>CATEGORÍA</t>
  </si>
  <si>
    <t xml:space="preserve">DE ESTADO DE </t>
  </si>
  <si>
    <t>Variación €</t>
  </si>
  <si>
    <t>ENGRASAMIENTO</t>
  </si>
  <si>
    <t>Categoría A: Canales de machos jovenes sin castrar de más de un año y menos de dos</t>
  </si>
  <si>
    <t>Muy buena y poco cubierta (U-2)</t>
  </si>
  <si>
    <t>570,79</t>
  </si>
  <si>
    <t>574,22</t>
  </si>
  <si>
    <t>Muy buena y cubierta (U-3)</t>
  </si>
  <si>
    <t>576,13</t>
  </si>
  <si>
    <t>580,30</t>
  </si>
  <si>
    <t>Precio medio ponderado Categoría U</t>
  </si>
  <si>
    <t>572,39</t>
  </si>
  <si>
    <t>576,04</t>
  </si>
  <si>
    <t>Buena y poco cubierta (R-2)</t>
  </si>
  <si>
    <t>562,37</t>
  </si>
  <si>
    <t>568,39</t>
  </si>
  <si>
    <t>Buena y cubierta (R-3)</t>
  </si>
  <si>
    <t>556,44</t>
  </si>
  <si>
    <t>565,23</t>
  </si>
  <si>
    <t>Precio medio ponderado Categoría R</t>
  </si>
  <si>
    <t>560,08</t>
  </si>
  <si>
    <t>567,17</t>
  </si>
  <si>
    <t>Menos buena y poco cubierta (O-2)</t>
  </si>
  <si>
    <t>496,64</t>
  </si>
  <si>
    <t>528,69</t>
  </si>
  <si>
    <t>Menos buena y cubierta  (O-3)</t>
  </si>
  <si>
    <t>508,75</t>
  </si>
  <si>
    <t>544,69</t>
  </si>
  <si>
    <t>Precio medio ponderado Categoría O</t>
  </si>
  <si>
    <t>501,14</t>
  </si>
  <si>
    <t>534,64</t>
  </si>
  <si>
    <t>Categoría D: Canales de hembras que hayan parido</t>
  </si>
  <si>
    <t>Mediocre  y poco cubierta (P-2)</t>
  </si>
  <si>
    <t>338,23</t>
  </si>
  <si>
    <t>362,10</t>
  </si>
  <si>
    <t>Mediocre y cubierta  (P-3)</t>
  </si>
  <si>
    <t>368,37</t>
  </si>
  <si>
    <t>402,90</t>
  </si>
  <si>
    <t>Precio medio ponderado Categoría P</t>
  </si>
  <si>
    <t>343,54</t>
  </si>
  <si>
    <t>369,40</t>
  </si>
  <si>
    <t>445,92</t>
  </si>
  <si>
    <t>424,45</t>
  </si>
  <si>
    <t>Buena y grasa (R-4)</t>
  </si>
  <si>
    <t>498,58</t>
  </si>
  <si>
    <t>500,93</t>
  </si>
  <si>
    <t>456,14</t>
  </si>
  <si>
    <t>439,30</t>
  </si>
  <si>
    <t>365,84</t>
  </si>
  <si>
    <t>376,89</t>
  </si>
  <si>
    <t>Menos buena y cubierta (O-3)</t>
  </si>
  <si>
    <t>405,00</t>
  </si>
  <si>
    <t>397,53</t>
  </si>
  <si>
    <t>Menos buena y grasa (O-4)</t>
  </si>
  <si>
    <t>487,94</t>
  </si>
  <si>
    <t>470,51</t>
  </si>
  <si>
    <t>400,34</t>
  </si>
  <si>
    <t>398,37</t>
  </si>
  <si>
    <t>Categoría E: Canales de otras hembras ( de 12 meses o más)</t>
  </si>
  <si>
    <t>577,65</t>
  </si>
  <si>
    <t>567,56</t>
  </si>
  <si>
    <t>569,02</t>
  </si>
  <si>
    <t>571,96</t>
  </si>
  <si>
    <t>571,82</t>
  </si>
  <si>
    <t>570,53</t>
  </si>
  <si>
    <t>558,02</t>
  </si>
  <si>
    <t>556,64</t>
  </si>
  <si>
    <t>548,35</t>
  </si>
  <si>
    <t>571,59</t>
  </si>
  <si>
    <t>553,55</t>
  </si>
  <si>
    <t>524,21</t>
  </si>
  <si>
    <t>551,59</t>
  </si>
  <si>
    <t>562,57</t>
  </si>
  <si>
    <t>425,37</t>
  </si>
  <si>
    <t>469,59</t>
  </si>
  <si>
    <t>491,48</t>
  </si>
  <si>
    <t>500,16</t>
  </si>
  <si>
    <t xml:space="preserve">Menos buena y grasa (O-4) </t>
  </si>
  <si>
    <t>522,23</t>
  </si>
  <si>
    <t>489,04</t>
  </si>
  <si>
    <t xml:space="preserve">Precio medio ponderado Categoría O </t>
  </si>
  <si>
    <t>476,20</t>
  </si>
  <si>
    <t>491,11</t>
  </si>
  <si>
    <t>Categoría Z: Canales de animales desde 8 a menos de 12 meses</t>
  </si>
  <si>
    <t>567,57</t>
  </si>
  <si>
    <t>581,91</t>
  </si>
  <si>
    <t>575,86</t>
  </si>
  <si>
    <t>554,99</t>
  </si>
  <si>
    <t>578,58</t>
  </si>
  <si>
    <t>536,29</t>
  </si>
  <si>
    <t>571,10</t>
  </si>
  <si>
    <t>528,20</t>
  </si>
  <si>
    <t>562,77</t>
  </si>
  <si>
    <t>530,62</t>
  </si>
  <si>
    <t>565,27</t>
  </si>
  <si>
    <t>495,79</t>
  </si>
  <si>
    <t>494,84</t>
  </si>
  <si>
    <t>481,39</t>
  </si>
  <si>
    <t>498,14</t>
  </si>
  <si>
    <t>491,56</t>
  </si>
  <si>
    <t>495,69</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</si>
  <si>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</si>
  <si>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</si>
  <si>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</si>
  <si>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</si>
  <si>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</si>
  <si>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</si>
  <si>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</si>
  <si>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</si>
  <si>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</si>
  <si>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</si>
  <si>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</si>
  <si>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</si>
  <si>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</si>
  <si>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</si>
  <si>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</si>
  <si>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</si>
  <si>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</si>
  <si>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</si>
  <si>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</si>
  <si>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</si>
  <si>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</si>
  <si>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</si>
  <si>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</si>
  <si>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</si>
  <si>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</si>
  <si>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</si>
  <si>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</si>
  <si>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</si>
  <si>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</si>
  <si>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</si>
  <si>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</si>
  <si>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</si>
  <si>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</si>
  <si>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</si>
  <si>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</si>
  <si>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</si>
  <si>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</si>
  <si>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</si>
  <si>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</si>
  <si>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</si>
  <si>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</si>
  <si>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</si>
  <si>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</si>
  <si>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</si>
  <si>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</si>
  <si>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</si>
  <si>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</si>
  <si>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</si>
  <si>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</si>
  <si>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</si>
  <si>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</si>
  <si>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</si>
  <si>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</si>
  <si>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</si>
  <si>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</si>
  <si>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</si>
  <si>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</si>
  <si>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</si>
  <si>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</si>
  <si>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</si>
  <si>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</si>
  <si>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</si>
  <si>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</si>
  <si>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</si>
  <si>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</si>
  <si>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</si>
  <si>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</si>
  <si>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</si>
  <si>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</si>
  <si>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</si>
  <si>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</si>
  <si>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</si>
  <si>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</si>
  <si>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</si>
  <si>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</si>
  <si>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</si>
  <si>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</si>
  <si>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</si>
  <si>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</si>
  <si>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</si>
  <si>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</si>
  <si>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</si>
  <si>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</si>
  <si>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</si>
  <si>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</si>
  <si>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</si>
  <si>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</si>
  <si>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</si>
  <si>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</si>
  <si>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</si>
  <si>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https://agridata.ec.europa.eu/extensions/DataPortal/prices.html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</si>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</sst>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Red]\-0.00\ "/>
    <numFmt numFmtId="165" formatCode="General_)"/>
    <numFmt numFmtId="166" formatCode="0.00_)"/>
    <numFmt numFmtId="167" formatCode="d/m"/>
    <numFmt numFmtId="168" formatCode="0.000"/>
  </numFmts>
  <fonts count="53">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6"/>
      <name val="Verdana"/>
      <family val="2"/>
    </font>
    <font>
      <b/>
      <sz val="10"/>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Aptos Narrow"/>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b/>
      <sz val="11"/>
      <color indexed="8"/>
      <name val="Times New Roman"/>
      <family val="1"/>
    </font>
    <font>
      <b/>
      <sz val="9"/>
      <color indexed="72"/>
      <name val="Verdana"/>
      <family val="2"/>
    </font>
    <font>
      <sz val="12"/>
      <name val="Comic Sans MS"/>
      <family val="4"/>
    </font>
    <font>
      <sz val="11"/>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Aptos Narrow"/>
      <family val="2"/>
      <scheme val="minor"/>
    </font>
    <font>
      <b/>
      <u/>
      <sz val="9"/>
      <name val="Verdana"/>
      <family val="2"/>
    </font>
    <font>
      <u/>
      <sz val="11"/>
      <color theme="10"/>
      <name val="Verdana"/>
      <family val="2"/>
    </font>
    <font>
      <u/>
      <sz val="6"/>
      <color indexed="12"/>
      <name val="Helv"/>
    </font>
    <font>
      <u/>
      <sz val="11"/>
      <color theme="4" tint="-0.249977111117893"/>
      <name val="Verdana"/>
      <family val="2"/>
    </font>
    <font>
      <u/>
      <sz val="10"/>
      <color theme="10"/>
      <name val="Verdana"/>
      <family val="2"/>
    </font>
  </fonts>
  <fills count="12">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1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medium">
        <color indexed="64"/>
      </right>
      <top/>
      <bottom/>
      <diagonal/>
    </border>
    <border>
      <left style="thin">
        <color indexed="64"/>
      </left>
      <right style="medium">
        <color indexed="64"/>
      </right>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style="medium">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medium">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medium">
        <color indexed="64"/>
      </left>
      <right/>
      <top style="thin">
        <color indexed="64"/>
      </top>
      <bottom style="medium">
        <color indexed="64"/>
      </bottom>
      <diagonal/>
    </border>
    <border>
      <left style="thin">
        <color indexed="64"/>
      </left>
      <right style="thin">
        <color indexed="8"/>
      </right>
      <top style="thin">
        <color indexed="8"/>
      </top>
      <bottom style="medium">
        <color indexed="8"/>
      </bottom>
      <diagonal/>
    </border>
    <border>
      <left/>
      <right style="medium">
        <color indexed="64"/>
      </right>
      <top style="thin">
        <color indexed="64"/>
      </top>
      <bottom style="medium">
        <color indexed="64"/>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8"/>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style="medium">
        <color indexed="64"/>
      </bottom>
      <diagonal/>
    </border>
    <border>
      <left/>
      <right/>
      <top/>
      <bottom style="medium">
        <color indexed="8"/>
      </bottom>
      <diagonal/>
    </border>
    <border>
      <left style="thin">
        <color indexed="64"/>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style="thin">
        <color indexed="64"/>
      </left>
      <right/>
      <top style="thin">
        <color indexed="8"/>
      </top>
      <bottom/>
      <diagonal/>
    </border>
    <border>
      <left style="thin">
        <color indexed="64"/>
      </left>
      <right/>
      <top style="thin">
        <color indexed="8"/>
      </top>
      <bottom style="medium">
        <color indexed="8"/>
      </bottom>
      <diagonal/>
    </border>
    <border>
      <left style="thin">
        <color indexed="64"/>
      </left>
      <right style="medium">
        <color indexed="8"/>
      </right>
      <top style="thin">
        <color indexed="8"/>
      </top>
      <bottom style="medium">
        <color indexed="8"/>
      </bottom>
      <diagonal/>
    </border>
  </borders>
  <cellStyleXfs count="10">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4" fillId="0" borderId="0"/>
    <xf numFmtId="165" fontId="37" fillId="0" borderId="0"/>
    <xf numFmtId="0" fontId="3" fillId="0" borderId="0"/>
    <xf numFmtId="0" fontId="47" fillId="0" borderId="0" applyNumberFormat="0" applyFill="0" applyBorder="0" applyAlignment="0" applyProtection="0"/>
    <xf numFmtId="0" fontId="50" fillId="0" borderId="0" applyNumberFormat="0" applyFill="0" applyBorder="0" applyAlignment="0" applyProtection="0">
      <alignment vertical="top"/>
      <protection locked="0"/>
    </xf>
  </cellStyleXfs>
  <cellXfs count="730">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7" fillId="0" borderId="0" xfId="2" applyFont="1" applyAlignment="1">
      <alignment horizontal="left" vertical="center" wrapText="1"/>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18" xfId="2" applyFont="1" applyFill="1" applyBorder="1" applyAlignment="1">
      <alignment horizontal="left" vertical="center"/>
    </xf>
    <xf numFmtId="2" fontId="4" fillId="4" borderId="11" xfId="2" applyNumberFormat="1" applyFont="1" applyFill="1" applyBorder="1" applyAlignment="1">
      <alignment horizontal="center" vertical="center"/>
    </xf>
    <xf numFmtId="4" fontId="4" fillId="0" borderId="0" xfId="2" applyNumberFormat="1" applyFont="1"/>
    <xf numFmtId="49" fontId="4" fillId="4" borderId="9" xfId="2" quotePrefix="1" applyNumberFormat="1" applyFont="1" applyFill="1" applyBorder="1" applyAlignment="1">
      <alignment horizontal="center" vertical="center"/>
    </xf>
    <xf numFmtId="0" fontId="9" fillId="4" borderId="19" xfId="2" applyFont="1" applyFill="1" applyBorder="1" applyAlignment="1">
      <alignment horizontal="left" vertical="center"/>
    </xf>
    <xf numFmtId="2" fontId="4" fillId="0" borderId="19" xfId="2" applyNumberFormat="1" applyFont="1" applyBorder="1" applyAlignment="1">
      <alignment horizontal="center" vertical="center"/>
    </xf>
    <xf numFmtId="0" fontId="9" fillId="4" borderId="20" xfId="2" applyFont="1" applyFill="1" applyBorder="1" applyAlignment="1">
      <alignment horizontal="left" vertical="center"/>
    </xf>
    <xf numFmtId="2" fontId="4" fillId="4" borderId="20" xfId="2" applyNumberFormat="1" applyFont="1" applyFill="1" applyBorder="1" applyAlignment="1">
      <alignment horizontal="center" vertical="center"/>
    </xf>
    <xf numFmtId="0" fontId="9" fillId="4" borderId="21" xfId="2" applyFont="1" applyFill="1" applyBorder="1" applyAlignment="1">
      <alignment horizontal="left" vertical="center"/>
    </xf>
    <xf numFmtId="0" fontId="9" fillId="4" borderId="10" xfId="2" applyFont="1" applyFill="1" applyBorder="1" applyAlignment="1">
      <alignment horizontal="left" vertical="center"/>
    </xf>
    <xf numFmtId="2" fontId="4" fillId="4" borderId="16" xfId="2"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4" borderId="22" xfId="2" applyNumberFormat="1"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3" xfId="2" applyNumberFormat="1" applyFont="1" applyFill="1" applyBorder="1" applyAlignment="1">
      <alignment horizontal="center" vertical="center"/>
    </xf>
    <xf numFmtId="0" fontId="4" fillId="4" borderId="24" xfId="2" quotePrefix="1" applyFont="1" applyFill="1" applyBorder="1" applyAlignment="1">
      <alignment horizontal="left" vertical="center"/>
    </xf>
    <xf numFmtId="49" fontId="4" fillId="4" borderId="25" xfId="2" applyNumberFormat="1" applyFont="1" applyFill="1" applyBorder="1" applyAlignment="1">
      <alignment horizontal="center" vertical="center"/>
    </xf>
    <xf numFmtId="0" fontId="4" fillId="4" borderId="26" xfId="2" quotePrefix="1" applyFont="1" applyFill="1" applyBorder="1" applyAlignment="1">
      <alignment horizontal="left" vertical="center"/>
    </xf>
    <xf numFmtId="2" fontId="4" fillId="4" borderId="27" xfId="2" applyNumberFormat="1" applyFont="1" applyFill="1" applyBorder="1" applyAlignment="1">
      <alignment horizontal="center" vertical="center"/>
    </xf>
    <xf numFmtId="49" fontId="4" fillId="3" borderId="28" xfId="2" applyNumberFormat="1" applyFont="1" applyFill="1" applyBorder="1" applyAlignment="1">
      <alignment horizontal="center" vertical="center"/>
    </xf>
    <xf numFmtId="0" fontId="6" fillId="3" borderId="29" xfId="2" applyFont="1" applyFill="1" applyBorder="1" applyAlignment="1">
      <alignment horizontal="center" vertical="center"/>
    </xf>
    <xf numFmtId="2" fontId="4" fillId="3" borderId="29" xfId="2" applyNumberFormat="1" applyFont="1" applyFill="1" applyBorder="1" applyAlignment="1">
      <alignment horizontal="center" vertical="center"/>
    </xf>
    <xf numFmtId="49" fontId="4" fillId="4" borderId="23" xfId="2" quotePrefix="1" applyNumberFormat="1" applyFont="1" applyFill="1" applyBorder="1" applyAlignment="1">
      <alignment horizontal="center" vertical="center"/>
    </xf>
    <xf numFmtId="2" fontId="4" fillId="4" borderId="24" xfId="2" applyNumberFormat="1" applyFont="1" applyFill="1" applyBorder="1" applyAlignment="1">
      <alignment horizontal="center" vertical="center"/>
    </xf>
    <xf numFmtId="0" fontId="4" fillId="4" borderId="16" xfId="2" quotePrefix="1" applyFont="1" applyFill="1" applyBorder="1" applyAlignment="1">
      <alignment horizontal="left" vertical="center"/>
    </xf>
    <xf numFmtId="49" fontId="4" fillId="0" borderId="15" xfId="2" quotePrefix="1" applyNumberFormat="1" applyFont="1" applyBorder="1" applyAlignment="1">
      <alignment horizontal="center" vertical="center"/>
    </xf>
    <xf numFmtId="0" fontId="4" fillId="0" borderId="16" xfId="2" quotePrefix="1" applyFont="1" applyBorder="1" applyAlignment="1">
      <alignment horizontal="left" vertical="center"/>
    </xf>
    <xf numFmtId="2" fontId="4" fillId="0" borderId="16" xfId="2" applyNumberFormat="1" applyFont="1" applyBorder="1" applyAlignment="1">
      <alignment horizontal="center" vertical="center"/>
    </xf>
    <xf numFmtId="0" fontId="6" fillId="3" borderId="2" xfId="2" applyFont="1" applyFill="1" applyBorder="1" applyAlignment="1">
      <alignment horizontal="center" vertical="center"/>
    </xf>
    <xf numFmtId="0" fontId="4" fillId="4" borderId="24" xfId="2" applyFont="1" applyFill="1" applyBorder="1" applyAlignment="1">
      <alignment horizontal="left" vertical="center"/>
    </xf>
    <xf numFmtId="49" fontId="4" fillId="4" borderId="25" xfId="2" quotePrefix="1" applyNumberFormat="1" applyFont="1" applyFill="1" applyBorder="1" applyAlignment="1">
      <alignment horizontal="center" vertical="center"/>
    </xf>
    <xf numFmtId="0" fontId="4" fillId="4" borderId="26" xfId="2" applyFont="1" applyFill="1" applyBorder="1" applyAlignment="1">
      <alignment horizontal="left" vertical="center"/>
    </xf>
    <xf numFmtId="2" fontId="4" fillId="4" borderId="26" xfId="2" applyNumberFormat="1" applyFont="1" applyFill="1" applyBorder="1" applyAlignment="1">
      <alignment horizontal="center" vertical="center"/>
    </xf>
    <xf numFmtId="0" fontId="10" fillId="0" borderId="0" xfId="2" applyFont="1"/>
    <xf numFmtId="49" fontId="4" fillId="4" borderId="30" xfId="2" applyNumberFormat="1" applyFont="1" applyFill="1" applyBorder="1" applyAlignment="1">
      <alignment horizontal="center" vertical="center"/>
    </xf>
    <xf numFmtId="0" fontId="9" fillId="4" borderId="31" xfId="2" applyFont="1" applyFill="1" applyBorder="1" applyAlignment="1">
      <alignment horizontal="left" vertical="center"/>
    </xf>
    <xf numFmtId="2" fontId="4" fillId="4" borderId="32" xfId="2" applyNumberFormat="1" applyFont="1" applyFill="1" applyBorder="1" applyAlignment="1">
      <alignment horizontal="center" vertical="center"/>
    </xf>
    <xf numFmtId="4" fontId="10" fillId="0" borderId="0" xfId="2" applyNumberFormat="1" applyFont="1"/>
    <xf numFmtId="4" fontId="4" fillId="3" borderId="1" xfId="2" applyNumberFormat="1" applyFont="1" applyFill="1" applyBorder="1" applyAlignment="1">
      <alignment horizontal="center" vertical="center"/>
    </xf>
    <xf numFmtId="4" fontId="6" fillId="3" borderId="2" xfId="2" applyNumberFormat="1" applyFont="1" applyFill="1" applyBorder="1" applyAlignment="1">
      <alignment horizontal="center" vertical="center"/>
    </xf>
    <xf numFmtId="4" fontId="4" fillId="3" borderId="2" xfId="2" applyNumberFormat="1" applyFont="1" applyFill="1" applyBorder="1" applyAlignment="1">
      <alignment horizontal="center" vertical="center"/>
    </xf>
    <xf numFmtId="4" fontId="9" fillId="3" borderId="3" xfId="2" applyNumberFormat="1" applyFont="1" applyFill="1" applyBorder="1" applyAlignment="1">
      <alignment horizontal="center" vertical="center"/>
    </xf>
    <xf numFmtId="4" fontId="4" fillId="4" borderId="4" xfId="2" quotePrefix="1" applyNumberFormat="1" applyFont="1" applyFill="1" applyBorder="1" applyAlignment="1">
      <alignment horizontal="center" vertical="center"/>
    </xf>
    <xf numFmtId="4" fontId="4" fillId="4" borderId="6" xfId="2" quotePrefix="1" applyNumberFormat="1" applyFont="1" applyFill="1" applyBorder="1" applyAlignment="1">
      <alignment horizontal="left" vertical="center"/>
    </xf>
    <xf numFmtId="2" fontId="4" fillId="4" borderId="33" xfId="2" applyNumberFormat="1" applyFont="1" applyFill="1" applyBorder="1" applyAlignment="1">
      <alignment horizontal="center" vertical="center"/>
    </xf>
    <xf numFmtId="4" fontId="4" fillId="4" borderId="9" xfId="2" quotePrefix="1" applyNumberFormat="1" applyFont="1" applyFill="1" applyBorder="1" applyAlignment="1">
      <alignment horizontal="center" vertical="center"/>
    </xf>
    <xf numFmtId="4" fontId="4" fillId="4" borderId="10" xfId="2" quotePrefix="1" applyNumberFormat="1" applyFont="1" applyFill="1" applyBorder="1" applyAlignment="1">
      <alignment horizontal="left" vertical="center"/>
    </xf>
    <xf numFmtId="2" fontId="4" fillId="4" borderId="34" xfId="2" applyNumberFormat="1" applyFont="1" applyFill="1" applyBorder="1" applyAlignment="1">
      <alignment horizontal="center" vertical="center"/>
    </xf>
    <xf numFmtId="4" fontId="4" fillId="4" borderId="28" xfId="2" quotePrefix="1" applyNumberFormat="1" applyFont="1" applyFill="1" applyBorder="1" applyAlignment="1">
      <alignment horizontal="center" vertical="center"/>
    </xf>
    <xf numFmtId="4" fontId="4" fillId="4" borderId="35" xfId="2" applyNumberFormat="1" applyFont="1" applyFill="1" applyBorder="1" applyAlignment="1">
      <alignment horizontal="left" vertical="center"/>
    </xf>
    <xf numFmtId="2" fontId="4" fillId="4" borderId="36" xfId="2" applyNumberFormat="1" applyFont="1" applyFill="1" applyBorder="1" applyAlignment="1">
      <alignment horizontal="center" vertical="center"/>
    </xf>
    <xf numFmtId="2" fontId="4" fillId="4" borderId="35" xfId="2" applyNumberFormat="1" applyFont="1" applyFill="1" applyBorder="1" applyAlignment="1">
      <alignment horizontal="center" vertical="center"/>
    </xf>
    <xf numFmtId="2" fontId="4" fillId="4" borderId="14" xfId="2" applyNumberFormat="1" applyFont="1" applyFill="1" applyBorder="1" applyAlignment="1">
      <alignment horizontal="center" vertical="center"/>
    </xf>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0" fontId="11" fillId="0" borderId="0" xfId="2" applyFont="1" applyAlignment="1">
      <alignment horizontal="center"/>
    </xf>
    <xf numFmtId="0" fontId="12"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8" fillId="0" borderId="0" xfId="2" applyFont="1" applyAlignment="1">
      <alignment horizontal="center" vertical="center" wrapText="1"/>
    </xf>
    <xf numFmtId="2" fontId="6" fillId="0" borderId="0" xfId="2" applyNumberFormat="1" applyFont="1" applyAlignment="1">
      <alignment horizontal="right" vertical="center"/>
    </xf>
    <xf numFmtId="2" fontId="8" fillId="0" borderId="0" xfId="2" applyNumberFormat="1" applyFont="1" applyAlignment="1">
      <alignment horizontal="right" vertical="center"/>
    </xf>
    <xf numFmtId="14" fontId="6" fillId="0" borderId="0" xfId="2" quotePrefix="1" applyNumberFormat="1" applyFont="1" applyAlignment="1">
      <alignment horizontal="center"/>
    </xf>
    <xf numFmtId="49" fontId="4" fillId="0" borderId="0" xfId="2" applyNumberFormat="1" applyFont="1" applyAlignment="1">
      <alignment horizontal="center" vertical="center"/>
    </xf>
    <xf numFmtId="0" fontId="8" fillId="0" borderId="0" xfId="2" applyFont="1" applyAlignment="1">
      <alignment horizontal="left" vertical="center"/>
    </xf>
    <xf numFmtId="164" fontId="6" fillId="0" borderId="0" xfId="2" applyNumberFormat="1" applyFont="1" applyAlignment="1">
      <alignment horizontal="right" vertical="center"/>
    </xf>
    <xf numFmtId="2" fontId="4" fillId="0" borderId="0" xfId="2" applyNumberFormat="1" applyFont="1"/>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13" fillId="0" borderId="0" xfId="2" applyNumberFormat="1" applyFont="1" applyAlignment="1">
      <alignment horizontal="right" vertical="center"/>
    </xf>
    <xf numFmtId="0" fontId="6" fillId="0" borderId="0" xfId="2" applyFont="1" applyAlignment="1">
      <alignment horizontal="left" vertical="center"/>
    </xf>
    <xf numFmtId="0" fontId="6" fillId="0" borderId="0" xfId="2" applyFont="1" applyAlignment="1">
      <alignment vertical="center" wrapText="1"/>
    </xf>
    <xf numFmtId="2" fontId="6" fillId="0" borderId="0" xfId="2" applyNumberFormat="1" applyFont="1" applyAlignment="1">
      <alignment horizontal="center" vertical="center"/>
    </xf>
    <xf numFmtId="0" fontId="4" fillId="0" borderId="0" xfId="2" applyFont="1" applyAlignment="1">
      <alignment vertical="center"/>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0" fontId="14" fillId="0" borderId="0" xfId="2" applyFont="1" applyAlignment="1">
      <alignment horizontal="right" vertical="top"/>
    </xf>
    <xf numFmtId="0" fontId="4" fillId="0" borderId="0" xfId="2" applyFont="1" applyAlignment="1">
      <alignment horizontal="left" vertical="center"/>
    </xf>
    <xf numFmtId="0" fontId="14" fillId="0" borderId="0" xfId="2" applyFont="1"/>
    <xf numFmtId="0" fontId="7" fillId="0" borderId="0" xfId="2" applyFont="1" applyAlignment="1">
      <alignment vertical="center" wrapText="1"/>
    </xf>
    <xf numFmtId="0" fontId="8" fillId="0" borderId="33" xfId="2" applyFont="1" applyBorder="1" applyAlignment="1">
      <alignment horizontal="center" vertical="center"/>
    </xf>
    <xf numFmtId="0" fontId="6" fillId="0" borderId="6" xfId="2" applyFont="1" applyBorder="1" applyAlignment="1">
      <alignment horizontal="center" vertical="center"/>
    </xf>
    <xf numFmtId="0" fontId="8" fillId="0" borderId="34"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28" xfId="2" applyFont="1" applyBorder="1" applyAlignment="1">
      <alignment horizontal="center" vertical="center"/>
    </xf>
    <xf numFmtId="0" fontId="8" fillId="0" borderId="36"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37" xfId="2" applyNumberFormat="1" applyFont="1" applyBorder="1" applyAlignment="1">
      <alignment horizontal="center" vertical="center"/>
    </xf>
    <xf numFmtId="0" fontId="4" fillId="0" borderId="10" xfId="2" applyFont="1" applyBorder="1" applyAlignment="1">
      <alignment vertical="center" wrapText="1"/>
    </xf>
    <xf numFmtId="2" fontId="4" fillId="0" borderId="10" xfId="2" applyNumberFormat="1" applyFont="1" applyBorder="1" applyAlignment="1">
      <alignment horizontal="center" vertical="center"/>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4" fontId="4" fillId="0" borderId="10" xfId="2" applyNumberFormat="1" applyFont="1" applyBorder="1" applyAlignment="1">
      <alignment horizontal="center" vertical="center"/>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38"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37" xfId="2" quotePrefix="1" applyFont="1" applyFill="1" applyBorder="1" applyAlignment="1">
      <alignment horizontal="center" vertical="center"/>
    </xf>
    <xf numFmtId="0" fontId="9" fillId="4" borderId="11" xfId="2" applyFont="1" applyFill="1" applyBorder="1" applyAlignment="1">
      <alignment vertical="center"/>
    </xf>
    <xf numFmtId="0" fontId="4" fillId="4" borderId="39" xfId="2" quotePrefix="1" applyFont="1" applyFill="1" applyBorder="1" applyAlignment="1">
      <alignment horizontal="center" vertical="center"/>
    </xf>
    <xf numFmtId="0" fontId="9" fillId="4" borderId="13" xfId="2" applyFont="1" applyFill="1" applyBorder="1" applyAlignment="1">
      <alignment vertical="center"/>
    </xf>
    <xf numFmtId="2" fontId="4" fillId="0" borderId="35" xfId="2" applyNumberFormat="1" applyFont="1" applyBorder="1" applyAlignment="1">
      <alignment horizontal="center" vertical="center"/>
    </xf>
    <xf numFmtId="4" fontId="4" fillId="4" borderId="35"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17" fillId="0" borderId="0" xfId="2" applyFont="1" applyAlignment="1">
      <alignment vertical="center"/>
    </xf>
    <xf numFmtId="0" fontId="11" fillId="0" borderId="0" xfId="2" applyFont="1" applyAlignment="1">
      <alignment vertical="top" wrapText="1"/>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28" xfId="2" applyFont="1" applyBorder="1" applyAlignment="1">
      <alignment horizontal="center" vertical="center"/>
    </xf>
    <xf numFmtId="0" fontId="8" fillId="0" borderId="35" xfId="2" quotePrefix="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0" xfId="2" applyNumberFormat="1" applyFont="1" applyFill="1" applyBorder="1" applyAlignment="1">
      <alignment horizontal="center" vertical="center"/>
    </xf>
    <xf numFmtId="0" fontId="9" fillId="4" borderId="41" xfId="2" applyFont="1" applyFill="1" applyBorder="1" applyAlignment="1">
      <alignment horizontal="left" vertical="center"/>
    </xf>
    <xf numFmtId="2" fontId="4" fillId="4" borderId="41" xfId="2" applyNumberFormat="1" applyFont="1" applyFill="1" applyBorder="1" applyAlignment="1">
      <alignment horizontal="center" vertical="center"/>
    </xf>
    <xf numFmtId="2" fontId="4" fillId="4" borderId="42" xfId="2" applyNumberFormat="1" applyFont="1" applyFill="1" applyBorder="1" applyAlignment="1">
      <alignment horizontal="center" vertical="center"/>
    </xf>
    <xf numFmtId="2" fontId="4" fillId="4" borderId="43"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27"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2" fontId="4" fillId="6" borderId="5"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9" fillId="4" borderId="44"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6" borderId="3" xfId="2" applyNumberFormat="1" applyFont="1" applyFill="1" applyBorder="1" applyAlignment="1">
      <alignment horizontal="center" vertical="center"/>
    </xf>
    <xf numFmtId="49" fontId="4" fillId="4" borderId="37" xfId="2" applyNumberFormat="1" applyFont="1" applyFill="1" applyBorder="1" applyAlignment="1">
      <alignment horizontal="center" vertical="center"/>
    </xf>
    <xf numFmtId="0" fontId="4" fillId="4" borderId="10" xfId="2" applyFont="1" applyFill="1" applyBorder="1" applyAlignment="1">
      <alignment vertical="center" wrapText="1"/>
    </xf>
    <xf numFmtId="2" fontId="4" fillId="4" borderId="45"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0" fontId="4" fillId="4" borderId="10" xfId="2" applyFont="1" applyFill="1" applyBorder="1" applyAlignment="1">
      <alignment vertical="center"/>
    </xf>
    <xf numFmtId="2" fontId="4" fillId="4" borderId="46"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47" xfId="2" quotePrefix="1" applyFont="1" applyFill="1" applyBorder="1" applyAlignment="1">
      <alignment horizontal="center" vertical="center"/>
    </xf>
    <xf numFmtId="0" fontId="4" fillId="4" borderId="48" xfId="2" applyFont="1" applyFill="1" applyBorder="1" applyAlignment="1">
      <alignment vertical="center"/>
    </xf>
    <xf numFmtId="2" fontId="4" fillId="4" borderId="48" xfId="2" applyNumberFormat="1" applyFont="1" applyFill="1" applyBorder="1" applyAlignment="1">
      <alignment horizontal="center"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0" fontId="4" fillId="4" borderId="51" xfId="2" quotePrefix="1" applyFont="1" applyFill="1" applyBorder="1" applyAlignment="1">
      <alignment horizontal="center" vertical="center"/>
    </xf>
    <xf numFmtId="0" fontId="4" fillId="4" borderId="49" xfId="2" applyFont="1" applyFill="1" applyBorder="1" applyAlignment="1">
      <alignment vertical="center"/>
    </xf>
    <xf numFmtId="2" fontId="4" fillId="4" borderId="52" xfId="2" applyNumberFormat="1" applyFont="1" applyFill="1" applyBorder="1" applyAlignment="1">
      <alignment horizontal="center" vertical="center"/>
    </xf>
    <xf numFmtId="2" fontId="4" fillId="4" borderId="53" xfId="2" applyNumberFormat="1" applyFont="1" applyFill="1" applyBorder="1" applyAlignment="1">
      <alignment horizontal="center" vertical="center"/>
    </xf>
    <xf numFmtId="0" fontId="4" fillId="4" borderId="29" xfId="2" applyFont="1" applyFill="1" applyBorder="1" applyAlignment="1">
      <alignment vertical="center"/>
    </xf>
    <xf numFmtId="0" fontId="27" fillId="0" borderId="0" xfId="2" applyFont="1"/>
    <xf numFmtId="0" fontId="4" fillId="6" borderId="1" xfId="2" quotePrefix="1" applyFont="1" applyFill="1" applyBorder="1" applyAlignment="1">
      <alignment horizontal="center" vertical="center"/>
    </xf>
    <xf numFmtId="164" fontId="4" fillId="6" borderId="2" xfId="2" applyNumberFormat="1" applyFont="1" applyFill="1" applyBorder="1" applyAlignment="1">
      <alignment horizontal="center" vertical="center"/>
    </xf>
    <xf numFmtId="0" fontId="4" fillId="4" borderId="54" xfId="2" applyFont="1" applyFill="1" applyBorder="1" applyAlignment="1">
      <alignment vertical="center"/>
    </xf>
    <xf numFmtId="0" fontId="4" fillId="4" borderId="57" xfId="2" quotePrefix="1" applyFont="1" applyFill="1" applyBorder="1" applyAlignment="1">
      <alignment horizontal="center" vertical="center"/>
    </xf>
    <xf numFmtId="0" fontId="4" fillId="4" borderId="58" xfId="2" applyFont="1" applyFill="1" applyBorder="1" applyAlignment="1">
      <alignment vertical="center"/>
    </xf>
    <xf numFmtId="0" fontId="6" fillId="0" borderId="5" xfId="2" applyFont="1" applyBorder="1" applyAlignment="1">
      <alignment vertical="center"/>
    </xf>
    <xf numFmtId="0" fontId="4" fillId="0" borderId="5" xfId="2" applyFont="1" applyBorder="1" applyAlignment="1">
      <alignment vertical="center"/>
    </xf>
    <xf numFmtId="0" fontId="14" fillId="0" borderId="5" xfId="2" applyFont="1" applyBorder="1" applyAlignment="1">
      <alignment vertical="center"/>
    </xf>
    <xf numFmtId="4" fontId="14" fillId="0" borderId="0" xfId="2" applyNumberFormat="1" applyFont="1"/>
    <xf numFmtId="0" fontId="22" fillId="0" borderId="0" xfId="2" applyFont="1" applyAlignment="1">
      <alignment horizontal="center" vertical="center"/>
    </xf>
    <xf numFmtId="14" fontId="28" fillId="0" borderId="0" xfId="2" quotePrefix="1" applyNumberFormat="1" applyFont="1" applyAlignment="1">
      <alignment horizontal="center"/>
    </xf>
    <xf numFmtId="0" fontId="22" fillId="0" borderId="0" xfId="2" applyFont="1" applyAlignment="1">
      <alignment horizontal="center"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8" fillId="0" borderId="0" xfId="2" applyNumberFormat="1" applyFont="1" applyAlignment="1">
      <alignment horizontal="right" vertical="center"/>
    </xf>
    <xf numFmtId="164" fontId="28"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20" fillId="0" borderId="0" xfId="3" applyNumberFormat="1" applyFont="1" applyFill="1" applyBorder="1" applyAlignment="1">
      <alignment vertical="center"/>
    </xf>
    <xf numFmtId="0" fontId="21" fillId="7" borderId="61" xfId="3" applyFont="1" applyFill="1" applyBorder="1" applyAlignment="1">
      <alignment vertical="center" wrapText="1"/>
    </xf>
    <xf numFmtId="0" fontId="21" fillId="7" borderId="61" xfId="3" applyNumberFormat="1" applyFont="1" applyFill="1" applyBorder="1" applyAlignment="1" applyProtection="1">
      <alignment horizontal="center" vertical="center" wrapText="1"/>
    </xf>
    <xf numFmtId="49" fontId="18" fillId="4" borderId="62" xfId="3" applyNumberFormat="1" applyFont="1" applyFill="1" applyBorder="1" applyAlignment="1" applyProtection="1">
      <alignment horizontal="left" vertical="center" wrapText="1"/>
    </xf>
    <xf numFmtId="49" fontId="30" fillId="4" borderId="63" xfId="0" applyNumberFormat="1" applyFont="1" applyFill="1" applyBorder="1" applyAlignment="1">
      <alignment horizontal="left" vertical="center" wrapText="1"/>
    </xf>
    <xf numFmtId="2" fontId="30" fillId="4" borderId="64" xfId="0" applyNumberFormat="1" applyFont="1" applyFill="1" applyBorder="1" applyAlignment="1">
      <alignment horizontal="center" vertical="center" wrapText="1"/>
    </xf>
    <xf numFmtId="2" fontId="18" fillId="4" borderId="64" xfId="0" applyNumberFormat="1" applyFont="1" applyFill="1" applyBorder="1" applyAlignment="1">
      <alignment horizontal="center" vertical="center" wrapText="1"/>
    </xf>
    <xf numFmtId="0" fontId="31" fillId="4" borderId="62" xfId="3" applyFont="1" applyFill="1" applyBorder="1" applyAlignment="1" applyProtection="1">
      <alignment horizontal="left" vertical="top" wrapText="1"/>
    </xf>
    <xf numFmtId="0" fontId="31" fillId="4" borderId="65" xfId="3" applyFont="1" applyFill="1" applyBorder="1" applyAlignment="1" applyProtection="1">
      <alignment horizontal="left" vertical="top" wrapText="1"/>
    </xf>
    <xf numFmtId="49" fontId="30" fillId="4" borderId="66" xfId="0" applyNumberFormat="1" applyFont="1" applyFill="1" applyBorder="1" applyAlignment="1">
      <alignment horizontal="left" vertical="center" wrapText="1"/>
    </xf>
    <xf numFmtId="2" fontId="30" fillId="4" borderId="67" xfId="0" applyNumberFormat="1" applyFont="1" applyFill="1" applyBorder="1" applyAlignment="1">
      <alignment horizontal="center" vertical="center" wrapText="1"/>
    </xf>
    <xf numFmtId="2" fontId="18" fillId="4" borderId="68" xfId="0" applyNumberFormat="1" applyFont="1" applyFill="1" applyBorder="1" applyAlignment="1">
      <alignment horizontal="center" vertical="center" wrapText="1"/>
    </xf>
    <xf numFmtId="49" fontId="18" fillId="4" borderId="69" xfId="3" applyNumberFormat="1" applyFont="1" applyFill="1" applyBorder="1" applyAlignment="1" applyProtection="1">
      <alignment horizontal="left" vertical="center" wrapText="1"/>
    </xf>
    <xf numFmtId="49" fontId="18" fillId="4" borderId="66" xfId="3" applyNumberFormat="1" applyFont="1" applyFill="1" applyBorder="1" applyAlignment="1" applyProtection="1">
      <alignment horizontal="left" vertical="center" wrapText="1"/>
    </xf>
    <xf numFmtId="2" fontId="18" fillId="4" borderId="66" xfId="0" applyNumberFormat="1" applyFont="1" applyFill="1" applyBorder="1" applyAlignment="1">
      <alignment horizontal="center" vertical="center" wrapText="1"/>
    </xf>
    <xf numFmtId="0" fontId="12" fillId="0" borderId="0" xfId="3" applyNumberFormat="1" applyFont="1" applyFill="1" applyBorder="1" applyAlignment="1"/>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2" fontId="18" fillId="4" borderId="67" xfId="0" applyNumberFormat="1" applyFont="1" applyFill="1" applyBorder="1" applyAlignment="1">
      <alignment horizontal="center" vertical="center" wrapText="1"/>
    </xf>
    <xf numFmtId="49" fontId="30" fillId="4" borderId="68" xfId="0" applyNumberFormat="1" applyFont="1" applyFill="1" applyBorder="1" applyAlignment="1">
      <alignment horizontal="left" vertical="center" wrapText="1"/>
    </xf>
    <xf numFmtId="2" fontId="30" fillId="4" borderId="70" xfId="0" applyNumberFormat="1" applyFont="1" applyFill="1" applyBorder="1" applyAlignment="1">
      <alignment horizontal="center" vertical="center" wrapText="1"/>
    </xf>
    <xf numFmtId="49" fontId="18" fillId="4" borderId="62" xfId="3" applyNumberFormat="1" applyFont="1" applyFill="1" applyBorder="1" applyAlignment="1" applyProtection="1">
      <alignment horizontal="left" vertical="top" wrapText="1"/>
    </xf>
    <xf numFmtId="2" fontId="30" fillId="4" borderId="64" xfId="0" applyNumberFormat="1" applyFont="1" applyFill="1" applyBorder="1" applyAlignment="1">
      <alignment horizontal="center" vertical="top" wrapText="1"/>
    </xf>
    <xf numFmtId="2" fontId="18" fillId="4" borderId="64" xfId="0" applyNumberFormat="1" applyFont="1" applyFill="1" applyBorder="1" applyAlignment="1">
      <alignment horizontal="center" vertical="top" wrapText="1"/>
    </xf>
    <xf numFmtId="2" fontId="30" fillId="4" borderId="67" xfId="0" applyNumberFormat="1" applyFont="1" applyFill="1" applyBorder="1" applyAlignment="1">
      <alignment horizontal="center" vertical="top" wrapText="1"/>
    </xf>
    <xf numFmtId="2" fontId="18" fillId="4" borderId="67" xfId="0" applyNumberFormat="1" applyFont="1" applyFill="1" applyBorder="1" applyAlignment="1">
      <alignment horizontal="center" vertical="top" wrapText="1"/>
    </xf>
    <xf numFmtId="49" fontId="30" fillId="4" borderId="63" xfId="3" applyNumberFormat="1" applyFont="1" applyFill="1" applyBorder="1" applyAlignment="1" applyProtection="1">
      <alignment horizontal="left" vertical="top" wrapText="1"/>
    </xf>
    <xf numFmtId="49" fontId="30" fillId="4" borderId="66" xfId="3" applyNumberFormat="1" applyFont="1" applyFill="1" applyBorder="1" applyAlignment="1" applyProtection="1">
      <alignment horizontal="left" vertical="top" wrapText="1"/>
    </xf>
    <xf numFmtId="2" fontId="18" fillId="4" borderId="68" xfId="0" applyNumberFormat="1" applyFont="1" applyFill="1" applyBorder="1" applyAlignment="1">
      <alignment horizontal="center" vertical="top" wrapText="1"/>
    </xf>
    <xf numFmtId="49" fontId="18" fillId="4" borderId="63" xfId="3" applyNumberFormat="1" applyFont="1" applyFill="1" applyBorder="1" applyAlignment="1" applyProtection="1">
      <alignment horizontal="left" vertical="top" wrapText="1"/>
    </xf>
    <xf numFmtId="49" fontId="18" fillId="4" borderId="66" xfId="3" applyNumberFormat="1" applyFont="1" applyFill="1" applyBorder="1" applyAlignment="1" applyProtection="1">
      <alignment horizontal="left" vertical="top" wrapText="1"/>
    </xf>
    <xf numFmtId="49" fontId="18" fillId="4" borderId="71" xfId="3" applyNumberFormat="1" applyFont="1" applyFill="1" applyBorder="1" applyAlignment="1" applyProtection="1">
      <alignment horizontal="left" vertical="top" wrapText="1"/>
    </xf>
    <xf numFmtId="49" fontId="30" fillId="4" borderId="61" xfId="3" applyNumberFormat="1" applyFont="1" applyFill="1" applyBorder="1" applyAlignment="1" applyProtection="1">
      <alignment horizontal="left" vertical="top" wrapText="1"/>
    </xf>
    <xf numFmtId="2" fontId="30" fillId="4" borderId="72" xfId="0" applyNumberFormat="1" applyFont="1" applyFill="1" applyBorder="1" applyAlignment="1">
      <alignment horizontal="center" vertical="top" wrapText="1"/>
    </xf>
    <xf numFmtId="2" fontId="18" fillId="4" borderId="73" xfId="0" applyNumberFormat="1" applyFont="1" applyFill="1" applyBorder="1" applyAlignment="1">
      <alignment horizontal="center" vertical="top" wrapText="1"/>
    </xf>
    <xf numFmtId="49" fontId="30" fillId="0" borderId="63" xfId="3" applyNumberFormat="1" applyFont="1" applyFill="1" applyBorder="1" applyAlignment="1" applyProtection="1">
      <alignment horizontal="left" vertical="top" wrapText="1"/>
    </xf>
    <xf numFmtId="0" fontId="21" fillId="7" borderId="61" xfId="2" applyFont="1" applyFill="1" applyBorder="1" applyAlignment="1">
      <alignment vertical="center" wrapText="1"/>
    </xf>
    <xf numFmtId="0" fontId="21" fillId="7" borderId="61" xfId="2" applyFont="1" applyFill="1" applyBorder="1" applyAlignment="1">
      <alignment horizontal="center" vertical="center" wrapText="1"/>
    </xf>
    <xf numFmtId="0" fontId="21" fillId="4" borderId="74" xfId="2" applyFont="1" applyFill="1" applyBorder="1" applyAlignment="1">
      <alignment horizontal="left" vertical="center" wrapText="1"/>
    </xf>
    <xf numFmtId="49" fontId="30" fillId="4" borderId="16" xfId="0" applyNumberFormat="1" applyFont="1" applyFill="1" applyBorder="1" applyAlignment="1">
      <alignment horizontal="left" vertical="top" wrapText="1"/>
    </xf>
    <xf numFmtId="2" fontId="30" fillId="4" borderId="74" xfId="0" applyNumberFormat="1" applyFont="1" applyFill="1" applyBorder="1" applyAlignment="1">
      <alignment horizontal="center" vertical="top" wrapText="1"/>
    </xf>
    <xf numFmtId="2" fontId="18" fillId="4" borderId="64" xfId="3" applyNumberFormat="1" applyFont="1" applyFill="1" applyBorder="1" applyAlignment="1" applyProtection="1">
      <alignment horizontal="center" vertical="top" wrapText="1"/>
    </xf>
    <xf numFmtId="0" fontId="21" fillId="4" borderId="75" xfId="2" applyFont="1" applyFill="1" applyBorder="1" applyAlignment="1">
      <alignment horizontal="left" vertical="center" wrapText="1"/>
    </xf>
    <xf numFmtId="49" fontId="30" fillId="4" borderId="17" xfId="0" applyNumberFormat="1" applyFont="1" applyFill="1" applyBorder="1" applyAlignment="1">
      <alignment horizontal="left" vertical="top" wrapText="1"/>
    </xf>
    <xf numFmtId="2" fontId="30" fillId="4" borderId="75" xfId="0" applyNumberFormat="1" applyFont="1" applyFill="1" applyBorder="1" applyAlignment="1">
      <alignment horizontal="center" vertical="top" wrapText="1"/>
    </xf>
    <xf numFmtId="0" fontId="20" fillId="0" borderId="71" xfId="2" applyFont="1" applyBorder="1"/>
    <xf numFmtId="2" fontId="30" fillId="4" borderId="76" xfId="3" applyNumberFormat="1" applyFont="1" applyFill="1" applyBorder="1" applyAlignment="1" applyProtection="1">
      <alignment horizontal="left" vertical="top" wrapText="1"/>
    </xf>
    <xf numFmtId="2" fontId="30" fillId="4" borderId="71" xfId="0" applyNumberFormat="1" applyFont="1" applyFill="1" applyBorder="1" applyAlignment="1">
      <alignment horizontal="center" vertical="top" wrapText="1"/>
    </xf>
    <xf numFmtId="0" fontId="21" fillId="0" borderId="74" xfId="2" applyFont="1" applyBorder="1"/>
    <xf numFmtId="0" fontId="20" fillId="0" borderId="75" xfId="2" applyFont="1" applyBorder="1"/>
    <xf numFmtId="2" fontId="30" fillId="4" borderId="17" xfId="3" applyNumberFormat="1" applyFont="1" applyFill="1" applyBorder="1" applyAlignment="1" applyProtection="1">
      <alignment horizontal="left" vertical="top" wrapText="1"/>
    </xf>
    <xf numFmtId="2" fontId="30" fillId="4" borderId="74" xfId="3" applyNumberFormat="1" applyFont="1" applyFill="1" applyBorder="1" applyAlignment="1" applyProtection="1">
      <alignment horizontal="center" vertical="top" wrapText="1"/>
    </xf>
    <xf numFmtId="2" fontId="30" fillId="4" borderId="16" xfId="0" applyNumberFormat="1" applyFont="1" applyFill="1" applyBorder="1" applyAlignment="1">
      <alignment horizontal="center" vertical="top" wrapText="1"/>
    </xf>
    <xf numFmtId="2" fontId="18" fillId="4" borderId="77" xfId="0" applyNumberFormat="1" applyFont="1" applyFill="1" applyBorder="1" applyAlignment="1">
      <alignment horizontal="center" vertical="top" wrapText="1"/>
    </xf>
    <xf numFmtId="2" fontId="30" fillId="4" borderId="75" xfId="3" applyNumberFormat="1" applyFont="1" applyFill="1" applyBorder="1" applyAlignment="1" applyProtection="1">
      <alignment horizontal="center" vertical="top" wrapText="1"/>
    </xf>
    <xf numFmtId="2" fontId="30" fillId="4" borderId="71" xfId="3" applyNumberFormat="1" applyFont="1" applyFill="1" applyBorder="1" applyAlignment="1" applyProtection="1">
      <alignment horizontal="center" vertical="top" wrapText="1"/>
    </xf>
    <xf numFmtId="2" fontId="30" fillId="4" borderId="78" xfId="0" applyNumberFormat="1" applyFont="1" applyFill="1" applyBorder="1" applyAlignment="1">
      <alignment horizontal="center" vertical="top" wrapText="1"/>
    </xf>
    <xf numFmtId="2" fontId="18" fillId="4" borderId="79" xfId="0" applyNumberFormat="1" applyFont="1" applyFill="1" applyBorder="1" applyAlignment="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32" fillId="0" borderId="0" xfId="4" applyFont="1" applyAlignment="1">
      <alignment vertical="center"/>
    </xf>
    <xf numFmtId="0" fontId="21" fillId="4" borderId="0" xfId="4" applyFont="1" applyFill="1"/>
    <xf numFmtId="0" fontId="21" fillId="7" borderId="74" xfId="3" applyNumberFormat="1" applyFont="1" applyFill="1" applyBorder="1" applyAlignment="1" applyProtection="1">
      <alignment horizontal="center" vertical="center" wrapText="1"/>
    </xf>
    <xf numFmtId="0" fontId="21" fillId="4" borderId="4" xfId="4" applyFont="1" applyFill="1" applyBorder="1"/>
    <xf numFmtId="0" fontId="20" fillId="4" borderId="74" xfId="4" applyFont="1" applyFill="1" applyBorder="1"/>
    <xf numFmtId="2" fontId="18" fillId="4" borderId="75" xfId="0" applyNumberFormat="1" applyFont="1" applyFill="1" applyBorder="1" applyAlignment="1">
      <alignment horizontal="center" vertical="top" wrapText="1"/>
    </xf>
    <xf numFmtId="0" fontId="21" fillId="4" borderId="9" xfId="4" applyFont="1" applyFill="1" applyBorder="1"/>
    <xf numFmtId="0" fontId="20" fillId="4" borderId="75" xfId="4" applyFont="1" applyFill="1" applyBorder="1"/>
    <xf numFmtId="0" fontId="2" fillId="0" borderId="0" xfId="4" applyFont="1"/>
    <xf numFmtId="0" fontId="21" fillId="4" borderId="71" xfId="4" applyFont="1" applyFill="1" applyBorder="1"/>
    <xf numFmtId="0" fontId="20" fillId="4" borderId="71" xfId="4" applyFont="1" applyFill="1" applyBorder="1"/>
    <xf numFmtId="2" fontId="30" fillId="4" borderId="80" xfId="0" applyNumberFormat="1" applyFont="1" applyFill="1" applyBorder="1" applyAlignment="1">
      <alignment horizontal="center" vertical="top" wrapText="1"/>
    </xf>
    <xf numFmtId="2" fontId="18" fillId="4" borderId="80" xfId="0" applyNumberFormat="1" applyFont="1" applyFill="1" applyBorder="1" applyAlignment="1">
      <alignment horizontal="center" vertical="top" wrapText="1"/>
    </xf>
    <xf numFmtId="2" fontId="30" fillId="4" borderId="81" xfId="0" applyNumberFormat="1" applyFont="1" applyFill="1" applyBorder="1" applyAlignment="1">
      <alignment horizontal="center" vertical="top" wrapText="1"/>
    </xf>
    <xf numFmtId="2" fontId="18" fillId="4" borderId="71" xfId="0" applyNumberFormat="1" applyFont="1" applyFill="1" applyBorder="1" applyAlignment="1">
      <alignment horizontal="center" vertical="top" wrapText="1"/>
    </xf>
    <xf numFmtId="49" fontId="30" fillId="4" borderId="63" xfId="0" applyNumberFormat="1" applyFont="1" applyFill="1" applyBorder="1" applyAlignment="1">
      <alignment horizontal="left" vertical="top" wrapText="1"/>
    </xf>
    <xf numFmtId="2" fontId="30" fillId="4" borderId="75" xfId="0" quotePrefix="1" applyNumberFormat="1" applyFont="1" applyFill="1" applyBorder="1" applyAlignment="1">
      <alignment horizontal="center" vertical="top" wrapText="1"/>
    </xf>
    <xf numFmtId="0" fontId="21" fillId="4" borderId="28" xfId="4" applyFont="1" applyFill="1" applyBorder="1"/>
    <xf numFmtId="49" fontId="30" fillId="4" borderId="66" xfId="0" applyNumberFormat="1" applyFont="1" applyFill="1" applyBorder="1" applyAlignment="1">
      <alignment horizontal="left" vertical="top" wrapText="1"/>
    </xf>
    <xf numFmtId="0" fontId="21" fillId="4" borderId="61" xfId="4" applyFont="1" applyFill="1" applyBorder="1"/>
    <xf numFmtId="2" fontId="30" fillId="4" borderId="61" xfId="0" applyNumberFormat="1" applyFont="1" applyFill="1" applyBorder="1" applyAlignment="1">
      <alignment horizontal="center" vertical="top" wrapText="1"/>
    </xf>
    <xf numFmtId="0" fontId="21" fillId="4" borderId="9" xfId="4" applyFont="1" applyFill="1" applyBorder="1" applyAlignment="1">
      <alignment horizontal="left"/>
    </xf>
    <xf numFmtId="0" fontId="20" fillId="4" borderId="74" xfId="4" applyFont="1" applyFill="1" applyBorder="1" applyAlignment="1">
      <alignment vertical="center"/>
    </xf>
    <xf numFmtId="0" fontId="20" fillId="4" borderId="75" xfId="4" applyFont="1" applyFill="1" applyBorder="1" applyAlignment="1">
      <alignment vertical="center"/>
    </xf>
    <xf numFmtId="14" fontId="21" fillId="4" borderId="28" xfId="4" applyNumberFormat="1" applyFont="1" applyFill="1" applyBorder="1" applyAlignment="1">
      <alignment horizontal="left"/>
    </xf>
    <xf numFmtId="0" fontId="20" fillId="4" borderId="71" xfId="4" applyFont="1" applyFill="1" applyBorder="1" applyAlignment="1">
      <alignment vertical="center"/>
    </xf>
    <xf numFmtId="0" fontId="21" fillId="4" borderId="82"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165" fontId="35" fillId="0" borderId="0" xfId="6" applyFont="1" applyAlignment="1">
      <alignment horizontal="center"/>
    </xf>
    <xf numFmtId="0" fontId="7" fillId="0" borderId="29" xfId="2" applyFont="1" applyBorder="1" applyAlignment="1">
      <alignment horizontal="left" vertical="top" wrapText="1"/>
    </xf>
    <xf numFmtId="166" fontId="36" fillId="4" borderId="0" xfId="5" applyNumberFormat="1" applyFont="1" applyFill="1" applyAlignment="1">
      <alignment horizontal="center"/>
    </xf>
    <xf numFmtId="166" fontId="19" fillId="4" borderId="0" xfId="5" applyNumberFormat="1" applyFont="1" applyFill="1"/>
    <xf numFmtId="166" fontId="19" fillId="4" borderId="29" xfId="5" applyNumberFormat="1" applyFont="1" applyFill="1" applyBorder="1"/>
    <xf numFmtId="166" fontId="38" fillId="4" borderId="0" xfId="5" applyNumberFormat="1" applyFont="1" applyFill="1" applyAlignment="1">
      <alignment horizontal="center"/>
    </xf>
    <xf numFmtId="166" fontId="21" fillId="8" borderId="38"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18" fillId="8" borderId="83" xfId="5" applyNumberFormat="1" applyFont="1" applyFill="1" applyBorder="1" applyAlignment="1">
      <alignment horizontal="left"/>
    </xf>
    <xf numFmtId="166" fontId="18" fillId="8" borderId="5" xfId="5" applyNumberFormat="1" applyFont="1" applyFill="1" applyBorder="1"/>
    <xf numFmtId="166" fontId="18" fillId="8" borderId="5" xfId="5" applyNumberFormat="1" applyFont="1" applyFill="1" applyBorder="1" applyAlignment="1">
      <alignment horizontal="left"/>
    </xf>
    <xf numFmtId="166" fontId="18" fillId="8" borderId="54" xfId="5" applyNumberFormat="1" applyFont="1" applyFill="1" applyBorder="1"/>
    <xf numFmtId="166" fontId="18" fillId="8" borderId="56" xfId="5" applyNumberFormat="1" applyFont="1" applyFill="1" applyBorder="1"/>
    <xf numFmtId="166" fontId="36" fillId="9" borderId="0" xfId="5" applyNumberFormat="1" applyFont="1" applyFill="1"/>
    <xf numFmtId="166" fontId="21" fillId="8" borderId="51" xfId="5" applyNumberFormat="1" applyFont="1" applyFill="1" applyBorder="1"/>
    <xf numFmtId="166" fontId="21" fillId="8" borderId="49" xfId="5" applyNumberFormat="1" applyFont="1" applyFill="1" applyBorder="1"/>
    <xf numFmtId="166" fontId="21" fillId="8" borderId="49" xfId="5" applyNumberFormat="1" applyFont="1" applyFill="1" applyBorder="1" applyAlignment="1">
      <alignment horizontal="center"/>
    </xf>
    <xf numFmtId="167" fontId="18" fillId="7" borderId="52" xfId="5" applyNumberFormat="1" applyFont="1" applyFill="1" applyBorder="1" applyAlignment="1">
      <alignment horizontal="center"/>
    </xf>
    <xf numFmtId="167" fontId="18" fillId="7" borderId="53" xfId="5" applyNumberFormat="1" applyFont="1" applyFill="1" applyBorder="1" applyAlignment="1">
      <alignment horizontal="center"/>
    </xf>
    <xf numFmtId="167" fontId="18" fillId="7" borderId="60" xfId="5" applyNumberFormat="1" applyFont="1" applyFill="1" applyBorder="1" applyAlignment="1">
      <alignment horizontal="center"/>
    </xf>
    <xf numFmtId="167" fontId="36" fillId="4" borderId="0" xfId="5" applyNumberFormat="1" applyFont="1" applyFill="1" applyAlignment="1">
      <alignment horizontal="center"/>
    </xf>
    <xf numFmtId="166" fontId="18" fillId="4" borderId="37" xfId="5" applyNumberFormat="1" applyFont="1" applyFill="1" applyBorder="1" applyAlignment="1">
      <alignment horizontal="center" vertical="center"/>
    </xf>
    <xf numFmtId="166" fontId="18" fillId="4" borderId="52" xfId="5" applyNumberFormat="1" applyFont="1" applyFill="1" applyBorder="1" applyAlignment="1">
      <alignment horizontal="center" vertical="center"/>
    </xf>
    <xf numFmtId="2" fontId="20" fillId="4" borderId="52" xfId="5" applyNumberFormat="1" applyFont="1" applyFill="1" applyBorder="1" applyAlignment="1">
      <alignment horizontal="center" vertical="center"/>
    </xf>
    <xf numFmtId="2" fontId="20" fillId="4" borderId="52" xfId="5" quotePrefix="1" applyNumberFormat="1" applyFont="1" applyFill="1" applyBorder="1" applyAlignment="1">
      <alignment horizontal="center" vertical="center"/>
    </xf>
    <xf numFmtId="2" fontId="20" fillId="4" borderId="53" xfId="5" quotePrefix="1" applyNumberFormat="1" applyFont="1" applyFill="1" applyBorder="1" applyAlignment="1">
      <alignment horizontal="center" vertical="center"/>
    </xf>
    <xf numFmtId="2" fontId="21" fillId="4" borderId="60" xfId="5" quotePrefix="1" applyNumberFormat="1" applyFont="1" applyFill="1" applyBorder="1" applyAlignment="1">
      <alignment horizontal="center" vertical="center"/>
    </xf>
    <xf numFmtId="166" fontId="18" fillId="4" borderId="84" xfId="5" applyNumberFormat="1" applyFont="1" applyFill="1" applyBorder="1" applyAlignment="1">
      <alignment horizontal="center" vertical="center"/>
    </xf>
    <xf numFmtId="39" fontId="39" fillId="4" borderId="0" xfId="5" applyNumberFormat="1" applyFont="1" applyFill="1" applyAlignment="1">
      <alignment horizontal="center" vertical="center"/>
    </xf>
    <xf numFmtId="0" fontId="35" fillId="4" borderId="0" xfId="5" applyFont="1" applyFill="1" applyAlignment="1">
      <alignment vertical="center"/>
    </xf>
    <xf numFmtId="166" fontId="18" fillId="4" borderId="85" xfId="5" applyNumberFormat="1" applyFont="1" applyFill="1" applyBorder="1" applyAlignment="1">
      <alignment horizontal="center" vertical="center"/>
    </xf>
    <xf numFmtId="166" fontId="21" fillId="9" borderId="39" xfId="5" applyNumberFormat="1" applyFont="1" applyFill="1" applyBorder="1" applyAlignment="1">
      <alignment horizontal="center" vertical="center"/>
    </xf>
    <xf numFmtId="166" fontId="21" fillId="9" borderId="35" xfId="5" applyNumberFormat="1" applyFont="1" applyFill="1" applyBorder="1" applyAlignment="1">
      <alignment horizontal="center" vertical="center"/>
    </xf>
    <xf numFmtId="2" fontId="30" fillId="4" borderId="35" xfId="5" applyNumberFormat="1" applyFont="1" applyFill="1" applyBorder="1" applyAlignment="1">
      <alignment horizontal="center" vertical="center"/>
    </xf>
    <xf numFmtId="2" fontId="30" fillId="4" borderId="86" xfId="5" applyNumberFormat="1" applyFont="1" applyFill="1" applyBorder="1" applyAlignment="1">
      <alignment horizontal="center" vertical="center"/>
    </xf>
    <xf numFmtId="2" fontId="18" fillId="4" borderId="14" xfId="5" applyNumberFormat="1" applyFont="1" applyFill="1" applyBorder="1" applyAlignment="1">
      <alignment horizontal="center" vertical="center"/>
    </xf>
    <xf numFmtId="166" fontId="21" fillId="4" borderId="0" xfId="5" applyNumberFormat="1" applyFont="1" applyFill="1" applyAlignment="1">
      <alignment horizontal="center"/>
    </xf>
    <xf numFmtId="168" fontId="20" fillId="4" borderId="52" xfId="5" applyNumberFormat="1" applyFont="1" applyFill="1" applyBorder="1" applyAlignment="1">
      <alignment horizontal="center" vertical="center"/>
    </xf>
    <xf numFmtId="168" fontId="20" fillId="4" borderId="52" xfId="5" quotePrefix="1" applyNumberFormat="1" applyFont="1" applyFill="1" applyBorder="1" applyAlignment="1">
      <alignment horizontal="center" vertical="center"/>
    </xf>
    <xf numFmtId="168" fontId="20" fillId="4" borderId="53" xfId="5" quotePrefix="1" applyNumberFormat="1" applyFont="1" applyFill="1" applyBorder="1" applyAlignment="1">
      <alignment horizontal="center" vertical="center"/>
    </xf>
    <xf numFmtId="168" fontId="21" fillId="4" borderId="60" xfId="5" quotePrefix="1" applyNumberFormat="1" applyFont="1" applyFill="1" applyBorder="1" applyAlignment="1">
      <alignment horizontal="center" vertical="center"/>
    </xf>
    <xf numFmtId="2" fontId="34" fillId="4" borderId="0" xfId="6" applyNumberFormat="1" applyFont="1" applyFill="1" applyAlignment="1">
      <alignment horizontal="center" vertical="center"/>
    </xf>
    <xf numFmtId="166" fontId="19" fillId="0" borderId="0" xfId="5" applyNumberFormat="1" applyFont="1"/>
    <xf numFmtId="166" fontId="38" fillId="0" borderId="0" xfId="5" applyNumberFormat="1" applyFont="1" applyAlignment="1">
      <alignment horizontal="center"/>
    </xf>
    <xf numFmtId="166" fontId="21" fillId="0" borderId="0" xfId="5" applyNumberFormat="1" applyFont="1" applyAlignment="1">
      <alignment horizontal="center"/>
    </xf>
    <xf numFmtId="0" fontId="20" fillId="0" borderId="0" xfId="5" applyFont="1"/>
    <xf numFmtId="0" fontId="35" fillId="0" borderId="0" xfId="5" applyFont="1"/>
    <xf numFmtId="166" fontId="18" fillId="8" borderId="55" xfId="5" applyNumberFormat="1" applyFont="1" applyFill="1" applyBorder="1" applyAlignment="1">
      <alignment horizontal="left"/>
    </xf>
    <xf numFmtId="166" fontId="18" fillId="8" borderId="54" xfId="5" applyNumberFormat="1" applyFont="1" applyFill="1" applyBorder="1" applyAlignment="1">
      <alignment horizontal="left"/>
    </xf>
    <xf numFmtId="166" fontId="36" fillId="0" borderId="0" xfId="5" applyNumberFormat="1" applyFont="1"/>
    <xf numFmtId="167" fontId="18" fillId="7" borderId="59" xfId="5" applyNumberFormat="1" applyFont="1" applyFill="1" applyBorder="1" applyAlignment="1">
      <alignment horizontal="center"/>
    </xf>
    <xf numFmtId="167" fontId="18" fillId="7" borderId="87" xfId="5" applyNumberFormat="1" applyFont="1" applyFill="1" applyBorder="1" applyAlignment="1">
      <alignment horizontal="center"/>
    </xf>
    <xf numFmtId="167" fontId="36" fillId="0" borderId="0" xfId="5" applyNumberFormat="1" applyFont="1" applyAlignment="1">
      <alignment horizontal="center"/>
    </xf>
    <xf numFmtId="166" fontId="21" fillId="9" borderId="85" xfId="5" applyNumberFormat="1" applyFont="1" applyFill="1" applyBorder="1" applyAlignment="1">
      <alignment horizontal="center" vertical="center"/>
    </xf>
    <xf numFmtId="166" fontId="21" fillId="9" borderId="52" xfId="5" applyNumberFormat="1" applyFont="1" applyFill="1" applyBorder="1" applyAlignment="1">
      <alignment horizontal="center" vertical="center"/>
    </xf>
    <xf numFmtId="166" fontId="18" fillId="4" borderId="39" xfId="5" applyNumberFormat="1" applyFont="1" applyFill="1" applyBorder="1" applyAlignment="1">
      <alignment horizontal="center" vertical="center"/>
    </xf>
    <xf numFmtId="166" fontId="18" fillId="4" borderId="0" xfId="5" applyNumberFormat="1" applyFont="1" applyFill="1" applyAlignment="1">
      <alignment horizontal="center" vertical="center"/>
    </xf>
    <xf numFmtId="166" fontId="21" fillId="9" borderId="0" xfId="5" applyNumberFormat="1" applyFont="1" applyFill="1" applyAlignment="1">
      <alignment horizontal="center" vertical="center"/>
    </xf>
    <xf numFmtId="2" fontId="30" fillId="4" borderId="0" xfId="5" applyNumberFormat="1" applyFont="1" applyFill="1" applyAlignment="1">
      <alignment horizontal="center" vertical="center"/>
    </xf>
    <xf numFmtId="0" fontId="24" fillId="4" borderId="0" xfId="5" applyFont="1" applyFill="1" applyAlignment="1">
      <alignment horizontal="center" vertical="center"/>
    </xf>
    <xf numFmtId="0" fontId="24" fillId="4" borderId="0" xfId="5" applyFont="1" applyFill="1"/>
    <xf numFmtId="166" fontId="7" fillId="4" borderId="0" xfId="5" applyNumberFormat="1" applyFont="1" applyFill="1" applyAlignment="1">
      <alignment horizontal="center"/>
    </xf>
    <xf numFmtId="166" fontId="12" fillId="4" borderId="0" xfId="5" applyNumberFormat="1" applyFont="1" applyFill="1" applyAlignment="1">
      <alignment horizontal="center"/>
    </xf>
    <xf numFmtId="0" fontId="4" fillId="4" borderId="0" xfId="5" applyFont="1" applyFill="1" applyAlignment="1">
      <alignment horizontal="center"/>
    </xf>
    <xf numFmtId="166" fontId="8" fillId="4" borderId="0" xfId="5" applyNumberFormat="1" applyFont="1" applyFill="1" applyAlignment="1">
      <alignment horizontal="center"/>
    </xf>
    <xf numFmtId="166" fontId="39" fillId="10" borderId="0" xfId="5" applyNumberFormat="1" applyFont="1" applyFill="1" applyAlignment="1">
      <alignment horizontal="center"/>
    </xf>
    <xf numFmtId="166" fontId="18" fillId="8" borderId="88" xfId="5" applyNumberFormat="1" applyFont="1" applyFill="1" applyBorder="1" applyAlignment="1">
      <alignment horizontal="center"/>
    </xf>
    <xf numFmtId="166" fontId="21" fillId="8" borderId="49" xfId="5" applyNumberFormat="1" applyFont="1" applyFill="1" applyBorder="1" applyAlignment="1">
      <alignment horizontal="center" vertical="center"/>
    </xf>
    <xf numFmtId="167" fontId="18" fillId="7" borderId="89" xfId="5" applyNumberFormat="1" applyFont="1" applyFill="1" applyBorder="1" applyAlignment="1">
      <alignment horizontal="center" vertical="center"/>
    </xf>
    <xf numFmtId="166" fontId="18" fillId="4" borderId="57" xfId="5" applyNumberFormat="1" applyFont="1" applyFill="1" applyBorder="1" applyAlignment="1">
      <alignment horizontal="center" vertical="center"/>
    </xf>
    <xf numFmtId="0" fontId="40" fillId="4" borderId="90" xfId="3" applyNumberFormat="1" applyFont="1" applyFill="1" applyBorder="1" applyAlignment="1" applyProtection="1">
      <alignment horizontal="center" vertical="center" wrapText="1"/>
    </xf>
    <xf numFmtId="165" fontId="24" fillId="4" borderId="0" xfId="6" applyFont="1" applyFill="1" applyAlignment="1">
      <alignment horizontal="center" vertical="center"/>
    </xf>
    <xf numFmtId="165" fontId="41" fillId="4" borderId="0" xfId="6" applyFont="1" applyFill="1" applyAlignment="1">
      <alignment vertical="center"/>
    </xf>
    <xf numFmtId="166" fontId="21" fillId="9" borderId="35" xfId="5" quotePrefix="1" applyNumberFormat="1" applyFont="1" applyFill="1" applyBorder="1" applyAlignment="1">
      <alignment horizontal="center" vertical="center"/>
    </xf>
    <xf numFmtId="0" fontId="40" fillId="4" borderId="79" xfId="3" applyNumberFormat="1" applyFont="1" applyFill="1" applyBorder="1" applyAlignment="1" applyProtection="1">
      <alignment horizontal="center" vertical="center" wrapText="1"/>
    </xf>
    <xf numFmtId="166" fontId="21" fillId="4" borderId="0" xfId="5" applyNumberFormat="1" applyFont="1" applyFill="1" applyAlignment="1">
      <alignment horizontal="center" vertical="center"/>
    </xf>
    <xf numFmtId="0" fontId="20" fillId="4" borderId="0" xfId="5" applyFont="1" applyFill="1" applyAlignment="1">
      <alignment vertical="center"/>
    </xf>
    <xf numFmtId="166" fontId="21" fillId="8" borderId="38"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18" fillId="8" borderId="88"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51" xfId="5" applyNumberFormat="1" applyFont="1" applyFill="1" applyBorder="1" applyAlignment="1">
      <alignment vertical="center"/>
    </xf>
    <xf numFmtId="166" fontId="21" fillId="8" borderId="49" xfId="5" applyNumberFormat="1" applyFont="1" applyFill="1" applyBorder="1" applyAlignment="1">
      <alignment vertical="center"/>
    </xf>
    <xf numFmtId="167" fontId="36" fillId="4" borderId="0" xfId="5" applyNumberFormat="1" applyFont="1" applyFill="1" applyAlignment="1">
      <alignment horizontal="center" vertical="center"/>
    </xf>
    <xf numFmtId="166" fontId="18" fillId="4" borderId="91" xfId="5" applyNumberFormat="1" applyFont="1" applyFill="1" applyBorder="1" applyAlignment="1">
      <alignment horizontal="center" vertical="center"/>
    </xf>
    <xf numFmtId="166" fontId="18" fillId="4" borderId="92" xfId="5" applyNumberFormat="1" applyFont="1" applyFill="1" applyBorder="1" applyAlignment="1">
      <alignment horizontal="center" vertical="center"/>
    </xf>
    <xf numFmtId="166" fontId="18" fillId="4" borderId="92" xfId="5" quotePrefix="1" applyNumberFormat="1" applyFont="1" applyFill="1" applyBorder="1" applyAlignment="1">
      <alignment horizontal="center" vertical="center"/>
    </xf>
    <xf numFmtId="2" fontId="40" fillId="4" borderId="93" xfId="3" applyNumberFormat="1" applyFont="1" applyFill="1" applyBorder="1" applyAlignment="1" applyProtection="1">
      <alignment horizontal="center" vertical="center" wrapText="1"/>
    </xf>
    <xf numFmtId="166" fontId="18" fillId="4" borderId="15" xfId="5" applyNumberFormat="1" applyFont="1" applyFill="1" applyBorder="1" applyAlignment="1">
      <alignment horizontal="center" vertical="center"/>
    </xf>
    <xf numFmtId="166" fontId="18" fillId="4" borderId="9" xfId="5" applyNumberFormat="1" applyFont="1" applyFill="1" applyBorder="1" applyAlignment="1">
      <alignment horizontal="center" vertical="center"/>
    </xf>
    <xf numFmtId="2" fontId="40" fillId="4" borderId="77" xfId="3" applyNumberFormat="1" applyFont="1" applyFill="1" applyBorder="1" applyAlignment="1" applyProtection="1">
      <alignment horizontal="center" vertical="center" wrapText="1"/>
    </xf>
    <xf numFmtId="166" fontId="21" fillId="9" borderId="52" xfId="5" quotePrefix="1" applyNumberFormat="1" applyFont="1" applyFill="1" applyBorder="1" applyAlignment="1">
      <alignment horizontal="center" vertical="center"/>
    </xf>
    <xf numFmtId="39" fontId="39" fillId="4" borderId="0" xfId="5" applyNumberFormat="1" applyFont="1" applyFill="1" applyAlignment="1">
      <alignment horizontal="center"/>
    </xf>
    <xf numFmtId="166" fontId="18" fillId="4" borderId="51" xfId="5" applyNumberFormat="1" applyFont="1" applyFill="1" applyBorder="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6" fontId="21" fillId="9" borderId="37" xfId="5" applyNumberFormat="1" applyFont="1" applyFill="1" applyBorder="1" applyAlignment="1">
      <alignment horizontal="center" vertical="center"/>
    </xf>
    <xf numFmtId="166" fontId="21" fillId="9" borderId="49" xfId="5" applyNumberFormat="1" applyFont="1" applyFill="1" applyBorder="1" applyAlignment="1">
      <alignment horizontal="center" vertical="center"/>
    </xf>
    <xf numFmtId="2" fontId="20" fillId="4" borderId="49" xfId="5" applyNumberFormat="1" applyFont="1" applyFill="1" applyBorder="1" applyAlignment="1">
      <alignment horizontal="center" vertical="center"/>
    </xf>
    <xf numFmtId="2" fontId="20" fillId="4" borderId="94" xfId="5" applyNumberFormat="1" applyFont="1" applyFill="1" applyBorder="1" applyAlignment="1">
      <alignment horizontal="center" vertical="center"/>
    </xf>
    <xf numFmtId="2" fontId="21" fillId="4" borderId="95" xfId="5" applyNumberFormat="1" applyFont="1" applyFill="1" applyBorder="1" applyAlignment="1">
      <alignment horizontal="center" vertical="center"/>
    </xf>
    <xf numFmtId="166" fontId="21" fillId="9" borderId="37" xfId="5" applyNumberFormat="1" applyFont="1" applyFill="1" applyBorder="1" applyAlignment="1">
      <alignment horizontal="center" vertical="top"/>
    </xf>
    <xf numFmtId="2" fontId="34" fillId="4" borderId="0" xfId="6" applyNumberFormat="1" applyFont="1" applyFill="1" applyAlignment="1">
      <alignment horizontal="center"/>
    </xf>
    <xf numFmtId="166" fontId="21" fillId="9" borderId="84" xfId="5" applyNumberFormat="1" applyFont="1" applyFill="1" applyBorder="1" applyAlignment="1">
      <alignment horizontal="center" vertical="center"/>
    </xf>
    <xf numFmtId="2" fontId="20" fillId="4" borderId="59" xfId="5" applyNumberFormat="1" applyFont="1" applyFill="1" applyBorder="1" applyAlignment="1">
      <alignment horizontal="center" vertical="center"/>
    </xf>
    <xf numFmtId="2" fontId="21" fillId="4" borderId="87" xfId="5" applyNumberFormat="1" applyFont="1" applyFill="1" applyBorder="1" applyAlignment="1">
      <alignment horizontal="center" vertical="center"/>
    </xf>
    <xf numFmtId="0" fontId="23" fillId="4" borderId="0" xfId="5" applyFont="1" applyFill="1" applyAlignment="1">
      <alignment horizontal="center" vertical="top"/>
    </xf>
    <xf numFmtId="2" fontId="20" fillId="0" borderId="52" xfId="5" applyNumberFormat="1" applyFont="1" applyBorder="1" applyAlignment="1">
      <alignment horizontal="center" vertical="center"/>
    </xf>
    <xf numFmtId="2" fontId="20" fillId="0" borderId="59" xfId="5" applyNumberFormat="1" applyFont="1" applyBorder="1" applyAlignment="1">
      <alignment horizontal="center" vertical="center"/>
    </xf>
    <xf numFmtId="2" fontId="21" fillId="0" borderId="87"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2" fontId="20" fillId="0" borderId="52" xfId="5" quotePrefix="1" applyNumberFormat="1" applyFont="1" applyBorder="1" applyAlignment="1">
      <alignment horizontal="center" vertical="center"/>
    </xf>
    <xf numFmtId="2" fontId="20" fillId="0" borderId="59" xfId="5" quotePrefix="1" applyNumberFormat="1" applyFont="1" applyBorder="1" applyAlignment="1">
      <alignment horizontal="center" vertical="center"/>
    </xf>
    <xf numFmtId="166" fontId="21" fillId="9" borderId="51" xfId="5"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166" fontId="21" fillId="9" borderId="37" xfId="5" applyNumberFormat="1" applyFont="1" applyFill="1" applyBorder="1" applyAlignment="1">
      <alignment vertical="center"/>
    </xf>
    <xf numFmtId="166" fontId="21" fillId="0" borderId="52" xfId="5" applyNumberFormat="1" applyFont="1" applyBorder="1" applyAlignment="1">
      <alignment horizontal="center" vertical="center"/>
    </xf>
    <xf numFmtId="0" fontId="23" fillId="0" borderId="0" xfId="5" applyFont="1" applyAlignment="1">
      <alignment horizontal="center" vertical="top"/>
    </xf>
    <xf numFmtId="166" fontId="21" fillId="0" borderId="51" xfId="5" applyNumberFormat="1" applyFont="1" applyBorder="1" applyAlignment="1">
      <alignment horizontal="center" vertical="center"/>
    </xf>
    <xf numFmtId="0" fontId="35" fillId="0" borderId="0" xfId="5" applyFont="1" applyAlignment="1">
      <alignment vertical="top"/>
    </xf>
    <xf numFmtId="2" fontId="34" fillId="0" borderId="0" xfId="6" applyNumberFormat="1" applyFont="1" applyAlignment="1">
      <alignment horizontal="center" vertical="top"/>
    </xf>
    <xf numFmtId="166" fontId="21" fillId="9" borderId="96"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66" fontId="6" fillId="4" borderId="0" xfId="5" applyNumberFormat="1" applyFont="1" applyFill="1" applyAlignment="1">
      <alignment horizontal="center"/>
    </xf>
    <xf numFmtId="166" fontId="39" fillId="11" borderId="0" xfId="5" applyNumberFormat="1" applyFont="1" applyFill="1"/>
    <xf numFmtId="167" fontId="39" fillId="10" borderId="0" xfId="5" applyNumberFormat="1" applyFont="1" applyFill="1" applyAlignment="1">
      <alignment horizontal="center"/>
    </xf>
    <xf numFmtId="2" fontId="18" fillId="4" borderId="53" xfId="5" applyNumberFormat="1" applyFont="1" applyFill="1" applyBorder="1" applyAlignment="1">
      <alignment horizontal="center" vertical="center"/>
    </xf>
    <xf numFmtId="2" fontId="42" fillId="0" borderId="0" xfId="6" applyNumberFormat="1" applyFont="1" applyAlignment="1">
      <alignment horizontal="center"/>
    </xf>
    <xf numFmtId="0" fontId="4" fillId="4" borderId="0" xfId="5" applyFont="1" applyFill="1" applyAlignment="1">
      <alignment horizontal="center" vertical="top"/>
    </xf>
    <xf numFmtId="39" fontId="39" fillId="4" borderId="0" xfId="5" applyNumberFormat="1" applyFont="1" applyFill="1" applyAlignment="1">
      <alignment horizontal="center" vertical="top"/>
    </xf>
    <xf numFmtId="2" fontId="42" fillId="0" borderId="0" xfId="6" applyNumberFormat="1" applyFont="1" applyAlignment="1">
      <alignment horizontal="center" vertical="top"/>
    </xf>
    <xf numFmtId="2" fontId="42" fillId="0" borderId="0" xfId="6" applyNumberFormat="1" applyFont="1" applyAlignment="1">
      <alignment horizontal="center" vertical="center"/>
    </xf>
    <xf numFmtId="166" fontId="18" fillId="4" borderId="57" xfId="5" applyNumberFormat="1" applyFont="1" applyFill="1" applyBorder="1" applyAlignment="1">
      <alignment horizontal="center" vertical="center" wrapText="1"/>
    </xf>
    <xf numFmtId="2" fontId="18" fillId="0" borderId="53" xfId="5" applyNumberFormat="1" applyFont="1" applyBorder="1" applyAlignment="1">
      <alignment horizontal="center" vertical="center"/>
    </xf>
    <xf numFmtId="166" fontId="18" fillId="4" borderId="97" xfId="5" applyNumberFormat="1" applyFont="1" applyFill="1" applyBorder="1" applyAlignment="1">
      <alignment horizontal="center" vertical="center"/>
    </xf>
    <xf numFmtId="166" fontId="18" fillId="4" borderId="96" xfId="5" applyNumberFormat="1" applyFont="1" applyFill="1" applyBorder="1" applyAlignment="1">
      <alignment horizontal="center" vertical="center"/>
    </xf>
    <xf numFmtId="2" fontId="18" fillId="4" borderId="98" xfId="5" applyNumberFormat="1" applyFont="1" applyFill="1" applyBorder="1" applyAlignment="1">
      <alignment horizontal="center" vertical="center"/>
    </xf>
    <xf numFmtId="0" fontId="3" fillId="0" borderId="0" xfId="3" applyNumberFormat="1" applyFont="1" applyFill="1" applyBorder="1" applyAlignment="1"/>
    <xf numFmtId="166" fontId="6" fillId="4" borderId="0" xfId="5" applyNumberFormat="1" applyFont="1" applyFill="1" applyAlignment="1">
      <alignment horizontal="center" vertical="center"/>
    </xf>
    <xf numFmtId="0" fontId="3" fillId="0" borderId="29" xfId="3" applyNumberFormat="1" applyFont="1" applyFill="1" applyBorder="1" applyAlignment="1"/>
    <xf numFmtId="0" fontId="21" fillId="7" borderId="4" xfId="3" applyNumberFormat="1" applyFont="1" applyFill="1" applyBorder="1" applyAlignment="1"/>
    <xf numFmtId="0" fontId="21" fillId="7" borderId="19" xfId="3" applyNumberFormat="1" applyFont="1" applyFill="1" applyBorder="1" applyAlignment="1"/>
    <xf numFmtId="0" fontId="21" fillId="7" borderId="5" xfId="3" applyNumberFormat="1" applyFont="1" applyFill="1" applyBorder="1" applyAlignment="1"/>
    <xf numFmtId="0" fontId="21" fillId="7" borderId="33" xfId="3" applyNumberFormat="1" applyFont="1" applyFill="1" applyBorder="1" applyAlignment="1"/>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2" xfId="3" applyNumberFormat="1" applyFont="1" applyFill="1" applyBorder="1" applyAlignment="1"/>
    <xf numFmtId="0" fontId="21" fillId="7" borderId="0" xfId="3" applyNumberFormat="1" applyFont="1" applyFill="1" applyBorder="1" applyAlignment="1"/>
    <xf numFmtId="0" fontId="21" fillId="7" borderId="34" xfId="3" applyNumberFormat="1" applyFont="1" applyFill="1" applyBorder="1" applyAlignment="1"/>
    <xf numFmtId="0" fontId="21" fillId="7" borderId="12" xfId="3" applyNumberFormat="1" applyFont="1" applyFill="1" applyBorder="1" applyAlignment="1">
      <alignment horizontal="center"/>
    </xf>
    <xf numFmtId="0" fontId="20" fillId="0" borderId="19" xfId="3" applyNumberFormat="1" applyFont="1" applyFill="1" applyBorder="1" applyAlignment="1"/>
    <xf numFmtId="0" fontId="20" fillId="0" borderId="5" xfId="3" applyNumberFormat="1" applyFont="1" applyFill="1" applyBorder="1" applyAlignment="1"/>
    <xf numFmtId="0" fontId="20" fillId="0" borderId="33" xfId="3" applyNumberFormat="1" applyFont="1" applyFill="1" applyBorder="1" applyAlignment="1"/>
    <xf numFmtId="49" fontId="30" fillId="4" borderId="100" xfId="7" applyNumberFormat="1" applyFont="1" applyFill="1" applyBorder="1" applyAlignment="1">
      <alignment horizontal="center" vertical="top" wrapText="1"/>
    </xf>
    <xf numFmtId="4" fontId="30" fillId="4" borderId="101" xfId="0" applyNumberFormat="1" applyFont="1" applyFill="1" applyBorder="1" applyAlignment="1">
      <alignment horizontal="center" vertical="top" wrapText="1"/>
    </xf>
    <xf numFmtId="0" fontId="20" fillId="0" borderId="94" xfId="3" applyNumberFormat="1" applyFont="1" applyFill="1" applyBorder="1" applyAlignment="1"/>
    <xf numFmtId="0" fontId="20" fillId="0" borderId="102" xfId="3" applyNumberFormat="1" applyFont="1" applyFill="1" applyBorder="1" applyAlignment="1"/>
    <xf numFmtId="0" fontId="20" fillId="0" borderId="103" xfId="3" applyNumberFormat="1" applyFont="1" applyFill="1" applyBorder="1" applyAlignment="1"/>
    <xf numFmtId="49" fontId="30" fillId="4" borderId="11" xfId="7" applyNumberFormat="1" applyFont="1" applyFill="1" applyBorder="1" applyAlignment="1">
      <alignment horizontal="center" vertical="top" wrapText="1"/>
    </xf>
    <xf numFmtId="4" fontId="30" fillId="4" borderId="64" xfId="0" applyNumberFormat="1" applyFont="1" applyFill="1" applyBorder="1" applyAlignment="1">
      <alignment horizontal="center" vertical="top" wrapText="1"/>
    </xf>
    <xf numFmtId="0" fontId="21" fillId="0" borderId="94" xfId="3" applyNumberFormat="1" applyFont="1" applyFill="1" applyBorder="1" applyAlignment="1"/>
    <xf numFmtId="49" fontId="18" fillId="4" borderId="104" xfId="7" applyNumberFormat="1" applyFont="1" applyFill="1" applyBorder="1" applyAlignment="1">
      <alignment horizontal="center" vertical="top" wrapText="1"/>
    </xf>
    <xf numFmtId="4" fontId="18" fillId="4" borderId="105" xfId="0" applyNumberFormat="1" applyFont="1" applyFill="1" applyBorder="1" applyAlignment="1">
      <alignment horizontal="center" vertical="top" wrapText="1"/>
    </xf>
    <xf numFmtId="0" fontId="20" fillId="0" borderId="22" xfId="3" applyNumberFormat="1" applyFont="1" applyFill="1" applyBorder="1" applyAlignment="1"/>
    <xf numFmtId="0" fontId="20" fillId="0" borderId="34" xfId="3" applyNumberFormat="1" applyFont="1" applyFill="1" applyBorder="1" applyAlignment="1"/>
    <xf numFmtId="0" fontId="21" fillId="0" borderId="9" xfId="3" applyNumberFormat="1" applyFont="1" applyFill="1" applyBorder="1" applyAlignment="1"/>
    <xf numFmtId="0" fontId="21" fillId="0" borderId="39" xfId="3" applyNumberFormat="1" applyFont="1" applyFill="1" applyBorder="1" applyAlignment="1"/>
    <xf numFmtId="0" fontId="21" fillId="0" borderId="20" xfId="3" applyNumberFormat="1" applyFont="1" applyFill="1" applyBorder="1" applyAlignment="1"/>
    <xf numFmtId="0" fontId="20" fillId="0" borderId="29" xfId="3" applyNumberFormat="1" applyFont="1" applyFill="1" applyBorder="1" applyAlignment="1"/>
    <xf numFmtId="0" fontId="20" fillId="0" borderId="36" xfId="3" applyNumberFormat="1" applyFont="1" applyFill="1" applyBorder="1" applyAlignment="1"/>
    <xf numFmtId="49" fontId="18" fillId="4" borderId="106" xfId="7" applyNumberFormat="1" applyFont="1" applyFill="1" applyBorder="1" applyAlignment="1">
      <alignment horizontal="center" vertical="top" wrapText="1"/>
    </xf>
    <xf numFmtId="4" fontId="18" fillId="4" borderId="107" xfId="0" applyNumberFormat="1" applyFont="1" applyFill="1" applyBorder="1" applyAlignment="1">
      <alignment horizontal="center" vertical="top" wrapText="1"/>
    </xf>
    <xf numFmtId="0" fontId="20" fillId="0" borderId="45" xfId="3" applyNumberFormat="1" applyFont="1" applyFill="1" applyBorder="1" applyAlignment="1"/>
    <xf numFmtId="0" fontId="20" fillId="0" borderId="9" xfId="3" applyNumberFormat="1" applyFont="1" applyFill="1" applyBorder="1" applyAlignment="1"/>
    <xf numFmtId="0" fontId="20" fillId="0" borderId="89" xfId="3" applyNumberFormat="1" applyFont="1" applyFill="1" applyBorder="1" applyAlignment="1"/>
    <xf numFmtId="0" fontId="20" fillId="0" borderId="108" xfId="3" applyNumberFormat="1" applyFont="1" applyFill="1" applyBorder="1" applyAlignment="1"/>
    <xf numFmtId="0" fontId="20" fillId="0" borderId="75" xfId="3" applyNumberFormat="1" applyFont="1" applyFill="1" applyBorder="1" applyAlignment="1"/>
    <xf numFmtId="0" fontId="20" fillId="0" borderId="37" xfId="3" applyNumberFormat="1" applyFont="1" applyFill="1" applyBorder="1" applyAlignment="1"/>
    <xf numFmtId="0" fontId="21" fillId="0" borderId="28"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21" fillId="7" borderId="109" xfId="3" applyFont="1" applyFill="1" applyBorder="1" applyAlignment="1">
      <alignment vertical="center"/>
    </xf>
    <xf numFmtId="0" fontId="21" fillId="7" borderId="110" xfId="3" applyFont="1" applyFill="1" applyBorder="1" applyAlignment="1">
      <alignment horizontal="center" vertical="center" wrapText="1"/>
    </xf>
    <xf numFmtId="0" fontId="21" fillId="7" borderId="111" xfId="3" applyFont="1" applyFill="1" applyBorder="1" applyAlignment="1">
      <alignment horizontal="center" vertical="center"/>
    </xf>
    <xf numFmtId="0" fontId="20" fillId="4" borderId="112" xfId="3" applyFont="1" applyFill="1" applyBorder="1" applyAlignment="1">
      <alignment vertical="top"/>
    </xf>
    <xf numFmtId="4" fontId="30" fillId="4" borderId="113" xfId="0" applyNumberFormat="1" applyFont="1" applyFill="1" applyBorder="1" applyAlignment="1">
      <alignment horizontal="center" vertical="top" wrapText="1"/>
    </xf>
    <xf numFmtId="4" fontId="30" fillId="4" borderId="11" xfId="0" applyNumberFormat="1" applyFont="1" applyFill="1" applyBorder="1" applyAlignment="1">
      <alignment horizontal="center" vertical="top" wrapText="1"/>
    </xf>
    <xf numFmtId="4"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4" fontId="30" fillId="4" borderId="114" xfId="0" applyNumberFormat="1" applyFont="1" applyFill="1" applyBorder="1" applyAlignment="1">
      <alignment horizontal="center" vertical="top" wrapText="1"/>
    </xf>
    <xf numFmtId="0" fontId="20" fillId="4" borderId="28" xfId="3" applyFont="1" applyFill="1" applyBorder="1" applyAlignment="1">
      <alignment vertical="top"/>
    </xf>
    <xf numFmtId="4" fontId="30" fillId="4" borderId="115" xfId="0" applyNumberFormat="1" applyFont="1" applyFill="1" applyBorder="1" applyAlignment="1">
      <alignment horizontal="center" vertical="top" wrapText="1"/>
    </xf>
    <xf numFmtId="4"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0" fontId="21" fillId="7" borderId="116" xfId="3" applyFont="1" applyFill="1" applyBorder="1" applyAlignment="1">
      <alignment vertical="center"/>
    </xf>
    <xf numFmtId="0" fontId="21" fillId="7" borderId="56"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4" fontId="20" fillId="4" borderId="10" xfId="3" applyNumberFormat="1" applyFont="1" applyFill="1" applyBorder="1" applyAlignment="1" applyProtection="1">
      <alignment horizontal="center" vertical="center"/>
      <protection locked="0"/>
    </xf>
    <xf numFmtId="4" fontId="20" fillId="4" borderId="12" xfId="3" applyNumberFormat="1" applyFont="1" applyFill="1" applyBorder="1" applyAlignment="1" applyProtection="1">
      <alignment horizontal="center" vertical="center"/>
      <protection locked="0"/>
    </xf>
    <xf numFmtId="4" fontId="30" fillId="4" borderId="16" xfId="0" applyNumberFormat="1" applyFont="1" applyFill="1" applyBorder="1" applyAlignment="1">
      <alignment horizontal="center" vertical="top" wrapText="1"/>
    </xf>
    <xf numFmtId="4" fontId="21" fillId="4" borderId="12" xfId="3" applyNumberFormat="1" applyFont="1" applyFill="1" applyBorder="1" applyAlignment="1" applyProtection="1">
      <alignment horizontal="center" vertical="center"/>
    </xf>
    <xf numFmtId="0" fontId="43" fillId="0" borderId="117" xfId="3" applyFont="1" applyFill="1" applyBorder="1" applyAlignment="1">
      <alignment vertical="top"/>
    </xf>
    <xf numFmtId="4" fontId="18" fillId="4" borderId="118" xfId="0" applyNumberFormat="1" applyFont="1" applyFill="1" applyBorder="1" applyAlignment="1">
      <alignment horizontal="center" vertical="top" wrapText="1"/>
    </xf>
    <xf numFmtId="4" fontId="18" fillId="4" borderId="104" xfId="0" applyNumberFormat="1" applyFont="1" applyFill="1" applyBorder="1" applyAlignment="1">
      <alignment horizontal="center" vertical="top" wrapText="1"/>
    </xf>
    <xf numFmtId="4" fontId="21" fillId="4" borderId="60" xfId="3" applyNumberFormat="1" applyFont="1" applyFill="1" applyBorder="1" applyAlignment="1" applyProtection="1">
      <alignment horizontal="center" vertical="center"/>
    </xf>
    <xf numFmtId="4" fontId="31" fillId="4" borderId="114" xfId="0" applyNumberFormat="1" applyFont="1" applyFill="1" applyBorder="1" applyAlignment="1">
      <alignment horizontal="left" vertical="top" wrapText="1"/>
    </xf>
    <xf numFmtId="4" fontId="31" fillId="4" borderId="16" xfId="0" applyNumberFormat="1" applyFont="1" applyFill="1" applyBorder="1" applyAlignment="1">
      <alignment horizontal="left" vertical="top" wrapText="1"/>
    </xf>
    <xf numFmtId="4" fontId="21" fillId="4" borderId="12" xfId="3" applyNumberFormat="1" applyFont="1" applyFill="1" applyBorder="1" applyAlignment="1" applyProtection="1">
      <alignment horizontal="center" vertical="center"/>
      <protection locked="0"/>
    </xf>
    <xf numFmtId="0" fontId="43" fillId="4" borderId="119" xfId="3" applyFont="1" applyFill="1" applyBorder="1" applyAlignment="1">
      <alignment vertical="top"/>
    </xf>
    <xf numFmtId="4" fontId="18" fillId="4" borderId="120" xfId="0" applyNumberFormat="1" applyFont="1" applyFill="1" applyBorder="1" applyAlignment="1">
      <alignment horizontal="center" vertical="top" wrapText="1"/>
    </xf>
    <xf numFmtId="4" fontId="18" fillId="4" borderId="106" xfId="0" applyNumberFormat="1" applyFont="1" applyFill="1" applyBorder="1" applyAlignment="1">
      <alignment horizontal="center" vertical="top" wrapText="1"/>
    </xf>
    <xf numFmtId="4" fontId="21" fillId="4" borderId="121" xfId="3" applyNumberFormat="1" applyFont="1" applyFill="1" applyBorder="1" applyAlignment="1" applyProtection="1">
      <alignment horizontal="center" vertical="center"/>
    </xf>
    <xf numFmtId="0" fontId="43" fillId="4" borderId="0" xfId="3" applyFont="1" applyFill="1" applyBorder="1" applyAlignment="1">
      <alignment vertical="top"/>
    </xf>
    <xf numFmtId="0" fontId="44" fillId="4" borderId="0" xfId="3" applyFont="1" applyFill="1" applyBorder="1" applyAlignment="1">
      <alignment horizontal="center" vertical="center"/>
    </xf>
    <xf numFmtId="0" fontId="44" fillId="4" borderId="0" xfId="3" applyNumberFormat="1" applyFont="1" applyFill="1" applyBorder="1" applyAlignment="1" applyProtection="1">
      <alignment horizontal="center" vertical="center"/>
    </xf>
    <xf numFmtId="4" fontId="18" fillId="4" borderId="12" xfId="0" applyNumberFormat="1" applyFont="1" applyFill="1" applyBorder="1" applyAlignment="1">
      <alignment horizontal="center" vertical="top" wrapText="1"/>
    </xf>
    <xf numFmtId="0" fontId="43" fillId="4" borderId="122" xfId="3" applyFont="1" applyFill="1" applyBorder="1" applyAlignment="1">
      <alignment vertical="top"/>
    </xf>
    <xf numFmtId="4" fontId="18" fillId="4" borderId="123" xfId="0" applyNumberFormat="1" applyFont="1" applyFill="1" applyBorder="1" applyAlignment="1">
      <alignment horizontal="center" vertical="top" wrapText="1"/>
    </xf>
    <xf numFmtId="4" fontId="18" fillId="4" borderId="124" xfId="0" applyNumberFormat="1" applyFont="1" applyFill="1" applyBorder="1" applyAlignment="1">
      <alignment horizontal="center" vertical="top" wrapText="1"/>
    </xf>
    <xf numFmtId="0" fontId="20" fillId="0" borderId="62" xfId="3" applyNumberFormat="1" applyFont="1" applyFill="1" applyBorder="1" applyAlignment="1"/>
    <xf numFmtId="0" fontId="20" fillId="0" borderId="64" xfId="3" applyNumberFormat="1" applyFont="1" applyFill="1" applyBorder="1" applyAlignment="1"/>
    <xf numFmtId="0" fontId="21" fillId="7" borderId="125" xfId="3" applyFont="1" applyFill="1" applyBorder="1" applyAlignment="1">
      <alignment vertical="center"/>
    </xf>
    <xf numFmtId="0" fontId="21" fillId="7" borderId="126" xfId="3" applyFont="1" applyFill="1" applyBorder="1" applyAlignment="1">
      <alignment horizontal="center" vertical="center"/>
    </xf>
    <xf numFmtId="0" fontId="20" fillId="4" borderId="127" xfId="3" applyFont="1" applyFill="1" applyBorder="1" applyAlignment="1">
      <alignment horizontal="left" vertical="center"/>
    </xf>
    <xf numFmtId="4" fontId="18" fillId="4" borderId="64" xfId="0" applyNumberFormat="1" applyFont="1" applyFill="1" applyBorder="1" applyAlignment="1">
      <alignment horizontal="center" vertical="top" wrapText="1"/>
    </xf>
    <xf numFmtId="0" fontId="20" fillId="4" borderId="62" xfId="3" applyFont="1" applyFill="1" applyBorder="1" applyAlignment="1">
      <alignment horizontal="left" vertical="center"/>
    </xf>
    <xf numFmtId="0" fontId="20" fillId="4" borderId="128" xfId="3" applyFont="1" applyFill="1" applyBorder="1" applyAlignment="1">
      <alignment horizontal="left" vertical="center"/>
    </xf>
    <xf numFmtId="0" fontId="43" fillId="4" borderId="129" xfId="3" applyFont="1" applyFill="1" applyBorder="1" applyAlignment="1">
      <alignment vertical="top"/>
    </xf>
    <xf numFmtId="0" fontId="45"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6" fillId="4" borderId="0" xfId="3" applyNumberFormat="1" applyFont="1" applyFill="1" applyBorder="1" applyAlignment="1" applyProtection="1">
      <alignment horizontal="right" vertical="top" wrapText="1"/>
    </xf>
    <xf numFmtId="0" fontId="45"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5" fillId="4" borderId="0" xfId="3" applyNumberFormat="1" applyFont="1" applyFill="1" applyBorder="1" applyAlignment="1" applyProtection="1">
      <alignment horizontal="left" vertical="top"/>
      <protection locked="0"/>
    </xf>
    <xf numFmtId="0" fontId="21" fillId="7" borderId="134" xfId="3" applyFont="1" applyFill="1" applyBorder="1" applyAlignment="1">
      <alignment horizontal="center" vertical="center" wrapText="1"/>
    </xf>
    <xf numFmtId="0" fontId="21" fillId="7" borderId="134" xfId="3" applyFont="1" applyFill="1" applyBorder="1" applyAlignment="1">
      <alignment horizontal="center" vertical="center"/>
    </xf>
    <xf numFmtId="0" fontId="21" fillId="7" borderId="135" xfId="3" applyFont="1" applyFill="1" applyBorder="1" applyAlignment="1">
      <alignment horizontal="center" vertical="center"/>
    </xf>
    <xf numFmtId="0" fontId="21" fillId="4" borderId="136" xfId="3" applyFont="1" applyFill="1" applyBorder="1" applyAlignment="1">
      <alignment horizontal="center" vertical="center" wrapText="1"/>
    </xf>
    <xf numFmtId="2" fontId="20" fillId="4" borderId="137" xfId="3" applyNumberFormat="1" applyFont="1" applyFill="1" applyBorder="1" applyAlignment="1">
      <alignment horizontal="center" vertical="center" wrapText="1"/>
    </xf>
    <xf numFmtId="2" fontId="21" fillId="4" borderId="137" xfId="3" applyNumberFormat="1" applyFont="1" applyFill="1" applyBorder="1" applyAlignment="1">
      <alignment horizontal="center" vertical="center" wrapText="1"/>
    </xf>
    <xf numFmtId="2" fontId="21" fillId="4" borderId="138" xfId="3" applyNumberFormat="1" applyFont="1" applyFill="1" applyBorder="1" applyAlignment="1" applyProtection="1">
      <alignment horizontal="center" vertical="center" wrapText="1"/>
    </xf>
    <xf numFmtId="0" fontId="21" fillId="7" borderId="16" xfId="3" applyFont="1" applyFill="1" applyBorder="1" applyAlignment="1">
      <alignment horizontal="center" vertical="center" wrapText="1"/>
    </xf>
    <xf numFmtId="0" fontId="21" fillId="7" borderId="16" xfId="3" applyFont="1" applyFill="1" applyBorder="1" applyAlignment="1">
      <alignment horizontal="center" vertical="center"/>
    </xf>
    <xf numFmtId="0" fontId="21" fillId="7" borderId="44" xfId="3" applyFont="1" applyFill="1" applyBorder="1" applyAlignment="1">
      <alignment horizontal="center" vertical="center"/>
    </xf>
    <xf numFmtId="0" fontId="20" fillId="0" borderId="139" xfId="3" applyNumberFormat="1" applyFont="1" applyFill="1" applyBorder="1" applyAlignment="1">
      <alignment vertical="center"/>
    </xf>
    <xf numFmtId="2" fontId="30" fillId="4" borderId="52" xfId="0" applyNumberFormat="1" applyFont="1" applyFill="1" applyBorder="1" applyAlignment="1">
      <alignment horizontal="center" vertical="center" wrapText="1"/>
    </xf>
    <xf numFmtId="2" fontId="18" fillId="4" borderId="52" xfId="0" applyNumberFormat="1" applyFont="1" applyFill="1" applyBorder="1" applyAlignment="1">
      <alignment horizontal="center" vertical="center" wrapText="1"/>
    </xf>
    <xf numFmtId="2" fontId="18" fillId="4" borderId="53" xfId="0" applyNumberFormat="1" applyFont="1" applyFill="1" applyBorder="1" applyAlignment="1">
      <alignment horizontal="center" vertical="center" wrapText="1"/>
    </xf>
    <xf numFmtId="0" fontId="20" fillId="0" borderId="122" xfId="3" applyNumberFormat="1" applyFont="1" applyFill="1" applyBorder="1" applyAlignment="1">
      <alignment vertical="center"/>
    </xf>
    <xf numFmtId="2" fontId="30" fillId="4" borderId="96" xfId="0" applyNumberFormat="1" applyFont="1" applyFill="1" applyBorder="1" applyAlignment="1">
      <alignment horizontal="center" vertical="center" wrapText="1"/>
    </xf>
    <xf numFmtId="2" fontId="18" fillId="4" borderId="96" xfId="0" applyNumberFormat="1" applyFont="1" applyFill="1" applyBorder="1" applyAlignment="1">
      <alignment horizontal="center" vertical="center" wrapText="1"/>
    </xf>
    <xf numFmtId="2" fontId="18" fillId="4" borderId="98"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8" fillId="4" borderId="0" xfId="3" applyNumberFormat="1" applyFont="1" applyFill="1" applyBorder="1" applyAlignment="1" applyProtection="1">
      <alignment vertical="top"/>
      <protection locked="0"/>
    </xf>
    <xf numFmtId="0" fontId="20" fillId="4" borderId="0" xfId="3" applyNumberFormat="1" applyFont="1" applyFill="1" applyBorder="1" applyAlignment="1" applyProtection="1">
      <alignment horizontal="left" vertical="center" wrapText="1"/>
      <protection locked="0"/>
    </xf>
    <xf numFmtId="0" fontId="21" fillId="7" borderId="140" xfId="3" applyNumberFormat="1" applyFont="1" applyFill="1" applyBorder="1" applyAlignment="1" applyProtection="1">
      <alignment horizontal="left" vertical="center" wrapText="1"/>
    </xf>
    <xf numFmtId="0" fontId="21" fillId="7" borderId="126" xfId="3" applyFont="1" applyFill="1" applyBorder="1" applyAlignment="1">
      <alignment horizontal="center" vertical="center" wrapText="1"/>
    </xf>
    <xf numFmtId="0" fontId="20" fillId="0" borderId="141" xfId="3" applyFont="1" applyFill="1" applyBorder="1" applyAlignment="1">
      <alignment horizontal="left" vertical="top" wrapText="1"/>
    </xf>
    <xf numFmtId="4" fontId="20" fillId="0" borderId="142" xfId="3" applyNumberFormat="1" applyFont="1" applyFill="1" applyBorder="1" applyAlignment="1">
      <alignment horizontal="center" vertical="center" wrapText="1"/>
    </xf>
    <xf numFmtId="4" fontId="21" fillId="0" borderId="105" xfId="3" applyNumberFormat="1" applyFont="1" applyFill="1" applyBorder="1" applyAlignment="1">
      <alignment horizontal="center" vertical="center" wrapText="1"/>
    </xf>
    <xf numFmtId="0" fontId="21" fillId="7" borderId="141" xfId="3" applyNumberFormat="1" applyFont="1" applyFill="1" applyBorder="1" applyAlignment="1" applyProtection="1">
      <alignment horizontal="left" vertical="center" wrapText="1"/>
    </xf>
    <xf numFmtId="4" fontId="20" fillId="7" borderId="52" xfId="3" applyNumberFormat="1" applyFont="1" applyFill="1" applyBorder="1" applyAlignment="1" applyProtection="1">
      <alignment horizontal="center" vertical="center" wrapText="1"/>
      <protection locked="0"/>
    </xf>
    <xf numFmtId="4" fontId="21" fillId="7" borderId="105" xfId="3" applyNumberFormat="1" applyFont="1" applyFill="1" applyBorder="1" applyAlignment="1" applyProtection="1">
      <alignment horizontal="center" vertical="center" wrapText="1"/>
      <protection locked="0"/>
    </xf>
    <xf numFmtId="4" fontId="20" fillId="0" borderId="143" xfId="3" applyNumberFormat="1" applyFont="1" applyFill="1" applyBorder="1" applyAlignment="1">
      <alignment horizontal="center" vertical="center" wrapText="1"/>
    </xf>
    <xf numFmtId="0" fontId="20" fillId="0" borderId="62" xfId="3" applyNumberFormat="1" applyFont="1" applyFill="1" applyBorder="1" applyAlignment="1" applyProtection="1">
      <alignment horizontal="left" vertical="top" wrapText="1"/>
      <protection locked="0"/>
    </xf>
    <xf numFmtId="4" fontId="20" fillId="0" borderId="10" xfId="3" applyNumberFormat="1" applyFont="1" applyFill="1" applyBorder="1" applyAlignment="1" applyProtection="1">
      <alignment horizontal="center" vertical="center" wrapText="1"/>
      <protection locked="0"/>
    </xf>
    <xf numFmtId="4" fontId="21" fillId="0" borderId="64" xfId="3" applyNumberFormat="1" applyFont="1" applyFill="1" applyBorder="1" applyAlignment="1" applyProtection="1">
      <alignment horizontal="center" vertical="center" wrapText="1"/>
      <protection locked="0"/>
    </xf>
    <xf numFmtId="0" fontId="20" fillId="0" borderId="144" xfId="3" applyFont="1" applyFill="1" applyBorder="1" applyAlignment="1">
      <alignment horizontal="left" vertical="top" wrapText="1"/>
    </xf>
    <xf numFmtId="4" fontId="20" fillId="0" borderId="145" xfId="3" applyNumberFormat="1" applyFont="1" applyFill="1" applyBorder="1" applyAlignment="1">
      <alignment horizontal="center" vertical="center" wrapText="1"/>
    </xf>
    <xf numFmtId="4" fontId="21" fillId="0" borderId="107" xfId="3" applyNumberFormat="1" applyFont="1" applyFill="1" applyBorder="1" applyAlignment="1">
      <alignment horizontal="center" vertical="center" wrapText="1"/>
    </xf>
    <xf numFmtId="0" fontId="20" fillId="0" borderId="0" xfId="3" applyNumberFormat="1" applyFont="1" applyFill="1" applyBorder="1" applyAlignment="1" applyProtection="1">
      <alignment horizontal="left" vertical="top" wrapText="1"/>
      <protection locked="0"/>
    </xf>
    <xf numFmtId="4" fontId="30" fillId="4" borderId="142" xfId="0" applyNumberFormat="1" applyFont="1" applyFill="1" applyBorder="1" applyAlignment="1">
      <alignment horizontal="center" vertical="top" wrapText="1"/>
    </xf>
    <xf numFmtId="4" fontId="20" fillId="7" borderId="147" xfId="3" applyNumberFormat="1" applyFont="1" applyFill="1" applyBorder="1" applyAlignment="1" applyProtection="1">
      <alignment horizontal="center" vertical="center" wrapText="1"/>
      <protection locked="0"/>
    </xf>
    <xf numFmtId="4" fontId="21" fillId="7" borderId="148" xfId="3" applyNumberFormat="1" applyFont="1" applyFill="1" applyBorder="1" applyAlignment="1">
      <alignment horizontal="center" vertical="center" wrapText="1"/>
    </xf>
    <xf numFmtId="4" fontId="20" fillId="7" borderId="148" xfId="3" applyNumberFormat="1" applyFont="1" applyFill="1" applyBorder="1" applyAlignment="1">
      <alignment horizontal="center" vertical="center" wrapText="1"/>
    </xf>
    <xf numFmtId="4" fontId="30" fillId="4" borderId="149" xfId="0" applyNumberFormat="1" applyFont="1" applyFill="1" applyBorder="1" applyAlignment="1">
      <alignment horizontal="center" vertical="top" wrapText="1"/>
    </xf>
    <xf numFmtId="4" fontId="21" fillId="0" borderId="148" xfId="3" applyNumberFormat="1" applyFont="1" applyFill="1" applyBorder="1" applyAlignment="1">
      <alignment horizontal="center" vertical="center" wrapText="1"/>
    </xf>
    <xf numFmtId="4" fontId="30" fillId="4" borderId="149" xfId="0" quotePrefix="1" applyNumberFormat="1" applyFont="1" applyFill="1" applyBorder="1" applyAlignment="1">
      <alignment horizontal="center" vertical="top" wrapText="1"/>
    </xf>
    <xf numFmtId="4" fontId="30" fillId="4" borderId="150" xfId="0" applyNumberFormat="1" applyFont="1" applyFill="1" applyBorder="1" applyAlignment="1">
      <alignment horizontal="center" vertical="top" wrapText="1"/>
    </xf>
    <xf numFmtId="4" fontId="21" fillId="0" borderId="151"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20" fillId="0" borderId="28" xfId="3" applyNumberFormat="1" applyFont="1" applyFill="1" applyBorder="1" applyAlignment="1"/>
    <xf numFmtId="0" fontId="20" fillId="0" borderId="14" xfId="3" applyNumberFormat="1" applyFont="1" applyFill="1" applyBorder="1" applyAlignment="1"/>
    <xf numFmtId="0" fontId="17" fillId="0" borderId="0" xfId="0" applyFont="1"/>
    <xf numFmtId="0" fontId="52" fillId="0" borderId="0" xfId="8" applyFont="1"/>
    <xf numFmtId="0" fontId="5" fillId="0" borderId="0" xfId="2" applyFont="1" applyAlignment="1">
      <alignment horizontal="left"/>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top" wrapText="1"/>
    </xf>
    <xf numFmtId="0" fontId="11" fillId="0" borderId="0" xfId="2" applyFont="1" applyAlignment="1">
      <alignment horizontal="center" vertical="top"/>
    </xf>
    <xf numFmtId="2" fontId="4" fillId="0" borderId="20" xfId="2" applyNumberFormat="1" applyFont="1" applyBorder="1" applyAlignment="1">
      <alignment horizontal="center" vertical="center"/>
    </xf>
    <xf numFmtId="2" fontId="4" fillId="0" borderId="29" xfId="2" applyNumberFormat="1" applyFont="1" applyBorder="1" applyAlignment="1">
      <alignment horizontal="center" vertical="center"/>
    </xf>
    <xf numFmtId="2" fontId="4" fillId="0" borderId="14" xfId="2" applyNumberFormat="1" applyFont="1" applyBorder="1" applyAlignment="1">
      <alignment horizontal="center" vertical="center"/>
    </xf>
    <xf numFmtId="0" fontId="11" fillId="0" borderId="0" xfId="2" applyFont="1" applyAlignment="1">
      <alignment horizontal="center"/>
    </xf>
    <xf numFmtId="2" fontId="4" fillId="0" borderId="55" xfId="2" applyNumberFormat="1" applyFont="1" applyBorder="1" applyAlignment="1">
      <alignment horizontal="center" vertical="center"/>
    </xf>
    <xf numFmtId="2" fontId="4" fillId="0" borderId="54" xfId="2" applyNumberFormat="1" applyFont="1" applyBorder="1" applyAlignment="1">
      <alignment horizontal="center" vertical="center"/>
    </xf>
    <xf numFmtId="2" fontId="4" fillId="0" borderId="56" xfId="2" applyNumberFormat="1" applyFont="1" applyBorder="1" applyAlignment="1">
      <alignment horizontal="center" vertical="center"/>
    </xf>
    <xf numFmtId="2" fontId="4" fillId="0" borderId="59" xfId="2" applyNumberFormat="1" applyFont="1" applyBorder="1" applyAlignment="1">
      <alignment horizontal="center" vertical="center"/>
    </xf>
    <xf numFmtId="2" fontId="4" fillId="0" borderId="58" xfId="2" applyNumberFormat="1" applyFont="1" applyBorder="1" applyAlignment="1">
      <alignment horizontal="center" vertical="center"/>
    </xf>
    <xf numFmtId="2" fontId="4" fillId="0" borderId="60" xfId="2" applyNumberFormat="1" applyFont="1" applyBorder="1" applyAlignment="1">
      <alignment horizontal="center" vertical="center"/>
    </xf>
    <xf numFmtId="0" fontId="29" fillId="0" borderId="0" xfId="3" applyNumberFormat="1" applyFont="1" applyFill="1" applyBorder="1" applyAlignment="1">
      <alignment horizontal="center" vertical="distributed"/>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center"/>
    </xf>
    <xf numFmtId="0" fontId="12"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29" xfId="3" applyNumberFormat="1" applyFont="1" applyFill="1" applyBorder="1" applyAlignment="1">
      <alignment horizontal="center" vertical="distributed"/>
    </xf>
    <xf numFmtId="0" fontId="12"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29" xfId="3" applyNumberFormat="1" applyFont="1" applyFill="1" applyBorder="1" applyAlignment="1">
      <alignment horizontal="center" vertical="distributed"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2" fillId="0" borderId="0" xfId="2" applyFont="1" applyAlignment="1">
      <alignment horizontal="center" vertical="center" wrapText="1"/>
    </xf>
    <xf numFmtId="0" fontId="21" fillId="0" borderId="0" xfId="2" applyFont="1" applyAlignment="1">
      <alignment horizontal="center" vertical="center"/>
    </xf>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0" fontId="21" fillId="4" borderId="0" xfId="4" applyFont="1" applyFill="1" applyAlignment="1">
      <alignment horizontal="center" vertical="center"/>
    </xf>
    <xf numFmtId="0" fontId="5" fillId="0" borderId="0" xfId="2" applyFont="1" applyAlignment="1">
      <alignment horizontal="left" vertical="center" wrapText="1"/>
    </xf>
    <xf numFmtId="0" fontId="7" fillId="0" borderId="29" xfId="2" applyFont="1" applyBorder="1" applyAlignment="1">
      <alignment horizontal="left" vertical="top" wrapText="1"/>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28" xfId="5" applyNumberFormat="1" applyFont="1" applyFill="1" applyBorder="1" applyAlignment="1">
      <alignment horizontal="center" vertical="center" wrapText="1"/>
    </xf>
    <xf numFmtId="166" fontId="6" fillId="4" borderId="29"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2" fillId="4" borderId="0" xfId="5" quotePrefix="1" applyNumberFormat="1" applyFont="1" applyFill="1" applyAlignment="1">
      <alignment horizontal="center"/>
    </xf>
    <xf numFmtId="166" fontId="8" fillId="4" borderId="0" xfId="5" applyNumberFormat="1" applyFont="1" applyFill="1" applyAlignment="1">
      <alignment horizontal="center"/>
    </xf>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2" fillId="4" borderId="0" xfId="5" applyNumberFormat="1" applyFont="1" applyFill="1" applyAlignment="1">
      <alignment horizontal="center"/>
    </xf>
    <xf numFmtId="166" fontId="12" fillId="4" borderId="0" xfId="5" quotePrefix="1" applyNumberFormat="1" applyFont="1" applyFill="1" applyAlignment="1">
      <alignment horizontal="center" vertical="center" wrapText="1"/>
    </xf>
    <xf numFmtId="166" fontId="12" fillId="4" borderId="0" xfId="5" applyNumberFormat="1" applyFont="1" applyFill="1" applyAlignment="1">
      <alignment horizontal="center" vertical="center" wrapText="1"/>
    </xf>
    <xf numFmtId="0" fontId="21" fillId="0" borderId="4" xfId="3" applyNumberFormat="1" applyFont="1" applyFill="1" applyBorder="1" applyAlignment="1">
      <alignment horizontal="center" wrapText="1"/>
    </xf>
    <xf numFmtId="0" fontId="21" fillId="0" borderId="9" xfId="3" applyNumberFormat="1" applyFont="1" applyFill="1" applyBorder="1" applyAlignment="1">
      <alignment horizontal="center" wrapText="1"/>
    </xf>
    <xf numFmtId="0" fontId="7" fillId="0" borderId="0" xfId="2" applyFont="1" applyAlignment="1">
      <alignment horizontal="left" vertical="top" wrapText="1"/>
    </xf>
    <xf numFmtId="0" fontId="20" fillId="0" borderId="0" xfId="3" applyNumberFormat="1" applyFont="1" applyFill="1" applyBorder="1" applyAlignment="1">
      <alignment horizontal="center" vertical="center"/>
    </xf>
    <xf numFmtId="0" fontId="21" fillId="7" borderId="6" xfId="3" applyNumberFormat="1" applyFont="1" applyFill="1" applyBorder="1" applyAlignment="1">
      <alignment horizontal="center" vertical="center" wrapText="1"/>
    </xf>
    <xf numFmtId="0" fontId="21" fillId="7" borderId="10" xfId="3" applyNumberFormat="1" applyFont="1" applyFill="1" applyBorder="1" applyAlignment="1">
      <alignment horizontal="center" vertical="center" wrapText="1"/>
    </xf>
    <xf numFmtId="0" fontId="21" fillId="7" borderId="99" xfId="3" applyNumberFormat="1" applyFont="1" applyFill="1" applyBorder="1" applyAlignment="1">
      <alignment horizontal="center" vertical="center" wrapText="1"/>
    </xf>
    <xf numFmtId="0" fontId="10" fillId="4" borderId="0" xfId="3" applyNumberFormat="1" applyFont="1" applyFill="1" applyBorder="1" applyAlignment="1" applyProtection="1">
      <alignment horizontal="center" vertical="center"/>
    </xf>
    <xf numFmtId="0" fontId="28" fillId="4" borderId="62" xfId="3" applyNumberFormat="1" applyFont="1" applyFill="1" applyBorder="1" applyAlignment="1" applyProtection="1">
      <alignment horizontal="center" vertical="top" wrapText="1"/>
    </xf>
    <xf numFmtId="0" fontId="28" fillId="4" borderId="0" xfId="3" applyNumberFormat="1" applyFont="1" applyFill="1" applyBorder="1" applyAlignment="1" applyProtection="1">
      <alignment horizontal="center" vertical="top" wrapText="1"/>
    </xf>
    <xf numFmtId="0" fontId="28" fillId="4" borderId="64" xfId="3" applyNumberFormat="1" applyFont="1" applyFill="1" applyBorder="1" applyAlignment="1" applyProtection="1">
      <alignment horizontal="center" vertical="top" wrapText="1"/>
    </xf>
    <xf numFmtId="166" fontId="6" fillId="4" borderId="0" xfId="5" applyNumberFormat="1" applyFont="1" applyFill="1" applyAlignment="1">
      <alignment horizontal="center" vertical="center"/>
    </xf>
    <xf numFmtId="0" fontId="21" fillId="7" borderId="130" xfId="3" applyFont="1" applyFill="1" applyBorder="1" applyAlignment="1">
      <alignment horizontal="center" vertical="center" wrapText="1"/>
    </xf>
    <xf numFmtId="0" fontId="21" fillId="7" borderId="133" xfId="3" applyFont="1" applyFill="1" applyBorder="1" applyAlignment="1">
      <alignment horizontal="center" vertical="center" wrapText="1"/>
    </xf>
    <xf numFmtId="0" fontId="21" fillId="7" borderId="131" xfId="3" applyFont="1" applyFill="1" applyBorder="1" applyAlignment="1">
      <alignment horizontal="center" vertical="center" wrapText="1"/>
    </xf>
    <xf numFmtId="0" fontId="21" fillId="7" borderId="54" xfId="3" applyFont="1" applyFill="1" applyBorder="1" applyAlignment="1">
      <alignment horizontal="center" vertical="center" wrapText="1"/>
    </xf>
    <xf numFmtId="0" fontId="21" fillId="7" borderId="132" xfId="3" applyFont="1" applyFill="1" applyBorder="1" applyAlignment="1">
      <alignment horizontal="center" vertical="center" wrapText="1"/>
    </xf>
    <xf numFmtId="0" fontId="21" fillId="7" borderId="56" xfId="3" applyFont="1" applyFill="1" applyBorder="1" applyAlignment="1">
      <alignment horizontal="center" vertical="center" wrapText="1"/>
    </xf>
    <xf numFmtId="0" fontId="46" fillId="4" borderId="0" xfId="3" applyNumberFormat="1" applyFont="1" applyFill="1" applyBorder="1" applyAlignment="1" applyProtection="1">
      <alignment horizontal="right" vertical="top" wrapText="1"/>
    </xf>
    <xf numFmtId="0" fontId="45" fillId="0" borderId="0" xfId="3" applyNumberFormat="1" applyFont="1" applyFill="1" applyBorder="1" applyAlignment="1"/>
    <xf numFmtId="0" fontId="10" fillId="4" borderId="0" xfId="3" applyNumberFormat="1" applyFont="1" applyFill="1" applyBorder="1" applyAlignment="1" applyProtection="1">
      <alignment horizontal="center" vertical="top"/>
    </xf>
    <xf numFmtId="0" fontId="21" fillId="0" borderId="146" xfId="3" applyNumberFormat="1" applyFont="1" applyFill="1" applyBorder="1" applyAlignment="1">
      <alignment horizontal="center"/>
    </xf>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9" fillId="0" borderId="9" xfId="8" applyNumberFormat="1" applyFont="1" applyFill="1" applyBorder="1" applyAlignment="1" applyProtection="1">
      <alignment horizontal="center"/>
    </xf>
    <xf numFmtId="0" fontId="51" fillId="0" borderId="0" xfId="9" applyNumberFormat="1" applyFont="1" applyFill="1" applyBorder="1" applyAlignment="1" applyProtection="1">
      <alignment horizontal="center"/>
    </xf>
    <xf numFmtId="0" fontId="51" fillId="0" borderId="12" xfId="9" applyNumberFormat="1" applyFont="1" applyFill="1" applyBorder="1" applyAlignment="1" applyProtection="1">
      <alignment horizontal="center"/>
    </xf>
    <xf numFmtId="0" fontId="12"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0" borderId="0" xfId="3" applyFont="1" applyFill="1" applyBorder="1" applyAlignment="1">
      <alignment horizontal="left" vertical="top" wrapText="1"/>
    </xf>
  </cellXfs>
  <cellStyles count="10">
    <cellStyle name="Hipervínculo" xfId="8" builtinId="8"/>
    <cellStyle name="Hipervínculo 2" xfId="9" xr:uid="{FCC186C9-D95A-43C4-BD86-1EF35FFD41A5}"/>
    <cellStyle name="Normal" xfId="0" builtinId="0"/>
    <cellStyle name="Normal 2" xfId="3" xr:uid="{B4F5460A-0ECD-42AF-935A-448EAE42B488}"/>
    <cellStyle name="Normal 2 2" xfId="2" xr:uid="{4C474DE9-0C11-425C-82F5-3F91A8F00E94}"/>
    <cellStyle name="Normal 3 2" xfId="6" xr:uid="{51C33C76-2E1A-4696-B986-AE9814EBF3E2}"/>
    <cellStyle name="Normal 3 3 2" xfId="4" xr:uid="{8FF84BA9-0A37-4329-B561-A8A2636D02AF}"/>
    <cellStyle name="Normal_Pág. 18" xfId="7" xr:uid="{5A5EBB1F-908E-46C6-8E0C-A029A8C6246E}"/>
    <cellStyle name="Normal_producto intermedio 42-04 2" xfId="5" xr:uid="{D96AFBBA-C87F-45BD-A5D3-888A927BEA6E}"/>
    <cellStyle name="Porcentaje" xfId="1" builtinId="5"/>
  </cellStyles>
  <dxfs count="52">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33813</xdr:colOff>
      <xdr:row>64</xdr:row>
      <xdr:rowOff>92870</xdr:rowOff>
    </xdr:from>
    <xdr:to>
      <xdr:col>6</xdr:col>
      <xdr:colOff>2028825</xdr:colOff>
      <xdr:row>82</xdr:row>
      <xdr:rowOff>85725</xdr:rowOff>
    </xdr:to>
    <xdr:sp macro="" textlink="">
      <xdr:nvSpPr>
        <xdr:cNvPr id="2" name="CuadroTexto 1">
          <a:extLst>
            <a:ext uri="{FF2B5EF4-FFF2-40B4-BE49-F238E27FC236}">
              <a16:creationId xmlns:a16="http://schemas.microsoft.com/office/drawing/2014/main" id="{E7C554F5-FAD8-4C4F-9997-A1F95CBABAD0}"/>
            </a:ext>
          </a:extLst>
        </xdr:cNvPr>
        <xdr:cNvSpPr txBox="1"/>
      </xdr:nvSpPr>
      <xdr:spPr>
        <a:xfrm>
          <a:off x="308133" y="14944250"/>
          <a:ext cx="13737432" cy="47096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CEREALES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Prórroga del aumento de cotizaciones medias una semana</a:t>
          </a:r>
          <a:r>
            <a:rPr lang="es-ES" sz="1100" baseline="0">
              <a:solidFill>
                <a:schemeClr val="dk1"/>
              </a:solidFill>
              <a:effectLst/>
              <a:latin typeface="Verdana" panose="020B0604030504040204" pitchFamily="34" charset="0"/>
              <a:ea typeface="Verdana" panose="020B0604030504040204" pitchFamily="34" charset="0"/>
              <a:cs typeface="+mn-cs"/>
            </a:rPr>
            <a:t> más</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pienso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(0,89 %),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blando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(0,39 %) y</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duro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(0,38 %),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maíz grano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(0,37 %)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malta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(0,13 %).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algn="l"/>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ARROZ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050" b="1" i="1">
              <a:solidFill>
                <a:sysClr val="windowText" lastClr="00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Primeros</a:t>
          </a:r>
          <a:r>
            <a:rPr lang="es-ES" sz="1100" baseline="0">
              <a:solidFill>
                <a:schemeClr val="dk1"/>
              </a:solidFill>
              <a:effectLst/>
              <a:latin typeface="Verdana" panose="020B0604030504040204" pitchFamily="34" charset="0"/>
              <a:ea typeface="Verdana" panose="020B0604030504040204" pitchFamily="34" charset="0"/>
              <a:cs typeface="+mn-cs"/>
            </a:rPr>
            <a:t> movimientos destacados de la campaña, con una m</a:t>
          </a:r>
          <a:r>
            <a:rPr lang="es-ES" sz="1100">
              <a:solidFill>
                <a:schemeClr val="dk1"/>
              </a:solidFill>
              <a:effectLst/>
              <a:latin typeface="Verdana" panose="020B0604030504040204" pitchFamily="34" charset="0"/>
              <a:ea typeface="Verdana" panose="020B0604030504040204" pitchFamily="34" charset="0"/>
              <a:cs typeface="+mn-cs"/>
            </a:rPr>
            <a:t>ayoría</a:t>
          </a:r>
          <a:r>
            <a:rPr lang="es-ES" sz="1100" baseline="0">
              <a:solidFill>
                <a:schemeClr val="dk1"/>
              </a:solidFill>
              <a:effectLst/>
              <a:latin typeface="Verdana" panose="020B0604030504040204" pitchFamily="34" charset="0"/>
              <a:ea typeface="Verdana" panose="020B0604030504040204" pitchFamily="34" charset="0"/>
              <a:cs typeface="+mn-cs"/>
            </a:rPr>
            <a:t> de bajadas, destacando el </a:t>
          </a:r>
          <a:r>
            <a:rPr lang="es-ES" sz="1100" b="1" i="1" baseline="0">
              <a:solidFill>
                <a:schemeClr val="dk1"/>
              </a:solidFill>
              <a:effectLst/>
              <a:latin typeface="Verdana" panose="020B0604030504040204" pitchFamily="34" charset="0"/>
              <a:ea typeface="Verdana" panose="020B0604030504040204" pitchFamily="34" charset="0"/>
              <a:cs typeface="+mn-cs"/>
            </a:rPr>
            <a:t>cáscara japónica </a:t>
          </a:r>
          <a:r>
            <a:rPr lang="es-ES" sz="1100" b="0" i="0" baseline="0">
              <a:solidFill>
                <a:schemeClr val="dk1"/>
              </a:solidFill>
              <a:effectLst/>
              <a:latin typeface="Verdana" panose="020B0604030504040204" pitchFamily="34" charset="0"/>
              <a:ea typeface="Verdana" panose="020B0604030504040204" pitchFamily="34" charset="0"/>
              <a:cs typeface="+mn-cs"/>
            </a:rPr>
            <a:t>(-12,33 %), seguido del </a:t>
          </a:r>
          <a:r>
            <a:rPr lang="es-ES" sz="1100" b="1" i="1" baseline="0">
              <a:solidFill>
                <a:schemeClr val="dk1"/>
              </a:solidFill>
              <a:effectLst/>
              <a:latin typeface="Verdana" panose="020B0604030504040204" pitchFamily="34" charset="0"/>
              <a:ea typeface="Verdana" panose="020B0604030504040204" pitchFamily="34" charset="0"/>
              <a:cs typeface="+mn-cs"/>
            </a:rPr>
            <a:t>partido</a:t>
          </a:r>
          <a:r>
            <a:rPr lang="es-ES" sz="1100" b="0" i="0" baseline="0">
              <a:solidFill>
                <a:schemeClr val="dk1"/>
              </a:solidFill>
              <a:effectLst/>
              <a:latin typeface="Verdana" panose="020B0604030504040204" pitchFamily="34" charset="0"/>
              <a:ea typeface="Verdana" panose="020B0604030504040204" pitchFamily="34" charset="0"/>
              <a:cs typeface="+mn-cs"/>
            </a:rPr>
            <a:t> (-3,78 %).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El único que sube es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blanco japónica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(3,48 %).</a:t>
          </a:r>
          <a:r>
            <a:rPr lang="es-ES" sz="1100" b="0" i="0" baseline="0">
              <a:solidFill>
                <a:schemeClr val="dk1"/>
              </a:solidFill>
              <a:effectLst/>
              <a:latin typeface="Verdana" panose="020B0604030504040204" pitchFamily="34" charset="0"/>
              <a:ea typeface="Verdana" panose="020B0604030504040204" pitchFamily="34" charset="0"/>
              <a:cs typeface="+mn-cs"/>
            </a:rPr>
            <a:t> El </a:t>
          </a:r>
          <a:r>
            <a:rPr lang="es-ES" sz="1100" b="1" i="1" baseline="0">
              <a:solidFill>
                <a:schemeClr val="dk1"/>
              </a:solidFill>
              <a:effectLst/>
              <a:latin typeface="Verdana" panose="020B0604030504040204" pitchFamily="34" charset="0"/>
              <a:ea typeface="Verdana" panose="020B0604030504040204" pitchFamily="34" charset="0"/>
              <a:cs typeface="+mn-cs"/>
            </a:rPr>
            <a:t>cáscara  índica</a:t>
          </a:r>
          <a:r>
            <a:rPr lang="es-ES" sz="1100" b="0" i="0" baseline="0">
              <a:solidFill>
                <a:schemeClr val="dk1"/>
              </a:solidFill>
              <a:effectLst/>
              <a:latin typeface="Verdana" panose="020B0604030504040204" pitchFamily="34" charset="0"/>
              <a:ea typeface="Verdana" panose="020B0604030504040204" pitchFamily="34" charset="0"/>
              <a:cs typeface="+mn-cs"/>
            </a:rPr>
            <a:t> y los </a:t>
          </a:r>
          <a:r>
            <a:rPr lang="es-ES" sz="1100" b="1" i="1" baseline="0">
              <a:solidFill>
                <a:schemeClr val="dk1"/>
              </a:solidFill>
              <a:effectLst/>
              <a:latin typeface="Verdana" panose="020B0604030504040204" pitchFamily="34" charset="0"/>
              <a:ea typeface="Verdana" panose="020B0604030504040204" pitchFamily="34" charset="0"/>
              <a:cs typeface="+mn-cs"/>
            </a:rPr>
            <a:t>blancos</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índica </a:t>
          </a:r>
          <a:r>
            <a:rPr lang="es-ES" sz="1100" b="0" i="0" baseline="0">
              <a:solidFill>
                <a:schemeClr val="dk1"/>
              </a:solidFill>
              <a:effectLst/>
              <a:latin typeface="Verdana" panose="020B0604030504040204" pitchFamily="34" charset="0"/>
              <a:ea typeface="Verdana" panose="020B0604030504040204" pitchFamily="34" charset="0"/>
              <a:cs typeface="+mn-cs"/>
            </a:rPr>
            <a:t>y </a:t>
          </a:r>
          <a:r>
            <a:rPr lang="es-ES" sz="1100" b="1" i="1" baseline="0">
              <a:solidFill>
                <a:schemeClr val="dk1"/>
              </a:solidFill>
              <a:effectLst/>
              <a:latin typeface="Verdana" panose="020B0604030504040204" pitchFamily="34" charset="0"/>
              <a:ea typeface="Verdana" panose="020B0604030504040204" pitchFamily="34" charset="0"/>
              <a:cs typeface="+mn-cs"/>
            </a:rPr>
            <a:t>vaporizado </a:t>
          </a:r>
          <a:r>
            <a:rPr lang="es-ES" sz="1100" b="0" i="0" baseline="0">
              <a:solidFill>
                <a:schemeClr val="dk1"/>
              </a:solidFill>
              <a:effectLst/>
              <a:latin typeface="Verdana" panose="020B0604030504040204" pitchFamily="34" charset="0"/>
              <a:ea typeface="Verdana" panose="020B0604030504040204" pitchFamily="34" charset="0"/>
              <a:cs typeface="+mn-cs"/>
            </a:rPr>
            <a:t>no varían (-0,05 % y 0,00 %, respectivamente).</a:t>
          </a:r>
          <a:endParaRPr lang="es-ES" sz="1100" b="0" i="0">
            <a:solidFill>
              <a:schemeClr val="dk1"/>
            </a:solidFill>
            <a:effectLst/>
            <a:latin typeface="Verdana" panose="020B0604030504040204" pitchFamily="34" charset="0"/>
            <a:ea typeface="Verdana" panose="020B0604030504040204" pitchFamily="34" charset="0"/>
            <a:cs typeface="+mn-cs"/>
          </a:endParaRPr>
        </a:p>
        <a:p>
          <a:pPr algn="l"/>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El principal movimiento</a:t>
          </a:r>
          <a:r>
            <a:rPr lang="es-ES" sz="1100" baseline="0">
              <a:solidFill>
                <a:schemeClr val="dk1"/>
              </a:solidFill>
              <a:effectLst/>
              <a:latin typeface="Verdana" panose="020B0604030504040204" pitchFamily="34" charset="0"/>
              <a:ea typeface="Verdana" panose="020B0604030504040204" pitchFamily="34" charset="0"/>
              <a:cs typeface="+mn-cs"/>
            </a:rPr>
            <a:t> de las oleaginosas, dentro del incremento y de la moderación, se constata en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colza</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(0,85 %), seguido por ambas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semillas de girasol</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alto oleico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sube</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(0,69 %)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convencional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(0,62 %)</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Comportamiento contrario de los precios medios en las </a:t>
          </a:r>
          <a:r>
            <a:rPr lang="es-ES" sz="1100" b="1" i="1">
              <a:solidFill>
                <a:schemeClr val="dk1"/>
              </a:solidFill>
              <a:effectLst/>
              <a:latin typeface="Verdana" panose="020B0604030504040204" pitchFamily="34" charset="0"/>
              <a:ea typeface="Verdana" panose="020B0604030504040204" pitchFamily="34" charset="0"/>
              <a:cs typeface="+mn-cs"/>
            </a:rPr>
            <a:t>tortas oleaginosas</a:t>
          </a:r>
          <a:r>
            <a:rPr lang="es-ES" sz="1100" b="0" i="0">
              <a:solidFill>
                <a:schemeClr val="dk1"/>
              </a:solidFill>
              <a:effectLst/>
              <a:latin typeface="Verdana" panose="020B0604030504040204" pitchFamily="34" charset="0"/>
              <a:ea typeface="Verdana" panose="020B0604030504040204" pitchFamily="34" charset="0"/>
              <a:cs typeface="+mn-cs"/>
            </a:rPr>
            <a:t>: baja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torta de girasol</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(-0,59 %); sin embargo, sube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torta de soja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de forma leve (0,13 %).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PROTEICOS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050" b="1" i="1" noProof="0">
              <a:solidFill>
                <a:sysClr val="windowText" lastClr="00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En</a:t>
          </a:r>
          <a:r>
            <a:rPr lang="es-ES" sz="1100" baseline="0">
              <a:solidFill>
                <a:schemeClr val="dk1"/>
              </a:solidFill>
              <a:effectLst/>
              <a:latin typeface="Verdana" panose="020B0604030504040204" pitchFamily="34" charset="0"/>
              <a:ea typeface="Verdana" panose="020B0604030504040204" pitchFamily="34" charset="0"/>
              <a:cs typeface="+mn-cs"/>
            </a:rPr>
            <a:t> cuanto a los ascensos, destaca el de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lentejas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(2,62 %), así como el de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alfalba en balas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(1,01 %). Por otro lado, descienden la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garbanzos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(-2,60 %),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alfalfa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en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pellets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(-2,06 %), y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guisantes</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(-0,44 %).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habas secas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se mantienen prácticamente invariables (0,04 %).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VINOS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Cortiza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 alza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tinto sin DOP/IGP</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(2,88%),</a:t>
          </a:r>
          <a:r>
            <a:rPr lang="es-ES" sz="1100" baseline="0">
              <a:solidFill>
                <a:schemeClr val="dk1"/>
              </a:solidFill>
              <a:effectLst/>
              <a:latin typeface="Verdana" panose="020B0604030504040204" pitchFamily="34" charset="0"/>
              <a:ea typeface="Verdana" panose="020B0604030504040204" pitchFamily="34" charset="0"/>
              <a:cs typeface="+mn-cs"/>
            </a:rPr>
            <a:t> devaluándose el </a:t>
          </a:r>
          <a:r>
            <a:rPr lang="es-ES" sz="1100" b="1" i="1" baseline="0">
              <a:solidFill>
                <a:schemeClr val="dk1"/>
              </a:solidFill>
              <a:effectLst/>
              <a:latin typeface="Verdana" panose="020B0604030504040204" pitchFamily="34" charset="0"/>
              <a:ea typeface="Verdana" panose="020B0604030504040204" pitchFamily="34" charset="0"/>
              <a:cs typeface="+mn-cs"/>
            </a:rPr>
            <a:t>vino</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blanco sin DOP/IGP</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(-1,95 %).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 DE OLIVA Y ORUJO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050" b="1" i="1" noProof="0">
              <a:solidFill>
                <a:sysClr val="windowText" lastClr="00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Continúan los ascensos en el sector oleícola, concretamente</a:t>
          </a:r>
          <a:r>
            <a:rPr lang="es-ES" sz="1100" baseline="0">
              <a:solidFill>
                <a:schemeClr val="dk1"/>
              </a:solidFill>
              <a:effectLst/>
              <a:latin typeface="Verdana" panose="020B0604030504040204" pitchFamily="34" charset="0"/>
              <a:ea typeface="Verdana" panose="020B0604030504040204" pitchFamily="34" charset="0"/>
              <a:cs typeface="+mn-cs"/>
            </a:rPr>
            <a:t> en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aceites</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de</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orujo de oliva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tanto</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refinado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(0,93 %) como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crudo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con prácticamente la misma fuerza</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(0,93 % y 0,92 %, respectivamente), así como, ligeramente, en el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aceite de oliva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virgen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(0,21 %). Bajan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oliva refinado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(-0,77%) y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de oliva lampante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(-0,58 %) y se mantiene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de oliva virgen extra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(-0,04 %).</a:t>
          </a:r>
        </a:p>
        <a:p>
          <a:pPr algn="just"/>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ACEITES DE SEMILLAS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Se repiten las tendencias anotadas la semana precedente: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de soja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 alza (2,12 %) y, de lejos,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de girasol refinado convencional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(0,16 %); a la baja, ligeramente también, el </a:t>
          </a:r>
          <a:r>
            <a:rPr lang="es-ES" sz="1100" b="1" i="1">
              <a:solidFill>
                <a:schemeClr val="dk1"/>
              </a:solidFill>
              <a:effectLst/>
              <a:latin typeface="Verdana" panose="020B0604030504040204" pitchFamily="34" charset="0"/>
              <a:ea typeface="Verdana" panose="020B0604030504040204" pitchFamily="34" charset="0"/>
              <a:cs typeface="+mn-cs"/>
            </a:rPr>
            <a:t>aceite de girasol </a:t>
          </a:r>
          <a:r>
            <a:rPr lang="es-ES" sz="1100" b="1" i="1" baseline="0">
              <a:solidFill>
                <a:schemeClr val="dk1"/>
              </a:solidFill>
              <a:effectLst/>
              <a:latin typeface="Verdana" panose="020B0604030504040204" pitchFamily="34" charset="0"/>
              <a:ea typeface="Verdana" panose="020B0604030504040204" pitchFamily="34" charset="0"/>
              <a:cs typeface="+mn-cs"/>
            </a:rPr>
            <a:t>refinado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alto oleico </a:t>
          </a:r>
          <a:r>
            <a:rPr lang="es-ES" sz="1100">
              <a:solidFill>
                <a:schemeClr val="dk1"/>
              </a:solidFill>
              <a:effectLst/>
              <a:latin typeface="Verdana" panose="020B0604030504040204" pitchFamily="34" charset="0"/>
              <a:ea typeface="Verdana" panose="020B0604030504040204" pitchFamily="34" charset="0"/>
              <a:cs typeface="+mn-cs"/>
            </a:rPr>
            <a:t>(-0,11 %)</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a:t>
          </a:r>
        </a:p>
        <a:p>
          <a:pPr algn="just"/>
          <a:endPar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mn-lt"/>
              <a:ea typeface="+mn-ea"/>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ACEITUNA DE MESA</a:t>
          </a:r>
          <a:r>
            <a:rPr lang="es-ES" sz="1100" b="0" baseline="0">
              <a:solidFill>
                <a:schemeClr val="dk1"/>
              </a:solidFill>
              <a:effectLst/>
              <a:latin typeface="Verdana" panose="020B0604030504040204" pitchFamily="34" charset="0"/>
              <a:ea typeface="Verdana" panose="020B0604030504040204" pitchFamily="34" charset="0"/>
              <a:cs typeface="+mn-cs"/>
            </a:rPr>
            <a:t> </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La entrada esta semana de la variedad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Hojiblanca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con menor cotización, provoca un descenso </a:t>
          </a:r>
          <a:r>
            <a:rPr lang="es-ES" sz="1100" b="0">
              <a:solidFill>
                <a:schemeClr val="dk1"/>
              </a:solidFill>
              <a:effectLst/>
              <a:latin typeface="Verdana" panose="020B0604030504040204" pitchFamily="34" charset="0"/>
              <a:ea typeface="Verdana" panose="020B0604030504040204" pitchFamily="34" charset="0"/>
              <a:cs typeface="+mn-cs"/>
            </a:rPr>
            <a:t>en </a:t>
          </a:r>
          <a:r>
            <a:rPr lang="es-ES" sz="1100" b="0" baseline="0">
              <a:solidFill>
                <a:schemeClr val="dk1"/>
              </a:solidFill>
              <a:effectLst/>
              <a:latin typeface="Verdana" panose="020B0604030504040204" pitchFamily="34" charset="0"/>
              <a:ea typeface="Verdana" panose="020B0604030504040204" pitchFamily="34" charset="0"/>
              <a:cs typeface="+mn-cs"/>
            </a:rPr>
            <a:t> el precio medio</a:t>
          </a:r>
          <a:r>
            <a:rPr lang="es-ES" sz="1100" b="0">
              <a:solidFill>
                <a:schemeClr val="dk1"/>
              </a:solidFill>
              <a:effectLst/>
              <a:latin typeface="Verdana" panose="020B0604030504040204" pitchFamily="34" charset="0"/>
              <a:ea typeface="Verdana" panose="020B0604030504040204" pitchFamily="34" charset="0"/>
              <a:cs typeface="+mn-cs"/>
            </a:rPr>
            <a:t> </a:t>
          </a:r>
          <a:r>
            <a:rPr lang="es-ES" sz="1100" b="0" baseline="0">
              <a:solidFill>
                <a:schemeClr val="dk1"/>
              </a:solidFill>
              <a:effectLst/>
              <a:latin typeface="Verdana" panose="020B0604030504040204" pitchFamily="34" charset="0"/>
              <a:ea typeface="Verdana" panose="020B0604030504040204" pitchFamily="34" charset="0"/>
              <a:cs typeface="+mn-cs"/>
            </a:rPr>
            <a:t>(-14,12 %).</a:t>
          </a:r>
          <a:endParaRPr lang="es-ES" sz="1100" b="1">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158750</xdr:colOff>
      <xdr:row>56</xdr:row>
      <xdr:rowOff>530226</xdr:rowOff>
    </xdr:from>
    <xdr:to>
      <xdr:col>6</xdr:col>
      <xdr:colOff>1895475</xdr:colOff>
      <xdr:row>76</xdr:row>
      <xdr:rowOff>38100</xdr:rowOff>
    </xdr:to>
    <xdr:sp macro="" textlink="">
      <xdr:nvSpPr>
        <xdr:cNvPr id="2" name="CuadroTexto 1">
          <a:extLst>
            <a:ext uri="{FF2B5EF4-FFF2-40B4-BE49-F238E27FC236}">
              <a16:creationId xmlns:a16="http://schemas.microsoft.com/office/drawing/2014/main" id="{D0B8EAC6-0C58-46BE-95B5-078A36B90B5E}"/>
            </a:ext>
          </a:extLst>
        </xdr:cNvPr>
        <xdr:cNvSpPr txBox="1"/>
      </xdr:nvSpPr>
      <xdr:spPr>
        <a:xfrm>
          <a:off x="158750" y="14398626"/>
          <a:ext cx="11772265" cy="40570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CÍTRICOS (</a:t>
          </a:r>
          <a:r>
            <a:rPr lang="es-ES" sz="1100" b="1">
              <a:solidFill>
                <a:srgbClr val="00B050"/>
              </a:solidFill>
              <a:effectLst/>
              <a:latin typeface="+mn-lt"/>
              <a:ea typeface="+mn-ea"/>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La entrada en cotización</a:t>
          </a:r>
          <a:r>
            <a:rPr lang="es-ES" sz="1100" baseline="0">
              <a:solidFill>
                <a:schemeClr val="dk1"/>
              </a:solidFill>
              <a:effectLst/>
              <a:latin typeface="Verdana" panose="020B0604030504040204" pitchFamily="34" charset="0"/>
              <a:ea typeface="Verdana" panose="020B0604030504040204" pitchFamily="34" charset="0"/>
              <a:cs typeface="+mn-cs"/>
            </a:rPr>
            <a:t> de la variedad Fino, como es habitual en esta época, impulsa significativamente el</a:t>
          </a:r>
          <a:r>
            <a:rPr lang="es-ES" sz="1100">
              <a:solidFill>
                <a:schemeClr val="dk1"/>
              </a:solidFill>
              <a:effectLst/>
              <a:latin typeface="Verdana" panose="020B0604030504040204" pitchFamily="34" charset="0"/>
              <a:ea typeface="Verdana" panose="020B0604030504040204" pitchFamily="34" charset="0"/>
              <a:cs typeface="+mn-cs"/>
            </a:rPr>
            <a:t> precio medio en árbol del </a:t>
          </a:r>
          <a:r>
            <a:rPr lang="es-ES" sz="1100" b="1" i="1">
              <a:solidFill>
                <a:schemeClr val="dk1"/>
              </a:solidFill>
              <a:effectLst/>
              <a:latin typeface="Verdana" panose="020B0604030504040204" pitchFamily="34" charset="0"/>
              <a:ea typeface="Verdana" panose="020B0604030504040204" pitchFamily="34" charset="0"/>
              <a:cs typeface="+mn-cs"/>
            </a:rPr>
            <a:t>limón </a:t>
          </a:r>
          <a:r>
            <a:rPr lang="es-ES" sz="1100">
              <a:solidFill>
                <a:schemeClr val="dk1"/>
              </a:solidFill>
              <a:effectLst/>
              <a:latin typeface="Verdana" panose="020B0604030504040204" pitchFamily="34" charset="0"/>
              <a:ea typeface="Verdana" panose="020B0604030504040204" pitchFamily="34" charset="0"/>
              <a:cs typeface="+mn-cs"/>
            </a:rPr>
            <a:t>(59,72 %). También se incrementan, ligeramente, los de la </a:t>
          </a:r>
          <a:r>
            <a:rPr lang="es-ES" sz="1100" b="1" i="1">
              <a:solidFill>
                <a:schemeClr val="dk1"/>
              </a:solidFill>
              <a:effectLst/>
              <a:latin typeface="Verdana" panose="020B0604030504040204" pitchFamily="34" charset="0"/>
              <a:ea typeface="Verdana" panose="020B0604030504040204" pitchFamily="34" charset="0"/>
              <a:cs typeface="+mn-cs"/>
            </a:rPr>
            <a:t>naranja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Navelina </a:t>
          </a:r>
          <a:r>
            <a:rPr lang="es-ES" sz="1100">
              <a:solidFill>
                <a:schemeClr val="dk1"/>
              </a:solidFill>
              <a:effectLst/>
              <a:latin typeface="Verdana" panose="020B0604030504040204" pitchFamily="34" charset="0"/>
              <a:ea typeface="Verdana" panose="020B0604030504040204" pitchFamily="34" charset="0"/>
              <a:cs typeface="+mn-cs"/>
            </a:rPr>
            <a:t>(2,53 %)</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y</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clementina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(1,77 %); desciende el de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satsuma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(-4,45 %)</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observa una caída de la cotización media en origen de la </a:t>
          </a:r>
          <a:r>
            <a:rPr lang="es-ES" sz="1100" b="1" i="1">
              <a:solidFill>
                <a:schemeClr val="dk1"/>
              </a:solidFill>
              <a:effectLst/>
              <a:latin typeface="Verdana" panose="020B0604030504040204" pitchFamily="34" charset="0"/>
              <a:ea typeface="Verdana" panose="020B0604030504040204" pitchFamily="34" charset="0"/>
              <a:cs typeface="+mn-cs"/>
            </a:rPr>
            <a:t>manzana Fuji </a:t>
          </a:r>
          <a:r>
            <a:rPr lang="es-ES" sz="1100" b="0" i="0">
              <a:solidFill>
                <a:schemeClr val="dk1"/>
              </a:solidFill>
              <a:effectLst/>
              <a:latin typeface="Verdana" panose="020B0604030504040204" pitchFamily="34" charset="0"/>
              <a:ea typeface="Verdana" panose="020B0604030504040204" pitchFamily="34" charset="0"/>
              <a:cs typeface="+mn-cs"/>
            </a:rPr>
            <a:t>(-9,97 %),</a:t>
          </a:r>
          <a:r>
            <a:rPr lang="es-ES" sz="1100" b="0" i="0" baseline="0">
              <a:solidFill>
                <a:schemeClr val="dk1"/>
              </a:solidFill>
              <a:effectLst/>
              <a:latin typeface="Verdana" panose="020B0604030504040204" pitchFamily="34" charset="0"/>
              <a:ea typeface="Verdana" panose="020B0604030504040204" pitchFamily="34" charset="0"/>
              <a:cs typeface="+mn-cs"/>
            </a:rPr>
            <a:t> así como de la </a:t>
          </a:r>
          <a:r>
            <a:rPr lang="es-ES" sz="1100" b="1" i="1" baseline="0">
              <a:solidFill>
                <a:schemeClr val="dk1"/>
              </a:solidFill>
              <a:effectLst/>
              <a:latin typeface="Verdana" panose="020B0604030504040204" pitchFamily="34" charset="0"/>
              <a:ea typeface="Verdana" panose="020B0604030504040204" pitchFamily="34" charset="0"/>
              <a:cs typeface="+mn-cs"/>
            </a:rPr>
            <a:t>Granny Smith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(-3,13 %); de un modo opuesto, suben las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Golden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(3,43 %) y, mínimamente,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Gala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(0,16 %). Invierte su tendencia, pasando a aumentar tras tres semanas disminuyendo, el precio medio en origen de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pera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Blanquilla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(3,58 %), mientras que se mantiene sin cambios el de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Conferencia. </a:t>
          </a:r>
          <a:endParaRPr lang="es-ES" sz="1100" b="1" i="1">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Según se aproxima el final de su campaña, como sucede con frecuencia por estas fechas, mantienen su línea alcista las medias de los productos de referencia de este apartado aún en cotización: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melocotón de carne amarilla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(5,85 %)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nectarina de carne amarilla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(0,72 %). Sin variaciones esta semana en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ciruela.</a:t>
          </a: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anotan subidas para</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granada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(7,51 %),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uvas de mesa</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sin pepitas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(5,99 %)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con pepitas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(3,06 %), y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higos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(2,76 %). Cambiando su tendencia, se deprecian tanto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aguacate</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(-12,61 %) como, más levemente,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plátano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(-1,69 %). No se perciben variacionen para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caqui</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esta semana.</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Predominio de productos con cotizaciones</a:t>
          </a:r>
          <a:r>
            <a:rPr lang="es-ES" sz="1100" baseline="0">
              <a:solidFill>
                <a:schemeClr val="dk1"/>
              </a:solidFill>
              <a:effectLst/>
              <a:latin typeface="Verdana" panose="020B0604030504040204" pitchFamily="34" charset="0"/>
              <a:ea typeface="Verdana" panose="020B0604030504040204" pitchFamily="34" charset="0"/>
              <a:cs typeface="+mn-cs"/>
            </a:rPr>
            <a:t> medias al alza en este apartado</a:t>
          </a:r>
          <a:r>
            <a:rPr lang="es-ES" sz="1100">
              <a:solidFill>
                <a:schemeClr val="dk1"/>
              </a:solidFill>
              <a:effectLst/>
              <a:latin typeface="Verdana" panose="020B0604030504040204" pitchFamily="34" charset="0"/>
              <a:ea typeface="Verdana" panose="020B0604030504040204" pitchFamily="34" charset="0"/>
              <a:cs typeface="+mn-cs"/>
            </a:rPr>
            <a:t>; los aumentos más relevantes se registran para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calabacín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(35,28 %), el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(21,64 %) y la</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j</a:t>
          </a:r>
          <a:r>
            <a:rPr lang="es-ES" sz="1100" b="1" i="1">
              <a:solidFill>
                <a:schemeClr val="dk1"/>
              </a:solidFill>
              <a:effectLst/>
              <a:latin typeface="Verdana" panose="020B0604030504040204" pitchFamily="34" charset="0"/>
              <a:ea typeface="Verdana" panose="020B0604030504040204" pitchFamily="34" charset="0"/>
              <a:cs typeface="+mn-cs"/>
            </a:rPr>
            <a:t>udía verde plana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(20,40 %), al tiempo que l</a:t>
          </a:r>
          <a:r>
            <a:rPr lang="es-ES" sz="1100">
              <a:solidFill>
                <a:schemeClr val="dk1"/>
              </a:solidFill>
              <a:effectLst/>
              <a:latin typeface="Verdana" panose="020B0604030504040204" pitchFamily="34" charset="0"/>
              <a:ea typeface="Verdana" panose="020B0604030504040204" pitchFamily="34" charset="0"/>
              <a:cs typeface="+mn-cs"/>
            </a:rPr>
            <a:t>os descensos</a:t>
          </a:r>
          <a:r>
            <a:rPr lang="es-ES" sz="1100" baseline="0">
              <a:solidFill>
                <a:schemeClr val="dk1"/>
              </a:solidFill>
              <a:effectLst/>
              <a:latin typeface="Verdana" panose="020B0604030504040204" pitchFamily="34" charset="0"/>
              <a:ea typeface="Verdana" panose="020B0604030504040204" pitchFamily="34" charset="0"/>
              <a:cs typeface="+mn-cs"/>
            </a:rPr>
            <a:t> más destacados se anotan para el </a:t>
          </a:r>
          <a:r>
            <a:rPr lang="es-ES" sz="1100" b="1" i="1" baseline="0">
              <a:solidFill>
                <a:schemeClr val="dk1"/>
              </a:solidFill>
              <a:effectLst/>
              <a:latin typeface="Verdana" panose="020B0604030504040204" pitchFamily="34" charset="0"/>
              <a:ea typeface="Verdana" panose="020B0604030504040204" pitchFamily="34" charset="0"/>
              <a:cs typeface="+mn-cs"/>
            </a:rPr>
            <a:t>p</a:t>
          </a:r>
          <a:r>
            <a:rPr lang="es-ES" sz="1100" b="1" i="1">
              <a:solidFill>
                <a:schemeClr val="dk1"/>
              </a:solidFill>
              <a:effectLst/>
              <a:latin typeface="Verdana" panose="020B0604030504040204" pitchFamily="34" charset="0"/>
              <a:ea typeface="Verdana" panose="020B0604030504040204" pitchFamily="34" charset="0"/>
              <a:cs typeface="+mn-cs"/>
            </a:rPr>
            <a:t>imiento verde tipo italiano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(-26,65 %)</a:t>
          </a:r>
          <a:r>
            <a:rPr lang="es-ES" sz="1100" b="0">
              <a:solidFill>
                <a:schemeClr val="dk1"/>
              </a:solidFill>
              <a:effectLst/>
              <a:latin typeface="Verdana" panose="020B0604030504040204" pitchFamily="34" charset="0"/>
              <a:ea typeface="Verdana" panose="020B0604030504040204" pitchFamily="34" charset="0"/>
              <a:cs typeface="+mn-cs"/>
            </a:rPr>
            <a:t>, el</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b="1">
              <a:solidFill>
                <a:schemeClr val="dk1"/>
              </a:solidFill>
              <a:effectLst/>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(-26,57 %)</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b="0">
              <a:solidFill>
                <a:schemeClr val="dk1"/>
              </a:solidFill>
              <a:effectLst/>
              <a:latin typeface="Verdana" panose="020B0604030504040204" pitchFamily="34" charset="0"/>
              <a:ea typeface="Verdana" panose="020B0604030504040204" pitchFamily="34" charset="0"/>
              <a:cs typeface="+mn-cs"/>
            </a:rPr>
            <a:t>y la</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b="1">
              <a:solidFill>
                <a:schemeClr val="dk1"/>
              </a:solidFill>
              <a:effectLst/>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(-14,07 %)</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Tras todo el mes en crecimiento, termina septiembre </a:t>
          </a:r>
          <a:r>
            <a:rPr lang="es-ES" sz="1100">
              <a:solidFill>
                <a:schemeClr val="dk1"/>
              </a:solidFill>
              <a:effectLst/>
              <a:latin typeface="Verdana" panose="020B0604030504040204" pitchFamily="34" charset="0"/>
              <a:ea typeface="Verdana" panose="020B0604030504040204" pitchFamily="34" charset="0"/>
              <a:cs typeface="+mn-cs"/>
            </a:rPr>
            <a:t>con una disminución del precio medio en origen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(-9,65 %). </a:t>
          </a:r>
        </a:p>
        <a:p>
          <a:pPr marL="0" marR="0" lvl="0" indent="0" algn="just" defTabSz="914400" eaLnBrk="1" fontAlgn="auto" latinLnBrk="0" hangingPunct="1">
            <a:lnSpc>
              <a:spcPct val="100000"/>
            </a:lnSpc>
            <a:spcBef>
              <a:spcPts val="0"/>
            </a:spcBef>
            <a:spcAft>
              <a:spcPts val="0"/>
            </a:spcAft>
            <a:buClrTx/>
            <a:buSzTx/>
            <a:buFontTx/>
            <a:buNone/>
            <a:tabLst/>
            <a:defRPr/>
          </a:pPr>
          <a:endParaRPr lang="es-ES" sz="1100" b="1">
            <a:solidFill>
              <a:sysClr val="windowText" lastClr="000000"/>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mn-lt"/>
              <a:ea typeface="+mn-ea"/>
              <a:cs typeface="+mn-cs"/>
            </a:rPr>
            <a:t> </a:t>
          </a:r>
          <a:endParaRPr lang="es-ES" sz="1100">
            <a:solidFill>
              <a:srgbClr val="FF0000"/>
            </a:solidFill>
            <a:effectLst/>
            <a:latin typeface="+mn-lt"/>
            <a:ea typeface="+mn-ea"/>
            <a:cs typeface="+mn-cs"/>
          </a:endParaRPr>
        </a:p>
        <a:p>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28574</xdr:colOff>
      <xdr:row>58</xdr:row>
      <xdr:rowOff>150740</xdr:rowOff>
    </xdr:from>
    <xdr:to>
      <xdr:col>6</xdr:col>
      <xdr:colOff>1587873</xdr:colOff>
      <xdr:row>74</xdr:row>
      <xdr:rowOff>70036</xdr:rowOff>
    </xdr:to>
    <xdr:sp macro="" textlink="">
      <xdr:nvSpPr>
        <xdr:cNvPr id="2" name="CuadroTexto 1">
          <a:extLst>
            <a:ext uri="{FF2B5EF4-FFF2-40B4-BE49-F238E27FC236}">
              <a16:creationId xmlns:a16="http://schemas.microsoft.com/office/drawing/2014/main" id="{B163D1A3-1DB1-4402-A34A-59C1FD54788F}"/>
            </a:ext>
          </a:extLst>
        </xdr:cNvPr>
        <xdr:cNvSpPr txBox="1"/>
      </xdr:nvSpPr>
      <xdr:spPr>
        <a:xfrm>
          <a:off x="158114" y="14278220"/>
          <a:ext cx="11846299" cy="4239836"/>
        </a:xfrm>
        <a:prstGeom prst="rect">
          <a:avLst/>
        </a:prstGeom>
        <a:solidFill>
          <a:sysClr val="window" lastClr="FFFFFF"/>
        </a:solidFill>
        <a:ln w="9525" cmpd="sng">
          <a:noFill/>
        </a:ln>
        <a:effectLst/>
      </xdr:spPr>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VACUNO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Las cotizaciones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vacuno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registran subidas significativas, destacando la de las canales de los animales 8-12 meses (6,53 %), y seguida por las de las canales de los machos 12-24 meses y de las terneras (1,27 % y 0,96 %, respectivamente). Los precios de los animales vivos igualmente prosiguen al alza (1,10 %).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OVINO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Subida promedio del 0,14 % en los precios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cordero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PORCINO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Variación negativa (-1,13 % de media) anotada en los precios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porcino de capa blanca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 mantienen los precios a la baja en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porcinos cebados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en todas las plazas nacionales. Los precios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lechones base 20 kg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se mantienen estables una semana más.</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POLLOS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Precios ligeramente al alza tanto, y especialmente, en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pollo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(0,43 %), como en sus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cortes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cuartos traseros (0,15 %) y filetes de pechuga (0,11 %).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HUEVOS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Los precios de los huevos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jaula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suelo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y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ecológico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registran esta semana variaciones positivas (0,92 %, 0,37 % y 1,05 %, respectivamente). Los precios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huevos camperos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se mantienen sin variación (0,00 %).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CONEJO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Subida destacada, nuevamente, en las cotizaciones semanales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conejo vivo de granja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(1,48 %).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PRODUCTOS LÁCTEOS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Importante subida (22,34 %) en el precio medio nacional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suero de leche en polvo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El precio de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mantequilla sin sal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anota una variación igualmente positiva (3,03 %). Leve descenso (-0,25 %) en el precio semanal de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nata 30 % materia grasa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MIEL Y POLEN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En el mes de julio, los precios medios de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miel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registraron tendencias enfrentadadas según el tipo de envasado, anotándose leves variaciones positivas en la miel multifloral a granel (0,60 %) y leves variaciones negativas en la envasada (-0,66 %). Acontece de forma similar en los precios medios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polen</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pero con las tendencias invertidas respecto a los anteriormente descritos; así, las variaciones anotadas respecto al mes de julio fueron negativas en el polen a granel (-2,21 %) y positivas en el polen envasado (4,30 %).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Carpeta%20de%20trabajo%202024\ISC%202024%20s39\p&#225;g%2014%20-%2017%202024%20s39.xlsx" TargetMode="External"/><Relationship Id="rId1" Type="http://schemas.openxmlformats.org/officeDocument/2006/relationships/externalLinkPath" Target="p&#225;g%2014%20-%2017%202024%20s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4"/>
      <sheetName val="Pág. 15"/>
      <sheetName val="Pág. 16"/>
      <sheetName val="Pág. 17"/>
    </sheetNames>
    <sheetDataSet>
      <sheetData sheetId="0">
        <row r="12">
          <cell r="G12">
            <v>45558</v>
          </cell>
          <cell r="H12">
            <v>45559</v>
          </cell>
          <cell r="I12">
            <v>45560</v>
          </cell>
          <cell r="J12">
            <v>45561</v>
          </cell>
          <cell r="K12">
            <v>45562</v>
          </cell>
          <cell r="L12">
            <v>45563</v>
          </cell>
          <cell r="M12">
            <v>45564</v>
          </cell>
          <cell r="N12" t="str">
            <v>PMPS</v>
          </cell>
        </row>
      </sheetData>
      <sheetData sheetId="1">
        <row r="11">
          <cell r="G11" t="str">
            <v>PRECIO MEDIO PONDERADO SEMANAL NACIONAL</v>
          </cell>
        </row>
        <row r="12">
          <cell r="G12" t="str">
            <v>Semana 39- 2024: 23/09 -29/09</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agridata.ec.europa.eu/extensions/DataPortal/price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2B84F-7E82-407C-ADC0-10B8CE88C381}">
  <dimension ref="A1:E35"/>
  <sheetViews>
    <sheetView tabSelected="1" workbookViewId="0"/>
  </sheetViews>
  <sheetFormatPr baseColWidth="10" defaultRowHeight="12.6"/>
  <cols>
    <col min="1" max="16384" width="11.5546875" style="642"/>
  </cols>
  <sheetData>
    <row r="1" spans="1:5">
      <c r="A1" s="642" t="s">
        <v>634</v>
      </c>
    </row>
    <row r="2" spans="1:5">
      <c r="A2" s="642" t="s">
        <v>635</v>
      </c>
    </row>
    <row r="3" spans="1:5">
      <c r="A3" s="642" t="s">
        <v>636</v>
      </c>
    </row>
    <row r="4" spans="1:5">
      <c r="A4" s="643" t="s">
        <v>637</v>
      </c>
      <c r="B4" s="643"/>
      <c r="C4" s="643"/>
      <c r="D4" s="643"/>
      <c r="E4" s="643"/>
    </row>
    <row r="5" spans="1:5">
      <c r="A5" s="643" t="s">
        <v>657</v>
      </c>
      <c r="B5" s="643"/>
      <c r="C5" s="643"/>
      <c r="D5" s="643"/>
      <c r="E5" s="643"/>
    </row>
    <row r="7" spans="1:5">
      <c r="A7" s="642" t="s">
        <v>638</v>
      </c>
    </row>
    <row r="8" spans="1:5">
      <c r="A8" s="643" t="s">
        <v>639</v>
      </c>
      <c r="B8" s="643"/>
      <c r="C8" s="643"/>
      <c r="D8" s="643"/>
      <c r="E8" s="643"/>
    </row>
    <row r="10" spans="1:5">
      <c r="A10" s="642" t="s">
        <v>640</v>
      </c>
    </row>
    <row r="11" spans="1:5">
      <c r="A11" s="642" t="s">
        <v>641</v>
      </c>
    </row>
    <row r="12" spans="1:5">
      <c r="A12" s="643" t="s">
        <v>658</v>
      </c>
      <c r="B12" s="643"/>
      <c r="C12" s="643"/>
      <c r="D12" s="643"/>
      <c r="E12" s="643"/>
    </row>
    <row r="13" spans="1:5">
      <c r="A13" s="643" t="s">
        <v>659</v>
      </c>
      <c r="B13" s="643"/>
      <c r="C13" s="643"/>
      <c r="D13" s="643"/>
      <c r="E13" s="643"/>
    </row>
    <row r="14" spans="1:5">
      <c r="A14" s="643" t="s">
        <v>660</v>
      </c>
      <c r="B14" s="643"/>
      <c r="C14" s="643"/>
      <c r="D14" s="643"/>
      <c r="E14" s="643"/>
    </row>
    <row r="15" spans="1:5">
      <c r="A15" s="643" t="s">
        <v>661</v>
      </c>
      <c r="B15" s="643"/>
      <c r="C15" s="643"/>
      <c r="D15" s="643"/>
      <c r="E15" s="643"/>
    </row>
    <row r="16" spans="1:5">
      <c r="A16" s="643" t="s">
        <v>662</v>
      </c>
      <c r="B16" s="643"/>
      <c r="C16" s="643"/>
      <c r="D16" s="643"/>
      <c r="E16" s="643"/>
    </row>
    <row r="17" spans="1:5">
      <c r="A17" s="642" t="s">
        <v>642</v>
      </c>
    </row>
    <row r="18" spans="1:5">
      <c r="A18" s="642" t="s">
        <v>643</v>
      </c>
    </row>
    <row r="19" spans="1:5">
      <c r="A19" s="643" t="s">
        <v>644</v>
      </c>
      <c r="B19" s="643"/>
      <c r="C19" s="643"/>
      <c r="D19" s="643"/>
      <c r="E19" s="643"/>
    </row>
    <row r="20" spans="1:5">
      <c r="A20" s="643" t="s">
        <v>663</v>
      </c>
      <c r="B20" s="643"/>
      <c r="C20" s="643"/>
      <c r="D20" s="643"/>
      <c r="E20" s="643"/>
    </row>
    <row r="21" spans="1:5">
      <c r="A21" s="642" t="s">
        <v>645</v>
      </c>
    </row>
    <row r="22" spans="1:5">
      <c r="A22" s="643" t="s">
        <v>646</v>
      </c>
      <c r="B22" s="643"/>
      <c r="C22" s="643"/>
      <c r="D22" s="643"/>
      <c r="E22" s="643"/>
    </row>
    <row r="23" spans="1:5">
      <c r="A23" s="643" t="s">
        <v>647</v>
      </c>
      <c r="B23" s="643"/>
      <c r="C23" s="643"/>
      <c r="D23" s="643"/>
      <c r="E23" s="643"/>
    </row>
    <row r="24" spans="1:5">
      <c r="A24" s="642" t="s">
        <v>648</v>
      </c>
    </row>
    <row r="25" spans="1:5">
      <c r="A25" s="642" t="s">
        <v>649</v>
      </c>
    </row>
    <row r="26" spans="1:5">
      <c r="A26" s="643" t="s">
        <v>664</v>
      </c>
      <c r="B26" s="643"/>
      <c r="C26" s="643"/>
      <c r="D26" s="643"/>
      <c r="E26" s="643"/>
    </row>
    <row r="27" spans="1:5">
      <c r="A27" s="643" t="s">
        <v>665</v>
      </c>
      <c r="B27" s="643"/>
      <c r="C27" s="643"/>
      <c r="D27" s="643"/>
      <c r="E27" s="643"/>
    </row>
    <row r="28" spans="1:5">
      <c r="A28" s="643" t="s">
        <v>666</v>
      </c>
      <c r="B28" s="643"/>
      <c r="C28" s="643"/>
      <c r="D28" s="643"/>
      <c r="E28" s="643"/>
    </row>
    <row r="29" spans="1:5">
      <c r="A29" s="642" t="s">
        <v>650</v>
      </c>
    </row>
    <row r="30" spans="1:5">
      <c r="A30" s="643" t="s">
        <v>651</v>
      </c>
      <c r="B30" s="643"/>
      <c r="C30" s="643"/>
      <c r="D30" s="643"/>
      <c r="E30" s="643"/>
    </row>
    <row r="31" spans="1:5">
      <c r="A31" s="642" t="s">
        <v>652</v>
      </c>
    </row>
    <row r="32" spans="1:5">
      <c r="A32" s="643" t="s">
        <v>653</v>
      </c>
      <c r="B32" s="643"/>
      <c r="C32" s="643"/>
      <c r="D32" s="643"/>
      <c r="E32" s="643"/>
    </row>
    <row r="33" spans="1:5">
      <c r="A33" s="643" t="s">
        <v>654</v>
      </c>
      <c r="B33" s="643"/>
      <c r="C33" s="643"/>
      <c r="D33" s="643"/>
      <c r="E33" s="643"/>
    </row>
    <row r="34" spans="1:5">
      <c r="A34" s="643" t="s">
        <v>655</v>
      </c>
      <c r="B34" s="643"/>
      <c r="C34" s="643"/>
      <c r="D34" s="643"/>
      <c r="E34" s="643"/>
    </row>
    <row r="35" spans="1:5">
      <c r="A35" s="643" t="s">
        <v>656</v>
      </c>
      <c r="B35" s="643"/>
      <c r="C35" s="643"/>
      <c r="D35" s="643"/>
      <c r="E35" s="643"/>
    </row>
  </sheetData>
  <hyperlinks>
    <hyperlink ref="A4:E4" location="'Pág. 4'!A1" display="1.1.1.         Precios Medios Nacionales de Cereales, Arroz, Oleaginosas, Tortas, Proteicos, Vinos y Aceites." xr:uid="{A66CCA9E-3EE7-4D83-BD8B-DC77B43F0904}"/>
    <hyperlink ref="A5:E5" location="'Pág. 5'!A1" display="1.1.2.         Precios Medios Nacionales en Origen de Frutas y Hortalízas" xr:uid="{3AC538B5-9696-41C4-BBBD-C6F4149C84C2}"/>
    <hyperlink ref="A8:E8" location="'Pág. 7'!A1" display="1.2.1.         Precios Medios Nacionales de Productos Ganaderos" xr:uid="{DC65C428-ECE1-43CA-AFDD-A72A76421064}"/>
    <hyperlink ref="A12:E12" location="'Pág. 9'!A1" display="2.1.1.         Precios Medios en Mercados Representativos: Trigo y Alfalfa" xr:uid="{22BDCEE6-0D8E-4DC2-9FB6-4DA65470D1F7}"/>
    <hyperlink ref="A13:E13" location="'Pág. 10'!A1" display="2.1.2.         Precios Medios en Mercados Representativos: Cebada" xr:uid="{FCC56A7A-D32D-406D-B9A0-89580EDBE24C}"/>
    <hyperlink ref="A14:E14" location="'Pág. 11'!A1" display="2.1.3.         Precios Medios en Mercados Representativos: Maíz y Arroz" xr:uid="{4A65C1F5-7B8A-450B-A27B-4B5FEF6991FE}"/>
    <hyperlink ref="A15:E15" location="'Pág. 12'!A1" display="2.2.         Precios Medios en Mercados Representativos de Vinos" xr:uid="{53EACD18-E87B-442E-AD7B-0F6A1C892DA5}"/>
    <hyperlink ref="A16:E16" location="'Pág. 13'!A1" display="2.3.         Precios Medios en Mercados Representativos de Aceites y Semilla de Girasol" xr:uid="{86B25F19-B882-4220-9C9D-11FE05F0A89C}"/>
    <hyperlink ref="A19:E19" location="'Pág. 14'!A1" display="3.1.1.         Precios de Producción de Frutas en el Mercado Interior: Precios diarios y Precios Medios Ponderados Semanales en mercados representativos" xr:uid="{706B38A3-6157-412A-AC14-23018CDC5BC0}"/>
    <hyperlink ref="A20:E20" location="'Pág. 15'!A1" display="3.1.2.         Precios de Producción de Frutas en el Mercado Interior: Precios diarios y Precios Medios Ponderados Semanales en mercados representativos" xr:uid="{6BCA711C-E722-4788-B05A-DCFEFE465952}"/>
    <hyperlink ref="A22:E22" location="'Pág. 16'!A1" display="3.2.1.         Precios de Producción de Productos Hortícolas en el Mercado Interior: Precios diarios y Precios Medios Ponderados Semanales en mercados" xr:uid="{40A3A142-07AE-4564-887C-DBCB54FEFC47}"/>
    <hyperlink ref="A23:E23" location="'Pág. 17'!A1" display="3.2.2.         Precios de Producción de Productos Hortícolas en el Mercado Interior: Precios Medios Ponderados Semanales Nacionales" xr:uid="{8CA3827C-79BD-47B4-80A4-995C838A509C}"/>
    <hyperlink ref="A26:E26" location="'Pág. 18'!A1" display="4.1.1.         Precios Medios Nacionales de Canales de Bovino Pesado" xr:uid="{EEF37C18-BC97-49D9-98FE-C042B3FEA1F8}"/>
    <hyperlink ref="A27:E27" location="'Pág. 19'!A1" display="4.1.2.         Precios Medios Nacionales del Bovino Vivo" xr:uid="{4B000B50-2B39-4D55-A456-94DB4E40664C}"/>
    <hyperlink ref="A28:E28" location="'Pág. 19'!A1" display="4.1.3.         Precios Medios Nacionales de Otros Animales de la Especie Bovina" xr:uid="{F2DAD61B-E93B-44C7-AB1B-B64D26C94793}"/>
    <hyperlink ref="A30:E30" location="'Pág. 19'!A1" display="4.2.1.         Precios Medios Nacionales de Canales de Ovino Frescas o Refrigeradas" xr:uid="{B8E07CD2-84C8-471A-9054-F031AEC4B91C}"/>
    <hyperlink ref="A32:E32" location="'Pág. 20'!A1" display="4.3.1.         Precios Medios de Canales de Porcino de Capa Blanca" xr:uid="{3550FD8F-D243-48D8-9CCA-A950E6CD3281}"/>
    <hyperlink ref="A33:E33" location="'Pág. 20'!A1" display="4.3.2.         Precios Medios en Mercados Representativos Provinciales de Porcino Cebado" xr:uid="{42313B7F-6A2E-4E9D-99DD-D7BE7ADEB636}"/>
    <hyperlink ref="A34:E34" location="'Pág. 21'!A1" display="4.3.3.         Precios Medios de Porcino Precoz, Lechones y Otras Calidades" xr:uid="{AB82E61C-22A7-4F2D-A1D8-8362FBB220AD}"/>
    <hyperlink ref="A35:E35" location="'Pág. 21'!A1" display="4.3.4.         Precios Medios de Porcino: Tronco Ibérico" xr:uid="{BA31AAA0-EE45-46C4-A01A-A2EC66A3469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E6A52-2B44-41CB-B232-EFAC0F793963}">
  <sheetPr>
    <pageSetUpPr fitToPage="1"/>
  </sheetPr>
  <dimension ref="A1:S75"/>
  <sheetViews>
    <sheetView showGridLines="0" zoomScaleNormal="100" zoomScaleSheetLayoutView="100" workbookViewId="0"/>
  </sheetViews>
  <sheetFormatPr baseColWidth="10" defaultColWidth="12.5546875" defaultRowHeight="13.8"/>
  <cols>
    <col min="1" max="1" width="2.6640625" style="344" customWidth="1"/>
    <col min="2" max="2" width="20.5546875" style="345" customWidth="1"/>
    <col min="3" max="3" width="12" style="345" customWidth="1"/>
    <col min="4" max="4" width="35.44140625" style="345" customWidth="1"/>
    <col min="5" max="5" width="8.33203125" style="345" customWidth="1"/>
    <col min="6" max="6" width="27" style="345" customWidth="1"/>
    <col min="7" max="13" width="10.6640625" style="345" customWidth="1"/>
    <col min="14" max="14" width="14.6640625" style="345" customWidth="1"/>
    <col min="15" max="15" width="2.33203125" style="346" customWidth="1"/>
    <col min="16" max="17" width="14.6640625" style="346" customWidth="1"/>
    <col min="18" max="18" width="12.6640625" style="346" customWidth="1"/>
    <col min="19" max="16384" width="12.5546875" style="346"/>
  </cols>
  <sheetData>
    <row r="1" spans="1:19" ht="11.25" customHeight="1"/>
    <row r="2" spans="1:19">
      <c r="J2" s="347"/>
      <c r="K2" s="347"/>
      <c r="L2" s="348"/>
      <c r="M2" s="348"/>
      <c r="N2" s="349"/>
      <c r="O2" s="350"/>
    </row>
    <row r="3" spans="1:19" ht="0.75" customHeight="1">
      <c r="J3" s="347"/>
      <c r="K3" s="347"/>
      <c r="L3" s="348"/>
      <c r="M3" s="348"/>
      <c r="N3" s="348"/>
      <c r="O3" s="350"/>
    </row>
    <row r="4" spans="1:19" ht="27" customHeight="1">
      <c r="B4" s="682" t="s">
        <v>281</v>
      </c>
      <c r="C4" s="682"/>
      <c r="D4" s="682"/>
      <c r="E4" s="682"/>
      <c r="F4" s="682"/>
      <c r="G4" s="682"/>
      <c r="H4" s="682"/>
      <c r="I4" s="682"/>
      <c r="J4" s="682"/>
      <c r="K4" s="682"/>
      <c r="L4" s="682"/>
      <c r="M4" s="682"/>
      <c r="N4" s="682"/>
      <c r="O4" s="351"/>
    </row>
    <row r="5" spans="1:19" ht="26.25" customHeight="1" thickBot="1">
      <c r="B5" s="683" t="s">
        <v>282</v>
      </c>
      <c r="C5" s="683"/>
      <c r="D5" s="683"/>
      <c r="E5" s="683"/>
      <c r="F5" s="683"/>
      <c r="G5" s="683"/>
      <c r="H5" s="683"/>
      <c r="I5" s="683"/>
      <c r="J5" s="683"/>
      <c r="K5" s="683"/>
      <c r="L5" s="683"/>
      <c r="M5" s="683"/>
      <c r="N5" s="683"/>
      <c r="O5" s="353"/>
    </row>
    <row r="6" spans="1:19" ht="24.75" customHeight="1">
      <c r="B6" s="684" t="s">
        <v>283</v>
      </c>
      <c r="C6" s="685"/>
      <c r="D6" s="685"/>
      <c r="E6" s="685"/>
      <c r="F6" s="685"/>
      <c r="G6" s="685"/>
      <c r="H6" s="685"/>
      <c r="I6" s="685"/>
      <c r="J6" s="685"/>
      <c r="K6" s="685"/>
      <c r="L6" s="685"/>
      <c r="M6" s="685"/>
      <c r="N6" s="686"/>
      <c r="O6" s="353"/>
    </row>
    <row r="7" spans="1:19" ht="19.5" customHeight="1" thickBot="1">
      <c r="B7" s="687" t="s">
        <v>284</v>
      </c>
      <c r="C7" s="688"/>
      <c r="D7" s="688"/>
      <c r="E7" s="688"/>
      <c r="F7" s="688"/>
      <c r="G7" s="688"/>
      <c r="H7" s="688"/>
      <c r="I7" s="688"/>
      <c r="J7" s="688"/>
      <c r="K7" s="688"/>
      <c r="L7" s="688"/>
      <c r="M7" s="688"/>
      <c r="N7" s="689"/>
      <c r="O7" s="353"/>
    </row>
    <row r="8" spans="1:19" ht="16.5" customHeight="1">
      <c r="B8" s="690" t="s">
        <v>285</v>
      </c>
      <c r="C8" s="690"/>
      <c r="D8" s="690"/>
      <c r="E8" s="690"/>
      <c r="F8" s="690"/>
      <c r="G8" s="690"/>
      <c r="H8" s="690"/>
      <c r="I8" s="690"/>
      <c r="J8" s="690"/>
      <c r="K8" s="690"/>
      <c r="L8" s="690"/>
      <c r="M8" s="690"/>
      <c r="N8" s="690"/>
      <c r="O8" s="353"/>
    </row>
    <row r="9" spans="1:19" ht="24.75" customHeight="1">
      <c r="B9" s="354" t="s">
        <v>286</v>
      </c>
      <c r="C9" s="354"/>
      <c r="D9" s="354"/>
      <c r="E9" s="354"/>
      <c r="F9" s="354"/>
      <c r="G9" s="354"/>
      <c r="H9" s="354"/>
      <c r="I9" s="354"/>
      <c r="J9" s="354"/>
      <c r="K9" s="354"/>
      <c r="L9" s="354"/>
      <c r="M9" s="354"/>
      <c r="N9" s="354"/>
      <c r="O9" s="353"/>
    </row>
    <row r="10" spans="1:19" ht="6" customHeight="1" thickBot="1">
      <c r="B10" s="355"/>
      <c r="C10" s="355"/>
      <c r="D10" s="355"/>
      <c r="E10" s="355"/>
      <c r="F10" s="355"/>
      <c r="G10" s="355"/>
      <c r="H10" s="355"/>
      <c r="I10" s="355"/>
      <c r="J10" s="355"/>
      <c r="K10" s="355"/>
      <c r="L10" s="355"/>
      <c r="M10" s="355"/>
      <c r="N10" s="355"/>
      <c r="O10" s="356"/>
    </row>
    <row r="11" spans="1:19" ht="25.95" customHeight="1">
      <c r="B11" s="357" t="s">
        <v>238</v>
      </c>
      <c r="C11" s="358" t="s">
        <v>287</v>
      </c>
      <c r="D11" s="359" t="s">
        <v>288</v>
      </c>
      <c r="E11" s="358" t="s">
        <v>289</v>
      </c>
      <c r="F11" s="359" t="s">
        <v>290</v>
      </c>
      <c r="G11" s="360" t="s">
        <v>291</v>
      </c>
      <c r="H11" s="361"/>
      <c r="I11" s="362"/>
      <c r="J11" s="361" t="s">
        <v>292</v>
      </c>
      <c r="K11" s="361"/>
      <c r="L11" s="363"/>
      <c r="M11" s="363"/>
      <c r="N11" s="364"/>
      <c r="O11" s="365"/>
      <c r="S11" s="345"/>
    </row>
    <row r="12" spans="1:19" ht="19.95" customHeight="1">
      <c r="B12" s="366"/>
      <c r="C12" s="367"/>
      <c r="D12" s="368" t="s">
        <v>293</v>
      </c>
      <c r="E12" s="367"/>
      <c r="F12" s="368"/>
      <c r="G12" s="369">
        <v>45558</v>
      </c>
      <c r="H12" s="369">
        <f t="shared" ref="H12:M12" si="0">G12+1</f>
        <v>45559</v>
      </c>
      <c r="I12" s="369">
        <f t="shared" si="0"/>
        <v>45560</v>
      </c>
      <c r="J12" s="369">
        <f t="shared" si="0"/>
        <v>45561</v>
      </c>
      <c r="K12" s="369">
        <f t="shared" si="0"/>
        <v>45562</v>
      </c>
      <c r="L12" s="369">
        <f t="shared" si="0"/>
        <v>45563</v>
      </c>
      <c r="M12" s="370">
        <f t="shared" si="0"/>
        <v>45564</v>
      </c>
      <c r="N12" s="371" t="s">
        <v>294</v>
      </c>
      <c r="O12" s="372"/>
    </row>
    <row r="13" spans="1:19" ht="19.95" customHeight="1">
      <c r="B13" s="373" t="s">
        <v>295</v>
      </c>
      <c r="C13" s="374" t="s">
        <v>296</v>
      </c>
      <c r="D13" s="374" t="s">
        <v>297</v>
      </c>
      <c r="E13" s="374" t="s">
        <v>298</v>
      </c>
      <c r="F13" s="374" t="s">
        <v>299</v>
      </c>
      <c r="G13" s="375">
        <v>186.67</v>
      </c>
      <c r="H13" s="375">
        <v>186.67</v>
      </c>
      <c r="I13" s="375">
        <v>186.67</v>
      </c>
      <c r="J13" s="375">
        <v>186.67</v>
      </c>
      <c r="K13" s="375">
        <v>186.67</v>
      </c>
      <c r="L13" s="376" t="s">
        <v>255</v>
      </c>
      <c r="M13" s="377" t="s">
        <v>255</v>
      </c>
      <c r="N13" s="378">
        <v>186.67</v>
      </c>
      <c r="O13" s="372"/>
    </row>
    <row r="14" spans="1:19" s="381" customFormat="1" ht="20.25" customHeight="1">
      <c r="A14" s="344"/>
      <c r="B14" s="379" t="s">
        <v>300</v>
      </c>
      <c r="C14" s="374" t="s">
        <v>301</v>
      </c>
      <c r="D14" s="374" t="s">
        <v>302</v>
      </c>
      <c r="E14" s="374" t="s">
        <v>298</v>
      </c>
      <c r="F14" s="374" t="s">
        <v>71</v>
      </c>
      <c r="G14" s="375">
        <v>119</v>
      </c>
      <c r="H14" s="375">
        <v>120</v>
      </c>
      <c r="I14" s="375">
        <v>118</v>
      </c>
      <c r="J14" s="375">
        <v>120</v>
      </c>
      <c r="K14" s="376">
        <v>120</v>
      </c>
      <c r="L14" s="376" t="s">
        <v>255</v>
      </c>
      <c r="M14" s="377" t="s">
        <v>255</v>
      </c>
      <c r="N14" s="378">
        <v>119.39</v>
      </c>
      <c r="O14" s="380"/>
    </row>
    <row r="15" spans="1:19" s="381" customFormat="1" ht="20.25" customHeight="1">
      <c r="A15" s="344"/>
      <c r="B15" s="373"/>
      <c r="C15" s="374" t="s">
        <v>303</v>
      </c>
      <c r="D15" s="374" t="s">
        <v>302</v>
      </c>
      <c r="E15" s="374" t="s">
        <v>298</v>
      </c>
      <c r="F15" s="374" t="s">
        <v>71</v>
      </c>
      <c r="G15" s="375">
        <v>135</v>
      </c>
      <c r="H15" s="375">
        <v>134</v>
      </c>
      <c r="I15" s="375">
        <v>135</v>
      </c>
      <c r="J15" s="375">
        <v>133</v>
      </c>
      <c r="K15" s="375">
        <v>135</v>
      </c>
      <c r="L15" s="376" t="s">
        <v>255</v>
      </c>
      <c r="M15" s="377" t="s">
        <v>255</v>
      </c>
      <c r="N15" s="378">
        <v>134.4</v>
      </c>
      <c r="O15" s="380"/>
    </row>
    <row r="16" spans="1:19" s="381" customFormat="1" ht="20.25" customHeight="1">
      <c r="A16" s="344"/>
      <c r="B16" s="373"/>
      <c r="C16" s="374" t="s">
        <v>304</v>
      </c>
      <c r="D16" s="374" t="s">
        <v>302</v>
      </c>
      <c r="E16" s="374" t="s">
        <v>298</v>
      </c>
      <c r="F16" s="374" t="s">
        <v>71</v>
      </c>
      <c r="G16" s="375">
        <v>149</v>
      </c>
      <c r="H16" s="375">
        <v>150</v>
      </c>
      <c r="I16" s="375">
        <v>150</v>
      </c>
      <c r="J16" s="375">
        <v>148</v>
      </c>
      <c r="K16" s="375">
        <v>150</v>
      </c>
      <c r="L16" s="376" t="s">
        <v>255</v>
      </c>
      <c r="M16" s="377" t="s">
        <v>255</v>
      </c>
      <c r="N16" s="378">
        <v>149.4</v>
      </c>
      <c r="O16" s="380"/>
    </row>
    <row r="17" spans="1:15" s="381" customFormat="1" ht="20.25" customHeight="1">
      <c r="A17" s="344"/>
      <c r="B17" s="373"/>
      <c r="C17" s="374" t="s">
        <v>301</v>
      </c>
      <c r="D17" s="374" t="s">
        <v>305</v>
      </c>
      <c r="E17" s="374" t="s">
        <v>298</v>
      </c>
      <c r="F17" s="374" t="s">
        <v>71</v>
      </c>
      <c r="G17" s="375">
        <v>66.239999999999995</v>
      </c>
      <c r="H17" s="375">
        <v>66.239999999999995</v>
      </c>
      <c r="I17" s="375">
        <v>66.239999999999995</v>
      </c>
      <c r="J17" s="375">
        <v>66.239999999999995</v>
      </c>
      <c r="K17" s="375">
        <v>66.239999999999995</v>
      </c>
      <c r="L17" s="376" t="s">
        <v>255</v>
      </c>
      <c r="M17" s="377" t="s">
        <v>255</v>
      </c>
      <c r="N17" s="378">
        <v>66.239999999999995</v>
      </c>
      <c r="O17" s="380"/>
    </row>
    <row r="18" spans="1:15" s="381" customFormat="1" ht="20.25" customHeight="1">
      <c r="A18" s="344"/>
      <c r="B18" s="379" t="s">
        <v>306</v>
      </c>
      <c r="C18" s="382" t="s">
        <v>296</v>
      </c>
      <c r="D18" s="374" t="s">
        <v>307</v>
      </c>
      <c r="E18" s="374" t="s">
        <v>298</v>
      </c>
      <c r="F18" s="374" t="s">
        <v>71</v>
      </c>
      <c r="G18" s="375">
        <v>78.33</v>
      </c>
      <c r="H18" s="375">
        <v>78.33</v>
      </c>
      <c r="I18" s="375">
        <v>78.33</v>
      </c>
      <c r="J18" s="375">
        <v>78.33</v>
      </c>
      <c r="K18" s="375">
        <v>78.33</v>
      </c>
      <c r="L18" s="376" t="s">
        <v>255</v>
      </c>
      <c r="M18" s="377" t="s">
        <v>255</v>
      </c>
      <c r="N18" s="378">
        <v>78.33</v>
      </c>
      <c r="O18" s="380"/>
    </row>
    <row r="19" spans="1:15" s="381" customFormat="1" ht="20.25" customHeight="1" thickBot="1">
      <c r="A19" s="344"/>
      <c r="B19" s="383"/>
      <c r="C19" s="384" t="s">
        <v>296</v>
      </c>
      <c r="D19" s="384" t="s">
        <v>308</v>
      </c>
      <c r="E19" s="384" t="s">
        <v>298</v>
      </c>
      <c r="F19" s="384" t="s">
        <v>71</v>
      </c>
      <c r="G19" s="385">
        <v>80</v>
      </c>
      <c r="H19" s="385">
        <v>80</v>
      </c>
      <c r="I19" s="385">
        <v>80</v>
      </c>
      <c r="J19" s="385">
        <v>80</v>
      </c>
      <c r="K19" s="385">
        <v>80</v>
      </c>
      <c r="L19" s="385" t="s">
        <v>255</v>
      </c>
      <c r="M19" s="386" t="s">
        <v>255</v>
      </c>
      <c r="N19" s="387">
        <v>80</v>
      </c>
      <c r="O19" s="380"/>
    </row>
    <row r="20" spans="1:15" ht="12" customHeight="1">
      <c r="B20" s="388"/>
      <c r="C20" s="388"/>
      <c r="D20" s="388"/>
      <c r="E20" s="388"/>
      <c r="F20" s="388"/>
      <c r="G20" s="388"/>
      <c r="H20" s="388"/>
      <c r="I20" s="388"/>
      <c r="J20" s="388"/>
      <c r="K20" s="388"/>
      <c r="L20" s="388"/>
      <c r="M20" s="388"/>
      <c r="N20" s="388"/>
      <c r="O20" s="353"/>
    </row>
    <row r="21" spans="1:15" ht="15" customHeight="1">
      <c r="B21" s="354" t="s">
        <v>309</v>
      </c>
      <c r="C21" s="354"/>
      <c r="D21" s="354"/>
      <c r="E21" s="354"/>
      <c r="F21" s="354"/>
      <c r="G21" s="354"/>
      <c r="H21" s="354"/>
      <c r="I21" s="354"/>
      <c r="J21" s="354"/>
      <c r="K21" s="354"/>
      <c r="L21" s="354"/>
      <c r="M21" s="354"/>
      <c r="N21" s="354"/>
      <c r="O21" s="356"/>
    </row>
    <row r="22" spans="1:15" ht="4.5" customHeight="1" thickBot="1">
      <c r="B22" s="388"/>
    </row>
    <row r="23" spans="1:15" ht="27" customHeight="1">
      <c r="B23" s="357" t="s">
        <v>238</v>
      </c>
      <c r="C23" s="358" t="s">
        <v>287</v>
      </c>
      <c r="D23" s="359" t="s">
        <v>288</v>
      </c>
      <c r="E23" s="358" t="s">
        <v>289</v>
      </c>
      <c r="F23" s="359" t="s">
        <v>290</v>
      </c>
      <c r="G23" s="360" t="s">
        <v>291</v>
      </c>
      <c r="H23" s="361"/>
      <c r="I23" s="362"/>
      <c r="J23" s="361" t="s">
        <v>292</v>
      </c>
      <c r="K23" s="361"/>
      <c r="L23" s="363"/>
      <c r="M23" s="363"/>
      <c r="N23" s="364"/>
      <c r="O23" s="365"/>
    </row>
    <row r="24" spans="1:15" s="381" customFormat="1" ht="20.100000000000001" customHeight="1">
      <c r="A24" s="344"/>
      <c r="B24" s="366"/>
      <c r="C24" s="367"/>
      <c r="D24" s="368" t="s">
        <v>293</v>
      </c>
      <c r="E24" s="367"/>
      <c r="F24" s="368"/>
      <c r="G24" s="369">
        <f t="shared" ref="G24:N24" si="1">G12</f>
        <v>45558</v>
      </c>
      <c r="H24" s="369">
        <f t="shared" si="1"/>
        <v>45559</v>
      </c>
      <c r="I24" s="369">
        <f t="shared" si="1"/>
        <v>45560</v>
      </c>
      <c r="J24" s="369">
        <f t="shared" si="1"/>
        <v>45561</v>
      </c>
      <c r="K24" s="369">
        <f t="shared" si="1"/>
        <v>45562</v>
      </c>
      <c r="L24" s="369">
        <f t="shared" si="1"/>
        <v>45563</v>
      </c>
      <c r="M24" s="369">
        <f t="shared" si="1"/>
        <v>45564</v>
      </c>
      <c r="N24" s="371" t="str">
        <f t="shared" si="1"/>
        <v>PMPS</v>
      </c>
      <c r="O24" s="380"/>
    </row>
    <row r="25" spans="1:15" s="381" customFormat="1" ht="20.100000000000001" customHeight="1">
      <c r="A25" s="344"/>
      <c r="B25" s="373" t="s">
        <v>310</v>
      </c>
      <c r="C25" s="374" t="s">
        <v>311</v>
      </c>
      <c r="D25" s="374" t="s">
        <v>312</v>
      </c>
      <c r="E25" s="374" t="s">
        <v>298</v>
      </c>
      <c r="F25" s="374" t="s">
        <v>313</v>
      </c>
      <c r="G25" s="375" t="s">
        <v>255</v>
      </c>
      <c r="H25" s="375" t="s">
        <v>255</v>
      </c>
      <c r="I25" s="375">
        <v>92.69</v>
      </c>
      <c r="J25" s="375" t="s">
        <v>255</v>
      </c>
      <c r="K25" s="376" t="s">
        <v>255</v>
      </c>
      <c r="L25" s="376" t="s">
        <v>255</v>
      </c>
      <c r="M25" s="377" t="s">
        <v>255</v>
      </c>
      <c r="N25" s="378">
        <v>92.69</v>
      </c>
      <c r="O25" s="380"/>
    </row>
    <row r="26" spans="1:15" s="381" customFormat="1" ht="20.25" customHeight="1">
      <c r="A26" s="344"/>
      <c r="B26" s="373"/>
      <c r="C26" s="374" t="s">
        <v>314</v>
      </c>
      <c r="D26" s="374" t="s">
        <v>315</v>
      </c>
      <c r="E26" s="374" t="s">
        <v>298</v>
      </c>
      <c r="F26" s="374" t="s">
        <v>313</v>
      </c>
      <c r="G26" s="375">
        <v>126.64</v>
      </c>
      <c r="H26" s="375">
        <v>126.64</v>
      </c>
      <c r="I26" s="375">
        <v>126.64</v>
      </c>
      <c r="J26" s="375">
        <v>126.64</v>
      </c>
      <c r="K26" s="376">
        <v>126.64</v>
      </c>
      <c r="L26" s="376" t="s">
        <v>255</v>
      </c>
      <c r="M26" s="377" t="s">
        <v>255</v>
      </c>
      <c r="N26" s="378">
        <v>126.64</v>
      </c>
      <c r="O26" s="380"/>
    </row>
    <row r="27" spans="1:15" s="381" customFormat="1" ht="20.25" customHeight="1">
      <c r="A27" s="344"/>
      <c r="B27" s="373"/>
      <c r="C27" s="374" t="s">
        <v>311</v>
      </c>
      <c r="D27" s="374" t="s">
        <v>315</v>
      </c>
      <c r="E27" s="374" t="s">
        <v>298</v>
      </c>
      <c r="F27" s="374" t="s">
        <v>313</v>
      </c>
      <c r="G27" s="375">
        <v>96.89</v>
      </c>
      <c r="H27" s="375">
        <v>94.52</v>
      </c>
      <c r="I27" s="375">
        <v>96.9</v>
      </c>
      <c r="J27" s="375">
        <v>96.43</v>
      </c>
      <c r="K27" s="375">
        <v>99.61</v>
      </c>
      <c r="L27" s="376" t="s">
        <v>255</v>
      </c>
      <c r="M27" s="377" t="s">
        <v>255</v>
      </c>
      <c r="N27" s="378">
        <v>96.62</v>
      </c>
      <c r="O27" s="380"/>
    </row>
    <row r="28" spans="1:15" s="381" customFormat="1" ht="20.25" customHeight="1">
      <c r="A28" s="344"/>
      <c r="B28" s="373"/>
      <c r="C28" s="374" t="s">
        <v>316</v>
      </c>
      <c r="D28" s="374" t="s">
        <v>315</v>
      </c>
      <c r="E28" s="374" t="s">
        <v>298</v>
      </c>
      <c r="F28" s="374" t="s">
        <v>313</v>
      </c>
      <c r="G28" s="375">
        <v>101.79</v>
      </c>
      <c r="H28" s="375">
        <v>101.79</v>
      </c>
      <c r="I28" s="375">
        <v>101.79</v>
      </c>
      <c r="J28" s="375">
        <v>101.79</v>
      </c>
      <c r="K28" s="375">
        <v>101.79</v>
      </c>
      <c r="L28" s="376" t="s">
        <v>255</v>
      </c>
      <c r="M28" s="377" t="s">
        <v>255</v>
      </c>
      <c r="N28" s="378">
        <v>101.79</v>
      </c>
      <c r="O28" s="380"/>
    </row>
    <row r="29" spans="1:15" s="381" customFormat="1" ht="20.25" customHeight="1">
      <c r="A29" s="344"/>
      <c r="B29" s="373"/>
      <c r="C29" s="374" t="s">
        <v>314</v>
      </c>
      <c r="D29" s="374" t="s">
        <v>317</v>
      </c>
      <c r="E29" s="374" t="s">
        <v>298</v>
      </c>
      <c r="F29" s="374" t="s">
        <v>313</v>
      </c>
      <c r="G29" s="375">
        <v>122.52</v>
      </c>
      <c r="H29" s="375">
        <v>122.52</v>
      </c>
      <c r="I29" s="375">
        <v>122.52</v>
      </c>
      <c r="J29" s="375">
        <v>122.52</v>
      </c>
      <c r="K29" s="375">
        <v>122.52</v>
      </c>
      <c r="L29" s="376" t="s">
        <v>255</v>
      </c>
      <c r="M29" s="377" t="s">
        <v>255</v>
      </c>
      <c r="N29" s="378">
        <v>122.52</v>
      </c>
      <c r="O29" s="380"/>
    </row>
    <row r="30" spans="1:15" s="381" customFormat="1" ht="20.25" customHeight="1">
      <c r="A30" s="344"/>
      <c r="B30" s="373"/>
      <c r="C30" s="374" t="s">
        <v>318</v>
      </c>
      <c r="D30" s="374" t="s">
        <v>317</v>
      </c>
      <c r="E30" s="374" t="s">
        <v>298</v>
      </c>
      <c r="F30" s="374" t="s">
        <v>313</v>
      </c>
      <c r="G30" s="375">
        <v>48</v>
      </c>
      <c r="H30" s="375">
        <v>48</v>
      </c>
      <c r="I30" s="375">
        <v>48</v>
      </c>
      <c r="J30" s="375">
        <v>48</v>
      </c>
      <c r="K30" s="375">
        <v>48</v>
      </c>
      <c r="L30" s="376" t="s">
        <v>255</v>
      </c>
      <c r="M30" s="377" t="s">
        <v>255</v>
      </c>
      <c r="N30" s="378">
        <v>48</v>
      </c>
      <c r="O30" s="380"/>
    </row>
    <row r="31" spans="1:15" s="381" customFormat="1" ht="20.25" customHeight="1">
      <c r="A31" s="344"/>
      <c r="B31" s="373"/>
      <c r="C31" s="374" t="s">
        <v>319</v>
      </c>
      <c r="D31" s="374" t="s">
        <v>317</v>
      </c>
      <c r="E31" s="374" t="s">
        <v>298</v>
      </c>
      <c r="F31" s="374" t="s">
        <v>320</v>
      </c>
      <c r="G31" s="375">
        <v>35</v>
      </c>
      <c r="H31" s="375">
        <v>35</v>
      </c>
      <c r="I31" s="375">
        <v>35</v>
      </c>
      <c r="J31" s="375">
        <v>35</v>
      </c>
      <c r="K31" s="375">
        <v>35</v>
      </c>
      <c r="L31" s="376" t="s">
        <v>255</v>
      </c>
      <c r="M31" s="377" t="s">
        <v>255</v>
      </c>
      <c r="N31" s="378">
        <v>35</v>
      </c>
      <c r="O31" s="380"/>
    </row>
    <row r="32" spans="1:15" s="381" customFormat="1" ht="20.25" customHeight="1">
      <c r="A32" s="344"/>
      <c r="B32" s="373"/>
      <c r="C32" s="374" t="s">
        <v>311</v>
      </c>
      <c r="D32" s="374" t="s">
        <v>317</v>
      </c>
      <c r="E32" s="374" t="s">
        <v>298</v>
      </c>
      <c r="F32" s="374" t="s">
        <v>313</v>
      </c>
      <c r="G32" s="389">
        <v>80.81</v>
      </c>
      <c r="H32" s="389">
        <v>81.849999999999994</v>
      </c>
      <c r="I32" s="389">
        <v>88.25</v>
      </c>
      <c r="J32" s="389">
        <v>85.96</v>
      </c>
      <c r="K32" s="390">
        <v>83.29</v>
      </c>
      <c r="L32" s="390" t="s">
        <v>255</v>
      </c>
      <c r="M32" s="391" t="s">
        <v>255</v>
      </c>
      <c r="N32" s="392">
        <v>83.4</v>
      </c>
      <c r="O32" s="380"/>
    </row>
    <row r="33" spans="1:15" s="381" customFormat="1" ht="20.25" customHeight="1">
      <c r="A33" s="344"/>
      <c r="B33" s="373"/>
      <c r="C33" s="374" t="s">
        <v>316</v>
      </c>
      <c r="D33" s="374" t="s">
        <v>317</v>
      </c>
      <c r="E33" s="374" t="s">
        <v>298</v>
      </c>
      <c r="F33" s="374" t="s">
        <v>313</v>
      </c>
      <c r="G33" s="389">
        <v>90.83</v>
      </c>
      <c r="H33" s="389">
        <v>90.83</v>
      </c>
      <c r="I33" s="389">
        <v>90.83</v>
      </c>
      <c r="J33" s="389">
        <v>90.83</v>
      </c>
      <c r="K33" s="390">
        <v>90.83</v>
      </c>
      <c r="L33" s="390" t="s">
        <v>255</v>
      </c>
      <c r="M33" s="391" t="s">
        <v>255</v>
      </c>
      <c r="N33" s="392">
        <v>90.83</v>
      </c>
      <c r="O33" s="380"/>
    </row>
    <row r="34" spans="1:15" s="381" customFormat="1" ht="20.25" customHeight="1">
      <c r="A34" s="344"/>
      <c r="B34" s="373"/>
      <c r="C34" s="374" t="s">
        <v>314</v>
      </c>
      <c r="D34" s="374" t="s">
        <v>321</v>
      </c>
      <c r="E34" s="374" t="s">
        <v>298</v>
      </c>
      <c r="F34" s="374" t="s">
        <v>313</v>
      </c>
      <c r="G34" s="389">
        <v>105.57</v>
      </c>
      <c r="H34" s="389">
        <v>105.57</v>
      </c>
      <c r="I34" s="389">
        <v>105.57</v>
      </c>
      <c r="J34" s="389">
        <v>105.57</v>
      </c>
      <c r="K34" s="390">
        <v>105.57</v>
      </c>
      <c r="L34" s="390" t="s">
        <v>255</v>
      </c>
      <c r="M34" s="391" t="s">
        <v>255</v>
      </c>
      <c r="N34" s="392">
        <v>105.57</v>
      </c>
      <c r="O34" s="380"/>
    </row>
    <row r="35" spans="1:15" s="381" customFormat="1" ht="20.25" customHeight="1">
      <c r="A35" s="344"/>
      <c r="B35" s="373"/>
      <c r="C35" s="374" t="s">
        <v>311</v>
      </c>
      <c r="D35" s="374" t="s">
        <v>321</v>
      </c>
      <c r="E35" s="374" t="s">
        <v>298</v>
      </c>
      <c r="F35" s="374" t="s">
        <v>313</v>
      </c>
      <c r="G35" s="375">
        <v>88.9</v>
      </c>
      <c r="H35" s="375">
        <v>88.9</v>
      </c>
      <c r="I35" s="375">
        <v>88.9</v>
      </c>
      <c r="J35" s="375">
        <v>88.9</v>
      </c>
      <c r="K35" s="376">
        <v>88.9</v>
      </c>
      <c r="L35" s="376" t="s">
        <v>255</v>
      </c>
      <c r="M35" s="377" t="s">
        <v>255</v>
      </c>
      <c r="N35" s="378">
        <v>88.9</v>
      </c>
      <c r="O35" s="380"/>
    </row>
    <row r="36" spans="1:15" s="381" customFormat="1" ht="20.25" customHeight="1">
      <c r="A36" s="344"/>
      <c r="B36" s="373"/>
      <c r="C36" s="374" t="s">
        <v>314</v>
      </c>
      <c r="D36" s="374" t="s">
        <v>322</v>
      </c>
      <c r="E36" s="374" t="s">
        <v>298</v>
      </c>
      <c r="F36" s="374" t="s">
        <v>313</v>
      </c>
      <c r="G36" s="375">
        <v>127.54</v>
      </c>
      <c r="H36" s="375">
        <v>127.54</v>
      </c>
      <c r="I36" s="375">
        <v>127.54</v>
      </c>
      <c r="J36" s="375">
        <v>127.54</v>
      </c>
      <c r="K36" s="376">
        <v>127.54</v>
      </c>
      <c r="L36" s="376" t="s">
        <v>255</v>
      </c>
      <c r="M36" s="377" t="s">
        <v>255</v>
      </c>
      <c r="N36" s="378">
        <v>127.54</v>
      </c>
      <c r="O36" s="380"/>
    </row>
    <row r="37" spans="1:15" s="381" customFormat="1" ht="20.25" customHeight="1">
      <c r="A37" s="344"/>
      <c r="B37" s="373"/>
      <c r="C37" s="374" t="s">
        <v>316</v>
      </c>
      <c r="D37" s="374" t="s">
        <v>323</v>
      </c>
      <c r="E37" s="374" t="s">
        <v>298</v>
      </c>
      <c r="F37" s="374" t="s">
        <v>313</v>
      </c>
      <c r="G37" s="375">
        <v>108.28</v>
      </c>
      <c r="H37" s="375">
        <v>108.28</v>
      </c>
      <c r="I37" s="375">
        <v>108.28</v>
      </c>
      <c r="J37" s="375">
        <v>108.28</v>
      </c>
      <c r="K37" s="376">
        <v>108.28</v>
      </c>
      <c r="L37" s="376" t="s">
        <v>255</v>
      </c>
      <c r="M37" s="377" t="s">
        <v>255</v>
      </c>
      <c r="N37" s="378">
        <v>108.28</v>
      </c>
      <c r="O37" s="380"/>
    </row>
    <row r="38" spans="1:15" s="381" customFormat="1" ht="20.25" customHeight="1">
      <c r="A38" s="344"/>
      <c r="B38" s="379" t="s">
        <v>324</v>
      </c>
      <c r="C38" s="374" t="s">
        <v>311</v>
      </c>
      <c r="D38" s="374" t="s">
        <v>325</v>
      </c>
      <c r="E38" s="374" t="s">
        <v>298</v>
      </c>
      <c r="F38" s="374" t="s">
        <v>326</v>
      </c>
      <c r="G38" s="375">
        <v>99</v>
      </c>
      <c r="H38" s="375">
        <v>99</v>
      </c>
      <c r="I38" s="375">
        <v>99</v>
      </c>
      <c r="J38" s="375">
        <v>111.83</v>
      </c>
      <c r="K38" s="376">
        <v>118.27</v>
      </c>
      <c r="L38" s="376" t="s">
        <v>255</v>
      </c>
      <c r="M38" s="377" t="s">
        <v>255</v>
      </c>
      <c r="N38" s="378">
        <v>106.46</v>
      </c>
      <c r="O38" s="380"/>
    </row>
    <row r="39" spans="1:15" s="381" customFormat="1" ht="20.25" customHeight="1">
      <c r="A39" s="344"/>
      <c r="B39" s="373"/>
      <c r="C39" s="374" t="s">
        <v>327</v>
      </c>
      <c r="D39" s="374" t="s">
        <v>325</v>
      </c>
      <c r="E39" s="374" t="s">
        <v>298</v>
      </c>
      <c r="F39" s="374" t="s">
        <v>326</v>
      </c>
      <c r="G39" s="375">
        <v>103</v>
      </c>
      <c r="H39" s="375">
        <v>103</v>
      </c>
      <c r="I39" s="375">
        <v>103</v>
      </c>
      <c r="J39" s="375">
        <v>103</v>
      </c>
      <c r="K39" s="376">
        <v>103</v>
      </c>
      <c r="L39" s="376" t="s">
        <v>255</v>
      </c>
      <c r="M39" s="377" t="s">
        <v>255</v>
      </c>
      <c r="N39" s="378">
        <v>103</v>
      </c>
      <c r="O39" s="380"/>
    </row>
    <row r="40" spans="1:15" s="381" customFormat="1" ht="20.25" customHeight="1">
      <c r="A40" s="344"/>
      <c r="B40" s="373"/>
      <c r="C40" s="374" t="s">
        <v>319</v>
      </c>
      <c r="D40" s="374" t="s">
        <v>328</v>
      </c>
      <c r="E40" s="374" t="s">
        <v>298</v>
      </c>
      <c r="F40" s="374" t="s">
        <v>329</v>
      </c>
      <c r="G40" s="375">
        <v>80</v>
      </c>
      <c r="H40" s="375">
        <v>80</v>
      </c>
      <c r="I40" s="375">
        <v>80</v>
      </c>
      <c r="J40" s="375">
        <v>80</v>
      </c>
      <c r="K40" s="376">
        <v>80</v>
      </c>
      <c r="L40" s="376" t="s">
        <v>255</v>
      </c>
      <c r="M40" s="377" t="s">
        <v>255</v>
      </c>
      <c r="N40" s="378">
        <v>80</v>
      </c>
      <c r="O40" s="380"/>
    </row>
    <row r="41" spans="1:15" s="381" customFormat="1" ht="20.25" customHeight="1">
      <c r="A41" s="344"/>
      <c r="B41" s="373"/>
      <c r="C41" s="374" t="s">
        <v>311</v>
      </c>
      <c r="D41" s="374" t="s">
        <v>328</v>
      </c>
      <c r="E41" s="374" t="s">
        <v>298</v>
      </c>
      <c r="F41" s="374" t="s">
        <v>329</v>
      </c>
      <c r="G41" s="375">
        <v>112.43</v>
      </c>
      <c r="H41" s="375">
        <v>116.16</v>
      </c>
      <c r="I41" s="375">
        <v>114.47</v>
      </c>
      <c r="J41" s="375">
        <v>114.53</v>
      </c>
      <c r="K41" s="375">
        <v>121.05</v>
      </c>
      <c r="L41" s="376" t="s">
        <v>255</v>
      </c>
      <c r="M41" s="377" t="s">
        <v>255</v>
      </c>
      <c r="N41" s="378">
        <v>114.81</v>
      </c>
      <c r="O41" s="393"/>
    </row>
    <row r="42" spans="1:15" s="381" customFormat="1" ht="20.25" customHeight="1">
      <c r="A42" s="344"/>
      <c r="B42" s="373"/>
      <c r="C42" s="374" t="s">
        <v>316</v>
      </c>
      <c r="D42" s="374" t="s">
        <v>328</v>
      </c>
      <c r="E42" s="374" t="s">
        <v>298</v>
      </c>
      <c r="F42" s="374" t="s">
        <v>329</v>
      </c>
      <c r="G42" s="375">
        <v>146</v>
      </c>
      <c r="H42" s="375">
        <v>146</v>
      </c>
      <c r="I42" s="375">
        <v>146</v>
      </c>
      <c r="J42" s="375">
        <v>146</v>
      </c>
      <c r="K42" s="375">
        <v>146</v>
      </c>
      <c r="L42" s="376" t="s">
        <v>255</v>
      </c>
      <c r="M42" s="377" t="s">
        <v>255</v>
      </c>
      <c r="N42" s="378">
        <v>146</v>
      </c>
      <c r="O42" s="393"/>
    </row>
    <row r="43" spans="1:15" s="381" customFormat="1" ht="20.25" customHeight="1">
      <c r="A43" s="344"/>
      <c r="B43" s="373"/>
      <c r="C43" s="374" t="s">
        <v>311</v>
      </c>
      <c r="D43" s="374" t="s">
        <v>330</v>
      </c>
      <c r="E43" s="374" t="s">
        <v>298</v>
      </c>
      <c r="F43" s="374" t="s">
        <v>331</v>
      </c>
      <c r="G43" s="375">
        <v>120</v>
      </c>
      <c r="H43" s="375">
        <v>120</v>
      </c>
      <c r="I43" s="375">
        <v>120</v>
      </c>
      <c r="J43" s="375">
        <v>120</v>
      </c>
      <c r="K43" s="375" t="s">
        <v>255</v>
      </c>
      <c r="L43" s="376" t="s">
        <v>255</v>
      </c>
      <c r="M43" s="377" t="s">
        <v>255</v>
      </c>
      <c r="N43" s="378">
        <v>120</v>
      </c>
      <c r="O43" s="393"/>
    </row>
    <row r="44" spans="1:15" s="381" customFormat="1" ht="20.25" customHeight="1">
      <c r="A44" s="344"/>
      <c r="B44" s="373"/>
      <c r="C44" s="374" t="s">
        <v>304</v>
      </c>
      <c r="D44" s="374" t="s">
        <v>330</v>
      </c>
      <c r="E44" s="374" t="s">
        <v>298</v>
      </c>
      <c r="F44" s="374" t="s">
        <v>331</v>
      </c>
      <c r="G44" s="375">
        <v>170</v>
      </c>
      <c r="H44" s="375">
        <v>180</v>
      </c>
      <c r="I44" s="375">
        <v>180</v>
      </c>
      <c r="J44" s="375">
        <v>175</v>
      </c>
      <c r="K44" s="375">
        <v>185</v>
      </c>
      <c r="L44" s="376" t="s">
        <v>255</v>
      </c>
      <c r="M44" s="377" t="s">
        <v>255</v>
      </c>
      <c r="N44" s="378">
        <v>177.97</v>
      </c>
      <c r="O44" s="393"/>
    </row>
    <row r="45" spans="1:15" s="381" customFormat="1" ht="20.25" customHeight="1">
      <c r="A45" s="344"/>
      <c r="B45" s="373"/>
      <c r="C45" s="382" t="s">
        <v>311</v>
      </c>
      <c r="D45" s="374" t="s">
        <v>332</v>
      </c>
      <c r="E45" s="374" t="s">
        <v>298</v>
      </c>
      <c r="F45" s="374" t="s">
        <v>331</v>
      </c>
      <c r="G45" s="375">
        <v>118.36</v>
      </c>
      <c r="H45" s="375">
        <v>105</v>
      </c>
      <c r="I45" s="375">
        <v>115.87</v>
      </c>
      <c r="J45" s="375">
        <v>117.13</v>
      </c>
      <c r="K45" s="375">
        <v>116.31</v>
      </c>
      <c r="L45" s="376" t="s">
        <v>255</v>
      </c>
      <c r="M45" s="377" t="s">
        <v>255</v>
      </c>
      <c r="N45" s="378">
        <v>115.96</v>
      </c>
      <c r="O45" s="393"/>
    </row>
    <row r="46" spans="1:15" s="381" customFormat="1" ht="20.25" customHeight="1" thickBot="1">
      <c r="A46" s="344"/>
      <c r="B46" s="383"/>
      <c r="C46" s="384" t="s">
        <v>316</v>
      </c>
      <c r="D46" s="384" t="s">
        <v>332</v>
      </c>
      <c r="E46" s="384" t="s">
        <v>298</v>
      </c>
      <c r="F46" s="384" t="s">
        <v>333</v>
      </c>
      <c r="G46" s="385">
        <v>124.81</v>
      </c>
      <c r="H46" s="385">
        <v>124.81</v>
      </c>
      <c r="I46" s="385">
        <v>124.81</v>
      </c>
      <c r="J46" s="385">
        <v>124.81</v>
      </c>
      <c r="K46" s="385">
        <v>124.81</v>
      </c>
      <c r="L46" s="385" t="s">
        <v>255</v>
      </c>
      <c r="M46" s="386" t="s">
        <v>255</v>
      </c>
      <c r="N46" s="387">
        <v>124.81</v>
      </c>
      <c r="O46" s="393"/>
    </row>
    <row r="47" spans="1:15" ht="20.100000000000001" customHeight="1">
      <c r="N47" s="116"/>
    </row>
    <row r="48" spans="1:15" ht="20.399999999999999">
      <c r="B48" s="394" t="s">
        <v>334</v>
      </c>
      <c r="C48" s="394"/>
      <c r="D48" s="394"/>
      <c r="E48" s="394"/>
      <c r="F48" s="394"/>
      <c r="G48" s="394"/>
      <c r="H48" s="394"/>
      <c r="I48" s="394"/>
      <c r="J48" s="394"/>
      <c r="K48" s="394"/>
      <c r="L48" s="394"/>
      <c r="M48" s="394"/>
      <c r="N48" s="394"/>
      <c r="O48" s="395"/>
    </row>
    <row r="49" spans="2:15" ht="14.4" thickBot="1">
      <c r="B49" s="396"/>
      <c r="C49" s="397"/>
      <c r="D49" s="397"/>
      <c r="E49" s="397"/>
      <c r="F49" s="397"/>
      <c r="G49" s="397"/>
      <c r="H49" s="397"/>
      <c r="I49" s="397"/>
      <c r="J49" s="397"/>
      <c r="K49" s="397"/>
      <c r="L49" s="397"/>
      <c r="M49" s="397"/>
      <c r="N49" s="397"/>
      <c r="O49" s="398"/>
    </row>
    <row r="50" spans="2:15">
      <c r="B50" s="357" t="s">
        <v>238</v>
      </c>
      <c r="C50" s="358" t="s">
        <v>287</v>
      </c>
      <c r="D50" s="359" t="s">
        <v>288</v>
      </c>
      <c r="E50" s="358" t="s">
        <v>289</v>
      </c>
      <c r="F50" s="359" t="s">
        <v>290</v>
      </c>
      <c r="G50" s="399" t="s">
        <v>291</v>
      </c>
      <c r="H50" s="363"/>
      <c r="I50" s="400"/>
      <c r="J50" s="363" t="s">
        <v>292</v>
      </c>
      <c r="K50" s="363"/>
      <c r="L50" s="363"/>
      <c r="M50" s="363"/>
      <c r="N50" s="364"/>
      <c r="O50" s="401"/>
    </row>
    <row r="51" spans="2:15">
      <c r="B51" s="366"/>
      <c r="C51" s="367"/>
      <c r="D51" s="368" t="s">
        <v>293</v>
      </c>
      <c r="E51" s="367"/>
      <c r="F51" s="368"/>
      <c r="G51" s="369">
        <f t="shared" ref="G51:N51" si="2">G12</f>
        <v>45558</v>
      </c>
      <c r="H51" s="369">
        <f t="shared" si="2"/>
        <v>45559</v>
      </c>
      <c r="I51" s="369">
        <f t="shared" si="2"/>
        <v>45560</v>
      </c>
      <c r="J51" s="369">
        <f t="shared" si="2"/>
        <v>45561</v>
      </c>
      <c r="K51" s="369">
        <f t="shared" si="2"/>
        <v>45562</v>
      </c>
      <c r="L51" s="369">
        <f t="shared" si="2"/>
        <v>45563</v>
      </c>
      <c r="M51" s="402">
        <f t="shared" si="2"/>
        <v>45564</v>
      </c>
      <c r="N51" s="403" t="str">
        <f t="shared" si="2"/>
        <v>PMPS</v>
      </c>
      <c r="O51" s="404"/>
    </row>
    <row r="52" spans="2:15" ht="19.95" customHeight="1">
      <c r="B52" s="373" t="s">
        <v>335</v>
      </c>
      <c r="C52" s="374" t="s">
        <v>336</v>
      </c>
      <c r="D52" s="374" t="s">
        <v>337</v>
      </c>
      <c r="E52" s="374" t="s">
        <v>71</v>
      </c>
      <c r="F52" s="374" t="s">
        <v>338</v>
      </c>
      <c r="G52" s="375">
        <v>300</v>
      </c>
      <c r="H52" s="375">
        <v>300</v>
      </c>
      <c r="I52" s="375">
        <v>300</v>
      </c>
      <c r="J52" s="375">
        <v>300</v>
      </c>
      <c r="K52" s="376">
        <v>300</v>
      </c>
      <c r="L52" s="376" t="s">
        <v>255</v>
      </c>
      <c r="M52" s="377" t="s">
        <v>255</v>
      </c>
      <c r="N52" s="378">
        <v>300</v>
      </c>
      <c r="O52" s="404"/>
    </row>
    <row r="53" spans="2:15" ht="19.95" customHeight="1">
      <c r="B53" s="373"/>
      <c r="C53" s="374" t="s">
        <v>311</v>
      </c>
      <c r="D53" s="374" t="s">
        <v>337</v>
      </c>
      <c r="E53" s="374" t="s">
        <v>71</v>
      </c>
      <c r="F53" s="374" t="s">
        <v>338</v>
      </c>
      <c r="G53" s="375">
        <v>160.66999999999999</v>
      </c>
      <c r="H53" s="375">
        <v>160.66999999999999</v>
      </c>
      <c r="I53" s="375">
        <v>160.66999999999999</v>
      </c>
      <c r="J53" s="375">
        <v>160.66999999999999</v>
      </c>
      <c r="K53" s="376">
        <v>160.66999999999999</v>
      </c>
      <c r="L53" s="376" t="s">
        <v>255</v>
      </c>
      <c r="M53" s="377" t="s">
        <v>255</v>
      </c>
      <c r="N53" s="378">
        <v>160.66999999999999</v>
      </c>
      <c r="O53" s="404"/>
    </row>
    <row r="54" spans="2:15" ht="19.95" customHeight="1">
      <c r="B54" s="373"/>
      <c r="C54" s="374" t="s">
        <v>316</v>
      </c>
      <c r="D54" s="374" t="s">
        <v>337</v>
      </c>
      <c r="E54" s="374" t="s">
        <v>71</v>
      </c>
      <c r="F54" s="374" t="s">
        <v>338</v>
      </c>
      <c r="G54" s="375">
        <v>183.67</v>
      </c>
      <c r="H54" s="375">
        <v>183.67</v>
      </c>
      <c r="I54" s="375">
        <v>183.67</v>
      </c>
      <c r="J54" s="375">
        <v>183.67</v>
      </c>
      <c r="K54" s="376">
        <v>183.67</v>
      </c>
      <c r="L54" s="376" t="s">
        <v>255</v>
      </c>
      <c r="M54" s="377" t="s">
        <v>255</v>
      </c>
      <c r="N54" s="378">
        <v>183.67</v>
      </c>
      <c r="O54" s="404"/>
    </row>
    <row r="55" spans="2:15" ht="19.95" customHeight="1">
      <c r="B55" s="379" t="s">
        <v>339</v>
      </c>
      <c r="C55" s="382" t="s">
        <v>340</v>
      </c>
      <c r="D55" s="374" t="s">
        <v>341</v>
      </c>
      <c r="E55" s="374" t="s">
        <v>298</v>
      </c>
      <c r="F55" s="374" t="s">
        <v>342</v>
      </c>
      <c r="G55" s="375">
        <v>160</v>
      </c>
      <c r="H55" s="375">
        <v>160</v>
      </c>
      <c r="I55" s="375">
        <v>160</v>
      </c>
      <c r="J55" s="375">
        <v>160</v>
      </c>
      <c r="K55" s="376">
        <v>160</v>
      </c>
      <c r="L55" s="376" t="s">
        <v>255</v>
      </c>
      <c r="M55" s="377" t="s">
        <v>255</v>
      </c>
      <c r="N55" s="378">
        <v>160</v>
      </c>
      <c r="O55" s="404"/>
    </row>
    <row r="56" spans="2:15" ht="19.95" customHeight="1">
      <c r="B56" s="373"/>
      <c r="C56" s="374" t="s">
        <v>318</v>
      </c>
      <c r="D56" s="374" t="s">
        <v>341</v>
      </c>
      <c r="E56" s="374" t="s">
        <v>298</v>
      </c>
      <c r="F56" s="374" t="s">
        <v>342</v>
      </c>
      <c r="G56" s="375">
        <v>119.5</v>
      </c>
      <c r="H56" s="375">
        <v>119.5</v>
      </c>
      <c r="I56" s="375">
        <v>119.5</v>
      </c>
      <c r="J56" s="375">
        <v>119.5</v>
      </c>
      <c r="K56" s="376">
        <v>119.5</v>
      </c>
      <c r="L56" s="376" t="s">
        <v>255</v>
      </c>
      <c r="M56" s="377" t="s">
        <v>255</v>
      </c>
      <c r="N56" s="378">
        <v>119.5</v>
      </c>
      <c r="O56" s="404"/>
    </row>
    <row r="57" spans="2:15" ht="19.95" customHeight="1">
      <c r="B57" s="373"/>
      <c r="C57" s="382" t="s">
        <v>311</v>
      </c>
      <c r="D57" s="374" t="s">
        <v>341</v>
      </c>
      <c r="E57" s="374" t="s">
        <v>298</v>
      </c>
      <c r="F57" s="374" t="s">
        <v>342</v>
      </c>
      <c r="G57" s="375">
        <v>123.62</v>
      </c>
      <c r="H57" s="375">
        <v>127.58</v>
      </c>
      <c r="I57" s="375">
        <v>147.81</v>
      </c>
      <c r="J57" s="375">
        <v>139.28</v>
      </c>
      <c r="K57" s="376">
        <v>128.96</v>
      </c>
      <c r="L57" s="376" t="s">
        <v>255</v>
      </c>
      <c r="M57" s="377" t="s">
        <v>255</v>
      </c>
      <c r="N57" s="378">
        <v>132.68</v>
      </c>
      <c r="O57" s="404"/>
    </row>
    <row r="58" spans="2:15" ht="19.95" customHeight="1">
      <c r="B58" s="373"/>
      <c r="C58" s="382" t="s">
        <v>327</v>
      </c>
      <c r="D58" s="374" t="s">
        <v>341</v>
      </c>
      <c r="E58" s="374" t="s">
        <v>298</v>
      </c>
      <c r="F58" s="374" t="s">
        <v>342</v>
      </c>
      <c r="G58" s="375">
        <v>188</v>
      </c>
      <c r="H58" s="375">
        <v>188</v>
      </c>
      <c r="I58" s="375">
        <v>188</v>
      </c>
      <c r="J58" s="375">
        <v>188</v>
      </c>
      <c r="K58" s="376">
        <v>188</v>
      </c>
      <c r="L58" s="376" t="s">
        <v>255</v>
      </c>
      <c r="M58" s="377" t="s">
        <v>255</v>
      </c>
      <c r="N58" s="378">
        <v>188</v>
      </c>
      <c r="O58" s="404"/>
    </row>
    <row r="59" spans="2:15" ht="19.95" customHeight="1">
      <c r="B59" s="373"/>
      <c r="C59" s="382" t="s">
        <v>343</v>
      </c>
      <c r="D59" s="374" t="s">
        <v>341</v>
      </c>
      <c r="E59" s="374" t="s">
        <v>298</v>
      </c>
      <c r="F59" s="374" t="s">
        <v>342</v>
      </c>
      <c r="G59" s="375">
        <v>75</v>
      </c>
      <c r="H59" s="375">
        <v>75</v>
      </c>
      <c r="I59" s="375">
        <v>75</v>
      </c>
      <c r="J59" s="375">
        <v>75</v>
      </c>
      <c r="K59" s="376">
        <v>75</v>
      </c>
      <c r="L59" s="376" t="s">
        <v>255</v>
      </c>
      <c r="M59" s="377" t="s">
        <v>255</v>
      </c>
      <c r="N59" s="378">
        <v>75</v>
      </c>
      <c r="O59" s="404"/>
    </row>
    <row r="60" spans="2:15" ht="19.95" customHeight="1">
      <c r="B60" s="373"/>
      <c r="C60" s="382" t="s">
        <v>316</v>
      </c>
      <c r="D60" s="374" t="s">
        <v>341</v>
      </c>
      <c r="E60" s="374" t="s">
        <v>298</v>
      </c>
      <c r="F60" s="374" t="s">
        <v>342</v>
      </c>
      <c r="G60" s="375">
        <v>112.1</v>
      </c>
      <c r="H60" s="375">
        <v>112.1</v>
      </c>
      <c r="I60" s="375">
        <v>112.1</v>
      </c>
      <c r="J60" s="375">
        <v>112.1</v>
      </c>
      <c r="K60" s="376">
        <v>112.1</v>
      </c>
      <c r="L60" s="376" t="s">
        <v>255</v>
      </c>
      <c r="M60" s="377" t="s">
        <v>255</v>
      </c>
      <c r="N60" s="378">
        <v>112.1</v>
      </c>
      <c r="O60" s="404"/>
    </row>
    <row r="61" spans="2:15" ht="19.95" customHeight="1">
      <c r="B61" s="373"/>
      <c r="C61" s="382" t="s">
        <v>318</v>
      </c>
      <c r="D61" s="374" t="s">
        <v>344</v>
      </c>
      <c r="E61" s="374" t="s">
        <v>298</v>
      </c>
      <c r="F61" s="374" t="s">
        <v>342</v>
      </c>
      <c r="G61" s="375">
        <v>110.5</v>
      </c>
      <c r="H61" s="375">
        <v>110.5</v>
      </c>
      <c r="I61" s="375">
        <v>110.5</v>
      </c>
      <c r="J61" s="375">
        <v>110.5</v>
      </c>
      <c r="K61" s="376">
        <v>110.5</v>
      </c>
      <c r="L61" s="376" t="s">
        <v>255</v>
      </c>
      <c r="M61" s="377" t="s">
        <v>255</v>
      </c>
      <c r="N61" s="378">
        <v>110.5</v>
      </c>
      <c r="O61" s="404"/>
    </row>
    <row r="62" spans="2:15" ht="19.95" customHeight="1">
      <c r="B62" s="373"/>
      <c r="C62" s="374" t="s">
        <v>311</v>
      </c>
      <c r="D62" s="374" t="s">
        <v>344</v>
      </c>
      <c r="E62" s="374" t="s">
        <v>298</v>
      </c>
      <c r="F62" s="374" t="s">
        <v>342</v>
      </c>
      <c r="G62" s="375">
        <v>167.01</v>
      </c>
      <c r="H62" s="375">
        <v>166.97</v>
      </c>
      <c r="I62" s="375" t="s">
        <v>255</v>
      </c>
      <c r="J62" s="375">
        <v>167.26</v>
      </c>
      <c r="K62" s="376">
        <v>114.73</v>
      </c>
      <c r="L62" s="376" t="s">
        <v>255</v>
      </c>
      <c r="M62" s="377" t="s">
        <v>255</v>
      </c>
      <c r="N62" s="378">
        <v>132.21</v>
      </c>
      <c r="O62" s="404"/>
    </row>
    <row r="63" spans="2:15" ht="19.95" customHeight="1">
      <c r="B63" s="379" t="s">
        <v>345</v>
      </c>
      <c r="C63" s="382" t="s">
        <v>318</v>
      </c>
      <c r="D63" s="374" t="s">
        <v>341</v>
      </c>
      <c r="E63" s="374" t="s">
        <v>298</v>
      </c>
      <c r="F63" s="374" t="s">
        <v>342</v>
      </c>
      <c r="G63" s="375">
        <v>103</v>
      </c>
      <c r="H63" s="375">
        <v>103</v>
      </c>
      <c r="I63" s="375">
        <v>103</v>
      </c>
      <c r="J63" s="375">
        <v>103</v>
      </c>
      <c r="K63" s="376">
        <v>103</v>
      </c>
      <c r="L63" s="376" t="s">
        <v>255</v>
      </c>
      <c r="M63" s="377" t="s">
        <v>255</v>
      </c>
      <c r="N63" s="378">
        <v>103</v>
      </c>
      <c r="O63" s="404"/>
    </row>
    <row r="64" spans="2:15" ht="19.95" customHeight="1">
      <c r="B64" s="373"/>
      <c r="C64" s="405" t="s">
        <v>311</v>
      </c>
      <c r="D64" s="406" t="s">
        <v>341</v>
      </c>
      <c r="E64" s="406" t="s">
        <v>298</v>
      </c>
      <c r="F64" s="406" t="s">
        <v>342</v>
      </c>
      <c r="G64" s="375">
        <v>135.11000000000001</v>
      </c>
      <c r="H64" s="375">
        <v>145.68</v>
      </c>
      <c r="I64" s="375">
        <v>144.31</v>
      </c>
      <c r="J64" s="375">
        <v>140.9</v>
      </c>
      <c r="K64" s="376">
        <v>141.6</v>
      </c>
      <c r="L64" s="376" t="s">
        <v>255</v>
      </c>
      <c r="M64" s="377" t="s">
        <v>255</v>
      </c>
      <c r="N64" s="378">
        <v>139.41</v>
      </c>
      <c r="O64" s="404"/>
    </row>
    <row r="65" spans="1:15" ht="19.95" customHeight="1">
      <c r="B65" s="373"/>
      <c r="C65" s="374" t="s">
        <v>316</v>
      </c>
      <c r="D65" s="374" t="s">
        <v>341</v>
      </c>
      <c r="E65" s="374" t="s">
        <v>298</v>
      </c>
      <c r="F65" s="374" t="s">
        <v>342</v>
      </c>
      <c r="G65" s="375">
        <v>123.6</v>
      </c>
      <c r="H65" s="375">
        <v>123.6</v>
      </c>
      <c r="I65" s="375">
        <v>123.6</v>
      </c>
      <c r="J65" s="375">
        <v>123.6</v>
      </c>
      <c r="K65" s="375">
        <v>123.6</v>
      </c>
      <c r="L65" s="375" t="s">
        <v>255</v>
      </c>
      <c r="M65" s="377" t="s">
        <v>255</v>
      </c>
      <c r="N65" s="378">
        <v>123.6</v>
      </c>
      <c r="O65" s="404"/>
    </row>
    <row r="66" spans="1:15" ht="19.95" customHeight="1" thickBot="1">
      <c r="B66" s="407"/>
      <c r="C66" s="384" t="s">
        <v>311</v>
      </c>
      <c r="D66" s="384" t="s">
        <v>344</v>
      </c>
      <c r="E66" s="384" t="s">
        <v>298</v>
      </c>
      <c r="F66" s="384" t="s">
        <v>342</v>
      </c>
      <c r="G66" s="385">
        <v>152.29</v>
      </c>
      <c r="H66" s="385">
        <v>162.61000000000001</v>
      </c>
      <c r="I66" s="385" t="s">
        <v>255</v>
      </c>
      <c r="J66" s="385">
        <v>167.26</v>
      </c>
      <c r="K66" s="385">
        <v>164.82</v>
      </c>
      <c r="L66" s="385" t="s">
        <v>255</v>
      </c>
      <c r="M66" s="386" t="s">
        <v>255</v>
      </c>
      <c r="N66" s="387">
        <v>161.22</v>
      </c>
      <c r="O66" s="404"/>
    </row>
    <row r="67" spans="1:15" ht="22.95" customHeight="1"/>
    <row r="68" spans="1:15" ht="15" customHeight="1">
      <c r="B68" s="354" t="s">
        <v>346</v>
      </c>
      <c r="C68" s="354"/>
      <c r="D68" s="354"/>
      <c r="E68" s="354"/>
      <c r="F68" s="354"/>
      <c r="G68" s="354"/>
      <c r="H68" s="354"/>
      <c r="I68" s="354"/>
      <c r="J68" s="354"/>
      <c r="K68" s="354"/>
      <c r="L68" s="354"/>
      <c r="M68" s="354"/>
      <c r="N68" s="354"/>
      <c r="O68" s="356"/>
    </row>
    <row r="69" spans="1:15" ht="4.5" customHeight="1" thickBot="1">
      <c r="B69" s="388"/>
    </row>
    <row r="70" spans="1:15" ht="27" customHeight="1">
      <c r="B70" s="357" t="s">
        <v>238</v>
      </c>
      <c r="C70" s="358" t="s">
        <v>287</v>
      </c>
      <c r="D70" s="359" t="s">
        <v>288</v>
      </c>
      <c r="E70" s="358" t="s">
        <v>289</v>
      </c>
      <c r="F70" s="359" t="s">
        <v>290</v>
      </c>
      <c r="G70" s="399" t="s">
        <v>291</v>
      </c>
      <c r="H70" s="363"/>
      <c r="I70" s="400"/>
      <c r="J70" s="363" t="s">
        <v>292</v>
      </c>
      <c r="K70" s="363"/>
      <c r="L70" s="363"/>
      <c r="M70" s="363"/>
      <c r="N70" s="364"/>
      <c r="O70" s="365"/>
    </row>
    <row r="71" spans="1:15" ht="19.95" customHeight="1">
      <c r="B71" s="366"/>
      <c r="C71" s="367"/>
      <c r="D71" s="368" t="s">
        <v>293</v>
      </c>
      <c r="E71" s="367"/>
      <c r="F71" s="368"/>
      <c r="G71" s="369">
        <f t="shared" ref="G71:N71" si="3">G12</f>
        <v>45558</v>
      </c>
      <c r="H71" s="369">
        <f t="shared" si="3"/>
        <v>45559</v>
      </c>
      <c r="I71" s="369">
        <f t="shared" si="3"/>
        <v>45560</v>
      </c>
      <c r="J71" s="369">
        <f t="shared" si="3"/>
        <v>45561</v>
      </c>
      <c r="K71" s="369">
        <f t="shared" si="3"/>
        <v>45562</v>
      </c>
      <c r="L71" s="369">
        <f t="shared" si="3"/>
        <v>45563</v>
      </c>
      <c r="M71" s="402">
        <f t="shared" si="3"/>
        <v>45564</v>
      </c>
      <c r="N71" s="403" t="str">
        <f t="shared" si="3"/>
        <v>PMPS</v>
      </c>
      <c r="O71" s="372"/>
    </row>
    <row r="72" spans="1:15" ht="19.95" customHeight="1">
      <c r="B72" s="373" t="s">
        <v>347</v>
      </c>
      <c r="C72" s="374" t="s">
        <v>301</v>
      </c>
      <c r="D72" s="374" t="s">
        <v>348</v>
      </c>
      <c r="E72" s="374" t="s">
        <v>298</v>
      </c>
      <c r="F72" s="374" t="s">
        <v>71</v>
      </c>
      <c r="G72" s="375">
        <v>165.15</v>
      </c>
      <c r="H72" s="375">
        <v>165.15</v>
      </c>
      <c r="I72" s="375">
        <v>165.15</v>
      </c>
      <c r="J72" s="375">
        <v>165.15</v>
      </c>
      <c r="K72" s="375">
        <v>165.15</v>
      </c>
      <c r="L72" s="375" t="s">
        <v>255</v>
      </c>
      <c r="M72" s="377" t="s">
        <v>255</v>
      </c>
      <c r="N72" s="378">
        <v>165.15</v>
      </c>
      <c r="O72" s="372"/>
    </row>
    <row r="73" spans="1:15" ht="19.95" customHeight="1">
      <c r="B73" s="373"/>
      <c r="C73" s="374" t="s">
        <v>301</v>
      </c>
      <c r="D73" s="374" t="s">
        <v>349</v>
      </c>
      <c r="E73" s="374" t="s">
        <v>298</v>
      </c>
      <c r="F73" s="374" t="s">
        <v>71</v>
      </c>
      <c r="G73" s="375">
        <v>200</v>
      </c>
      <c r="H73" s="375">
        <v>195</v>
      </c>
      <c r="I73" s="375">
        <v>190</v>
      </c>
      <c r="J73" s="375">
        <v>220</v>
      </c>
      <c r="K73" s="375">
        <v>195</v>
      </c>
      <c r="L73" s="375" t="s">
        <v>255</v>
      </c>
      <c r="M73" s="377" t="s">
        <v>255</v>
      </c>
      <c r="N73" s="378">
        <v>199.85</v>
      </c>
      <c r="O73" s="372"/>
    </row>
    <row r="74" spans="1:15" s="381" customFormat="1" ht="19.95" customHeight="1" thickBot="1">
      <c r="A74" s="344"/>
      <c r="B74" s="407"/>
      <c r="C74" s="384" t="s">
        <v>304</v>
      </c>
      <c r="D74" s="384" t="s">
        <v>349</v>
      </c>
      <c r="E74" s="384" t="s">
        <v>298</v>
      </c>
      <c r="F74" s="384" t="s">
        <v>71</v>
      </c>
      <c r="G74" s="385">
        <v>275.41000000000003</v>
      </c>
      <c r="H74" s="385">
        <v>275.41000000000003</v>
      </c>
      <c r="I74" s="385">
        <v>275.41000000000003</v>
      </c>
      <c r="J74" s="385">
        <v>275.41000000000003</v>
      </c>
      <c r="K74" s="385">
        <v>275.41000000000003</v>
      </c>
      <c r="L74" s="385" t="s">
        <v>255</v>
      </c>
      <c r="M74" s="386" t="s">
        <v>255</v>
      </c>
      <c r="N74" s="387">
        <v>275.41000000000003</v>
      </c>
      <c r="O74" s="380"/>
    </row>
    <row r="75" spans="1:15" s="381" customFormat="1" ht="20.100000000000001" customHeight="1">
      <c r="A75" s="344"/>
      <c r="B75" s="408"/>
      <c r="C75" s="409"/>
      <c r="D75" s="409"/>
      <c r="E75" s="409"/>
      <c r="F75" s="409"/>
      <c r="G75" s="410"/>
      <c r="H75" s="410"/>
      <c r="I75" s="410"/>
      <c r="J75" s="410"/>
      <c r="K75" s="410"/>
      <c r="L75" s="410"/>
      <c r="M75" s="410"/>
      <c r="N75" s="116" t="s">
        <v>77</v>
      </c>
      <c r="O75" s="380"/>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C994F-29B9-44E2-A536-05B48CBDF8B7}">
  <sheetPr>
    <pageSetUpPr fitToPage="1"/>
  </sheetPr>
  <dimension ref="A1:H45"/>
  <sheetViews>
    <sheetView showGridLines="0" zoomScaleNormal="100" zoomScaleSheetLayoutView="90" workbookViewId="0"/>
  </sheetViews>
  <sheetFormatPr baseColWidth="10" defaultColWidth="12.5546875" defaultRowHeight="16.2"/>
  <cols>
    <col min="1" max="1" width="2.6640625" style="411" customWidth="1"/>
    <col min="2" max="2" width="19.5546875" style="412" customWidth="1"/>
    <col min="3" max="3" width="15.6640625" style="412" customWidth="1"/>
    <col min="4" max="4" width="42" style="412" customWidth="1"/>
    <col min="5" max="5" width="7.6640625" style="412" customWidth="1"/>
    <col min="6" max="6" width="21.6640625" style="412" customWidth="1"/>
    <col min="7" max="7" width="60.6640625" style="412" customWidth="1"/>
    <col min="8" max="8" width="3.33203125" style="346" customWidth="1"/>
    <col min="9" max="9" width="12.5546875" style="346"/>
    <col min="10" max="11" width="14.6640625" style="346" bestFit="1" customWidth="1"/>
    <col min="12" max="12" width="12.6640625" style="346" bestFit="1" customWidth="1"/>
    <col min="13" max="16384" width="12.5546875" style="346"/>
  </cols>
  <sheetData>
    <row r="1" spans="1:8" ht="11.25" customHeight="1">
      <c r="B1" s="411"/>
      <c r="C1" s="411"/>
      <c r="D1" s="411"/>
      <c r="E1" s="411"/>
      <c r="F1" s="411"/>
      <c r="G1" s="411"/>
      <c r="H1" s="411"/>
    </row>
    <row r="2" spans="1:8">
      <c r="G2" s="349"/>
      <c r="H2" s="350"/>
    </row>
    <row r="3" spans="1:8" ht="8.25" customHeight="1">
      <c r="H3" s="350"/>
    </row>
    <row r="4" spans="1:8" ht="1.5" customHeight="1" thickBot="1">
      <c r="H4" s="350"/>
    </row>
    <row r="5" spans="1:8" ht="26.25" customHeight="1" thickBot="1">
      <c r="B5" s="692" t="s">
        <v>350</v>
      </c>
      <c r="C5" s="693"/>
      <c r="D5" s="693"/>
      <c r="E5" s="693"/>
      <c r="F5" s="693"/>
      <c r="G5" s="694"/>
      <c r="H5" s="351"/>
    </row>
    <row r="6" spans="1:8" ht="15" customHeight="1">
      <c r="B6" s="695"/>
      <c r="C6" s="695"/>
      <c r="D6" s="695"/>
      <c r="E6" s="695"/>
      <c r="F6" s="695"/>
      <c r="G6" s="695"/>
      <c r="H6" s="353"/>
    </row>
    <row r="7" spans="1:8" ht="33.6" customHeight="1">
      <c r="B7" s="696" t="s">
        <v>351</v>
      </c>
      <c r="C7" s="696"/>
      <c r="D7" s="696"/>
      <c r="E7" s="696"/>
      <c r="F7" s="696"/>
      <c r="G7" s="696"/>
      <c r="H7" s="353"/>
    </row>
    <row r="8" spans="1:8" ht="27" customHeight="1">
      <c r="B8" s="697" t="s">
        <v>352</v>
      </c>
      <c r="C8" s="698"/>
      <c r="D8" s="698"/>
      <c r="E8" s="698"/>
      <c r="F8" s="698"/>
      <c r="G8" s="698"/>
      <c r="H8" s="353"/>
    </row>
    <row r="9" spans="1:8" ht="17.25" customHeight="1">
      <c r="A9" s="415"/>
      <c r="B9" s="691" t="s">
        <v>286</v>
      </c>
      <c r="C9" s="691"/>
      <c r="D9" s="691"/>
      <c r="E9" s="691"/>
      <c r="F9" s="691"/>
      <c r="G9" s="691"/>
      <c r="H9" s="417"/>
    </row>
    <row r="10" spans="1:8" ht="3.75" customHeight="1" thickBot="1">
      <c r="B10" s="413"/>
    </row>
    <row r="11" spans="1:8" ht="30" customHeight="1">
      <c r="B11" s="357" t="s">
        <v>238</v>
      </c>
      <c r="C11" s="358" t="s">
        <v>287</v>
      </c>
      <c r="D11" s="359" t="s">
        <v>288</v>
      </c>
      <c r="E11" s="358" t="s">
        <v>289</v>
      </c>
      <c r="F11" s="359" t="s">
        <v>290</v>
      </c>
      <c r="G11" s="418" t="s">
        <v>353</v>
      </c>
      <c r="H11" s="365"/>
    </row>
    <row r="12" spans="1:8" ht="30" customHeight="1">
      <c r="B12" s="366"/>
      <c r="C12" s="367"/>
      <c r="D12" s="419" t="s">
        <v>293</v>
      </c>
      <c r="E12" s="367"/>
      <c r="F12" s="368"/>
      <c r="G12" s="420" t="s">
        <v>354</v>
      </c>
      <c r="H12" s="372"/>
    </row>
    <row r="13" spans="1:8" ht="30" customHeight="1">
      <c r="B13" s="421" t="s">
        <v>295</v>
      </c>
      <c r="C13" s="406" t="s">
        <v>355</v>
      </c>
      <c r="D13" s="406" t="s">
        <v>356</v>
      </c>
      <c r="E13" s="406" t="s">
        <v>298</v>
      </c>
      <c r="F13" s="406" t="s">
        <v>299</v>
      </c>
      <c r="G13" s="422">
        <v>186.67</v>
      </c>
      <c r="H13" s="372"/>
    </row>
    <row r="14" spans="1:8" s="424" customFormat="1" ht="30" customHeight="1">
      <c r="A14" s="423"/>
      <c r="B14" s="421" t="s">
        <v>300</v>
      </c>
      <c r="C14" s="406" t="s">
        <v>355</v>
      </c>
      <c r="D14" s="406" t="s">
        <v>356</v>
      </c>
      <c r="E14" s="406" t="s">
        <v>298</v>
      </c>
      <c r="F14" s="406" t="s">
        <v>71</v>
      </c>
      <c r="G14" s="422">
        <v>145.31</v>
      </c>
      <c r="H14" s="393"/>
    </row>
    <row r="15" spans="1:8" s="424" customFormat="1" ht="30" customHeight="1" thickBot="1">
      <c r="A15" s="423"/>
      <c r="B15" s="407" t="s">
        <v>306</v>
      </c>
      <c r="C15" s="384" t="s">
        <v>355</v>
      </c>
      <c r="D15" s="384" t="s">
        <v>356</v>
      </c>
      <c r="E15" s="384" t="s">
        <v>298</v>
      </c>
      <c r="F15" s="425" t="s">
        <v>71</v>
      </c>
      <c r="G15" s="426">
        <v>78.72</v>
      </c>
      <c r="H15" s="393"/>
    </row>
    <row r="17" spans="1:8" ht="17.25" customHeight="1">
      <c r="A17" s="415"/>
      <c r="B17" s="691" t="s">
        <v>309</v>
      </c>
      <c r="C17" s="691"/>
      <c r="D17" s="691"/>
      <c r="E17" s="691"/>
      <c r="F17" s="691"/>
      <c r="G17" s="691"/>
      <c r="H17" s="417"/>
    </row>
    <row r="18" spans="1:8" s="381" customFormat="1" ht="4.5" customHeight="1" thickBot="1">
      <c r="A18" s="411"/>
      <c r="B18" s="427"/>
      <c r="C18" s="428"/>
      <c r="D18" s="428"/>
      <c r="E18" s="428"/>
      <c r="F18" s="428"/>
      <c r="G18" s="428"/>
    </row>
    <row r="19" spans="1:8" s="381" customFormat="1" ht="30" customHeight="1">
      <c r="A19" s="411"/>
      <c r="B19" s="429" t="s">
        <v>238</v>
      </c>
      <c r="C19" s="430" t="s">
        <v>287</v>
      </c>
      <c r="D19" s="431" t="s">
        <v>288</v>
      </c>
      <c r="E19" s="430" t="s">
        <v>289</v>
      </c>
      <c r="F19" s="431" t="s">
        <v>290</v>
      </c>
      <c r="G19" s="432" t="s">
        <v>353</v>
      </c>
      <c r="H19" s="433"/>
    </row>
    <row r="20" spans="1:8" s="381" customFormat="1" ht="30" customHeight="1">
      <c r="A20" s="411"/>
      <c r="B20" s="434"/>
      <c r="C20" s="435"/>
      <c r="D20" s="419" t="s">
        <v>293</v>
      </c>
      <c r="E20" s="435"/>
      <c r="F20" s="419" t="s">
        <v>357</v>
      </c>
      <c r="G20" s="420" t="str">
        <f>$G$12</f>
        <v>Semana 39- 2024: 23/09 -29/09</v>
      </c>
      <c r="H20" s="436"/>
    </row>
    <row r="21" spans="1:8" s="381" customFormat="1" ht="30" customHeight="1">
      <c r="A21" s="411"/>
      <c r="B21" s="437" t="s">
        <v>310</v>
      </c>
      <c r="C21" s="438" t="s">
        <v>355</v>
      </c>
      <c r="D21" s="438" t="s">
        <v>312</v>
      </c>
      <c r="E21" s="438" t="s">
        <v>298</v>
      </c>
      <c r="F21" s="439" t="s">
        <v>313</v>
      </c>
      <c r="G21" s="440">
        <v>92.69</v>
      </c>
      <c r="H21" s="436"/>
    </row>
    <row r="22" spans="1:8" s="381" customFormat="1" ht="30" customHeight="1">
      <c r="A22" s="411"/>
      <c r="B22" s="441"/>
      <c r="C22" s="438" t="s">
        <v>355</v>
      </c>
      <c r="D22" s="438" t="s">
        <v>315</v>
      </c>
      <c r="E22" s="438" t="s">
        <v>298</v>
      </c>
      <c r="F22" s="439" t="s">
        <v>313</v>
      </c>
      <c r="G22" s="440">
        <v>97.87</v>
      </c>
      <c r="H22" s="393"/>
    </row>
    <row r="23" spans="1:8" s="381" customFormat="1" ht="30" customHeight="1">
      <c r="A23" s="411"/>
      <c r="B23" s="441"/>
      <c r="C23" s="438" t="s">
        <v>355</v>
      </c>
      <c r="D23" s="438" t="s">
        <v>317</v>
      </c>
      <c r="E23" s="438" t="s">
        <v>298</v>
      </c>
      <c r="F23" s="439" t="s">
        <v>313</v>
      </c>
      <c r="G23" s="440">
        <v>87.92</v>
      </c>
      <c r="H23" s="393"/>
    </row>
    <row r="24" spans="1:8" s="381" customFormat="1" ht="30" customHeight="1">
      <c r="A24" s="411"/>
      <c r="B24" s="441"/>
      <c r="C24" s="438" t="s">
        <v>355</v>
      </c>
      <c r="D24" s="438" t="s">
        <v>321</v>
      </c>
      <c r="E24" s="438" t="s">
        <v>298</v>
      </c>
      <c r="F24" s="439" t="s">
        <v>313</v>
      </c>
      <c r="G24" s="440">
        <v>98.43</v>
      </c>
      <c r="H24" s="393"/>
    </row>
    <row r="25" spans="1:8" s="381" customFormat="1" ht="30" customHeight="1">
      <c r="A25" s="411"/>
      <c r="B25" s="442"/>
      <c r="C25" s="438" t="s">
        <v>355</v>
      </c>
      <c r="D25" s="438" t="s">
        <v>358</v>
      </c>
      <c r="E25" s="438" t="s">
        <v>298</v>
      </c>
      <c r="F25" s="439" t="s">
        <v>313</v>
      </c>
      <c r="G25" s="443">
        <v>127.54</v>
      </c>
      <c r="H25" s="393"/>
    </row>
    <row r="26" spans="1:8" s="381" customFormat="1" ht="30" customHeight="1">
      <c r="A26" s="411"/>
      <c r="B26" s="379" t="s">
        <v>324</v>
      </c>
      <c r="C26" s="406" t="s">
        <v>355</v>
      </c>
      <c r="D26" s="406" t="s">
        <v>325</v>
      </c>
      <c r="E26" s="406" t="s">
        <v>298</v>
      </c>
      <c r="F26" s="444" t="s">
        <v>359</v>
      </c>
      <c r="G26" s="422">
        <v>105.62</v>
      </c>
      <c r="H26" s="393"/>
    </row>
    <row r="27" spans="1:8" s="424" customFormat="1" ht="30" customHeight="1" thickBot="1">
      <c r="A27" s="423"/>
      <c r="B27" s="407"/>
      <c r="C27" s="384" t="s">
        <v>355</v>
      </c>
      <c r="D27" s="384" t="s">
        <v>328</v>
      </c>
      <c r="E27" s="384" t="s">
        <v>298</v>
      </c>
      <c r="F27" s="425" t="s">
        <v>329</v>
      </c>
      <c r="G27" s="426">
        <v>111.21</v>
      </c>
      <c r="H27" s="393"/>
    </row>
    <row r="28" spans="1:8" ht="21" customHeight="1"/>
    <row r="29" spans="1:8" ht="21" customHeight="1">
      <c r="B29" s="691" t="s">
        <v>334</v>
      </c>
      <c r="C29" s="691"/>
      <c r="D29" s="691"/>
      <c r="E29" s="691"/>
      <c r="F29" s="691"/>
      <c r="G29" s="691"/>
      <c r="H29" s="445"/>
    </row>
    <row r="30" spans="1:8" ht="21" customHeight="1" thickBot="1">
      <c r="B30" s="427"/>
      <c r="C30" s="428"/>
      <c r="D30" s="428"/>
      <c r="E30" s="428"/>
      <c r="F30" s="428"/>
      <c r="G30" s="428"/>
      <c r="H30" s="445"/>
    </row>
    <row r="31" spans="1:8">
      <c r="B31" s="429" t="s">
        <v>238</v>
      </c>
      <c r="C31" s="430" t="s">
        <v>287</v>
      </c>
      <c r="D31" s="431" t="s">
        <v>288</v>
      </c>
      <c r="E31" s="430" t="s">
        <v>289</v>
      </c>
      <c r="F31" s="431" t="s">
        <v>290</v>
      </c>
      <c r="G31" s="432" t="s">
        <v>353</v>
      </c>
    </row>
    <row r="32" spans="1:8">
      <c r="B32" s="434"/>
      <c r="C32" s="435"/>
      <c r="D32" s="419" t="s">
        <v>293</v>
      </c>
      <c r="E32" s="435"/>
      <c r="F32" s="419"/>
      <c r="G32" s="420" t="str">
        <f>$G$12</f>
        <v>Semana 39- 2024: 23/09 -29/09</v>
      </c>
    </row>
    <row r="33" spans="1:8" ht="30" customHeight="1">
      <c r="B33" s="441" t="s">
        <v>335</v>
      </c>
      <c r="C33" s="406" t="s">
        <v>355</v>
      </c>
      <c r="D33" s="406" t="s">
        <v>337</v>
      </c>
      <c r="E33" s="406" t="s">
        <v>71</v>
      </c>
      <c r="F33" s="406" t="s">
        <v>71</v>
      </c>
      <c r="G33" s="422">
        <v>217.05</v>
      </c>
    </row>
    <row r="34" spans="1:8" ht="30" customHeight="1">
      <c r="B34" s="379" t="s">
        <v>339</v>
      </c>
      <c r="C34" s="406" t="s">
        <v>355</v>
      </c>
      <c r="D34" s="406" t="s">
        <v>341</v>
      </c>
      <c r="E34" s="406" t="s">
        <v>298</v>
      </c>
      <c r="F34" s="444" t="s">
        <v>342</v>
      </c>
      <c r="G34" s="422">
        <v>121.98</v>
      </c>
    </row>
    <row r="35" spans="1:8" ht="30" customHeight="1">
      <c r="B35" s="446"/>
      <c r="C35" s="406" t="s">
        <v>355</v>
      </c>
      <c r="D35" s="406" t="s">
        <v>344</v>
      </c>
      <c r="E35" s="406" t="s">
        <v>298</v>
      </c>
      <c r="F35" s="444" t="s">
        <v>342</v>
      </c>
      <c r="G35" s="422">
        <v>121.59</v>
      </c>
    </row>
    <row r="36" spans="1:8" ht="30" customHeight="1">
      <c r="B36" s="379" t="s">
        <v>345</v>
      </c>
      <c r="C36" s="406" t="s">
        <v>355</v>
      </c>
      <c r="D36" s="406" t="s">
        <v>341</v>
      </c>
      <c r="E36" s="406" t="s">
        <v>298</v>
      </c>
      <c r="F36" s="444" t="s">
        <v>342</v>
      </c>
      <c r="G36" s="422">
        <v>125.51</v>
      </c>
    </row>
    <row r="37" spans="1:8" ht="30" customHeight="1" thickBot="1">
      <c r="B37" s="407"/>
      <c r="C37" s="384" t="s">
        <v>355</v>
      </c>
      <c r="D37" s="384" t="s">
        <v>344</v>
      </c>
      <c r="E37" s="384" t="s">
        <v>298</v>
      </c>
      <c r="F37" s="425" t="s">
        <v>342</v>
      </c>
      <c r="G37" s="426">
        <v>161.22</v>
      </c>
    </row>
    <row r="38" spans="1:8">
      <c r="G38" s="116"/>
    </row>
    <row r="39" spans="1:8" ht="17.25" customHeight="1">
      <c r="A39" s="415"/>
      <c r="B39" s="691" t="s">
        <v>346</v>
      </c>
      <c r="C39" s="691"/>
      <c r="D39" s="691"/>
      <c r="E39" s="691"/>
      <c r="F39" s="691"/>
      <c r="G39" s="691"/>
      <c r="H39" s="417"/>
    </row>
    <row r="40" spans="1:8" s="381" customFormat="1" ht="5.25" customHeight="1" thickBot="1">
      <c r="A40" s="411"/>
      <c r="B40" s="427"/>
      <c r="C40" s="428"/>
      <c r="D40" s="428"/>
      <c r="E40" s="428"/>
      <c r="F40" s="428"/>
      <c r="G40" s="428"/>
    </row>
    <row r="41" spans="1:8" s="381" customFormat="1" ht="30" customHeight="1">
      <c r="A41" s="411"/>
      <c r="B41" s="429" t="s">
        <v>238</v>
      </c>
      <c r="C41" s="430" t="s">
        <v>287</v>
      </c>
      <c r="D41" s="431" t="s">
        <v>288</v>
      </c>
      <c r="E41" s="430" t="s">
        <v>289</v>
      </c>
      <c r="F41" s="431" t="s">
        <v>290</v>
      </c>
      <c r="G41" s="432" t="s">
        <v>353</v>
      </c>
      <c r="H41" s="433"/>
    </row>
    <row r="42" spans="1:8" s="381" customFormat="1" ht="30" customHeight="1">
      <c r="A42" s="411"/>
      <c r="B42" s="434"/>
      <c r="C42" s="435"/>
      <c r="D42" s="419" t="s">
        <v>293</v>
      </c>
      <c r="E42" s="435"/>
      <c r="F42" s="419"/>
      <c r="G42" s="420" t="str">
        <f>$G$12</f>
        <v>Semana 39- 2024: 23/09 -29/09</v>
      </c>
      <c r="H42" s="436"/>
    </row>
    <row r="43" spans="1:8" s="381" customFormat="1" ht="30" customHeight="1">
      <c r="A43" s="411"/>
      <c r="B43" s="379" t="s">
        <v>347</v>
      </c>
      <c r="C43" s="406" t="s">
        <v>355</v>
      </c>
      <c r="D43" s="406" t="s">
        <v>348</v>
      </c>
      <c r="E43" s="406" t="s">
        <v>298</v>
      </c>
      <c r="F43" s="444" t="s">
        <v>71</v>
      </c>
      <c r="G43" s="422">
        <v>165.15</v>
      </c>
      <c r="H43" s="436"/>
    </row>
    <row r="44" spans="1:8" s="424" customFormat="1" ht="30" customHeight="1" thickBot="1">
      <c r="A44" s="423"/>
      <c r="B44" s="407"/>
      <c r="C44" s="384" t="s">
        <v>355</v>
      </c>
      <c r="D44" s="384" t="s">
        <v>349</v>
      </c>
      <c r="E44" s="384" t="s">
        <v>298</v>
      </c>
      <c r="F44" s="425" t="s">
        <v>71</v>
      </c>
      <c r="G44" s="426">
        <v>236.12</v>
      </c>
      <c r="H44" s="393"/>
    </row>
    <row r="45" spans="1:8">
      <c r="G45" s="116" t="s">
        <v>77</v>
      </c>
    </row>
  </sheetData>
  <mergeCells count="8">
    <mergeCell ref="B29:G29"/>
    <mergeCell ref="B39:G39"/>
    <mergeCell ref="B5:G5"/>
    <mergeCell ref="B6:G6"/>
    <mergeCell ref="B7:G7"/>
    <mergeCell ref="B8:G8"/>
    <mergeCell ref="B9:G9"/>
    <mergeCell ref="B17:G17"/>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E55AE-5212-4FC2-A6FB-2972900F72A1}">
  <sheetPr>
    <pageSetUpPr fitToPage="1"/>
  </sheetPr>
  <dimension ref="A1:P110"/>
  <sheetViews>
    <sheetView zoomScaleNormal="100" zoomScaleSheetLayoutView="75" workbookViewId="0"/>
  </sheetViews>
  <sheetFormatPr baseColWidth="10" defaultColWidth="12.5546875" defaultRowHeight="16.350000000000001" customHeight="1"/>
  <cols>
    <col min="1" max="1" width="0.6640625" style="447" customWidth="1"/>
    <col min="2" max="2" width="19.33203125" style="448" customWidth="1"/>
    <col min="3" max="3" width="13.5546875" style="448" bestFit="1" customWidth="1"/>
    <col min="4" max="4" width="35.5546875" style="448" bestFit="1" customWidth="1"/>
    <col min="5" max="5" width="11.6640625" style="448" customWidth="1"/>
    <col min="6" max="6" width="14.44140625" style="448" customWidth="1"/>
    <col min="7" max="14" width="15.6640625" style="448" customWidth="1"/>
    <col min="15" max="15" width="1.33203125" style="346" customWidth="1"/>
    <col min="16" max="16" width="10.6640625" style="346" bestFit="1" customWidth="1"/>
    <col min="17" max="16384" width="12.5546875" style="346"/>
  </cols>
  <sheetData>
    <row r="1" spans="1:16" ht="9.75" customHeight="1"/>
    <row r="2" spans="1:16" ht="6.75" customHeight="1">
      <c r="B2" s="449"/>
      <c r="C2" s="449"/>
      <c r="D2" s="449"/>
      <c r="E2" s="449"/>
      <c r="F2" s="449"/>
      <c r="G2" s="449"/>
      <c r="K2" s="349"/>
      <c r="L2" s="349"/>
      <c r="M2" s="349"/>
      <c r="N2" s="349"/>
    </row>
    <row r="3" spans="1:16" ht="3.75" customHeight="1">
      <c r="B3" s="449"/>
      <c r="C3" s="449"/>
      <c r="D3" s="449"/>
      <c r="E3" s="449"/>
      <c r="F3" s="449"/>
      <c r="G3" s="449"/>
    </row>
    <row r="4" spans="1:16" ht="29.25" customHeight="1" thickBot="1">
      <c r="B4" s="683" t="s">
        <v>360</v>
      </c>
      <c r="C4" s="683"/>
      <c r="D4" s="683"/>
      <c r="E4" s="683"/>
      <c r="F4" s="683"/>
      <c r="G4" s="683"/>
      <c r="H4" s="683"/>
      <c r="I4" s="683"/>
      <c r="J4" s="683"/>
      <c r="K4" s="683"/>
      <c r="L4" s="683"/>
      <c r="M4" s="683"/>
      <c r="N4" s="683"/>
    </row>
    <row r="5" spans="1:16" ht="16.350000000000001" customHeight="1">
      <c r="B5" s="684" t="s">
        <v>361</v>
      </c>
      <c r="C5" s="685"/>
      <c r="D5" s="685"/>
      <c r="E5" s="685"/>
      <c r="F5" s="685"/>
      <c r="G5" s="685"/>
      <c r="H5" s="685"/>
      <c r="I5" s="685"/>
      <c r="J5" s="685"/>
      <c r="K5" s="685"/>
      <c r="L5" s="685"/>
      <c r="M5" s="685"/>
      <c r="N5" s="686"/>
    </row>
    <row r="6" spans="1:16" ht="16.350000000000001" customHeight="1" thickBot="1">
      <c r="B6" s="687" t="s">
        <v>284</v>
      </c>
      <c r="C6" s="688"/>
      <c r="D6" s="688"/>
      <c r="E6" s="688"/>
      <c r="F6" s="688"/>
      <c r="G6" s="688"/>
      <c r="H6" s="688"/>
      <c r="I6" s="688"/>
      <c r="J6" s="688"/>
      <c r="K6" s="688"/>
      <c r="L6" s="688"/>
      <c r="M6" s="688"/>
      <c r="N6" s="689"/>
    </row>
    <row r="7" spans="1:16" ht="16.350000000000001" customHeight="1">
      <c r="B7" s="695"/>
      <c r="C7" s="695"/>
      <c r="D7" s="695"/>
      <c r="E7" s="695"/>
      <c r="F7" s="695"/>
      <c r="G7" s="695"/>
      <c r="H7" s="695"/>
      <c r="I7" s="695"/>
      <c r="J7" s="695"/>
      <c r="K7" s="695"/>
      <c r="L7" s="695"/>
      <c r="M7" s="695"/>
      <c r="N7" s="695"/>
    </row>
    <row r="8" spans="1:16" ht="16.350000000000001" customHeight="1">
      <c r="B8" s="690" t="s">
        <v>285</v>
      </c>
      <c r="C8" s="690"/>
      <c r="D8" s="690"/>
      <c r="E8" s="690"/>
      <c r="F8" s="690"/>
      <c r="G8" s="690"/>
      <c r="H8" s="690"/>
      <c r="I8" s="690"/>
      <c r="J8" s="690"/>
      <c r="K8" s="690"/>
      <c r="L8" s="690"/>
      <c r="M8" s="690"/>
      <c r="N8" s="690"/>
    </row>
    <row r="9" spans="1:16" ht="24.75" customHeight="1">
      <c r="A9" s="344"/>
      <c r="B9" s="354" t="s">
        <v>103</v>
      </c>
      <c r="C9" s="354"/>
      <c r="D9" s="354"/>
      <c r="E9" s="354"/>
      <c r="F9" s="354"/>
      <c r="G9" s="354"/>
      <c r="H9" s="354"/>
      <c r="I9" s="354"/>
      <c r="J9" s="354"/>
      <c r="K9" s="354"/>
      <c r="L9" s="354"/>
      <c r="M9" s="354"/>
      <c r="N9" s="354"/>
      <c r="O9" s="353"/>
    </row>
    <row r="10" spans="1:16" ht="3" customHeight="1" thickBot="1"/>
    <row r="11" spans="1:16" ht="22.2" customHeight="1">
      <c r="B11" s="357" t="s">
        <v>238</v>
      </c>
      <c r="C11" s="358" t="s">
        <v>287</v>
      </c>
      <c r="D11" s="359" t="s">
        <v>288</v>
      </c>
      <c r="E11" s="358" t="s">
        <v>289</v>
      </c>
      <c r="F11" s="359" t="s">
        <v>290</v>
      </c>
      <c r="G11" s="360" t="s">
        <v>291</v>
      </c>
      <c r="H11" s="361"/>
      <c r="I11" s="362"/>
      <c r="J11" s="361" t="s">
        <v>292</v>
      </c>
      <c r="K11" s="361"/>
      <c r="L11" s="363"/>
      <c r="M11" s="363"/>
      <c r="N11" s="364"/>
    </row>
    <row r="12" spans="1:16" ht="16.350000000000001" customHeight="1">
      <c r="B12" s="366"/>
      <c r="C12" s="367"/>
      <c r="D12" s="368" t="s">
        <v>293</v>
      </c>
      <c r="E12" s="367"/>
      <c r="F12" s="368"/>
      <c r="G12" s="369">
        <f>'[6]Pág. 14'!G12</f>
        <v>45558</v>
      </c>
      <c r="H12" s="369">
        <f>'[6]Pág. 14'!H12</f>
        <v>45559</v>
      </c>
      <c r="I12" s="369">
        <f>'[6]Pág. 14'!I12</f>
        <v>45560</v>
      </c>
      <c r="J12" s="369">
        <f>'[6]Pág. 14'!J12</f>
        <v>45561</v>
      </c>
      <c r="K12" s="369">
        <f>'[6]Pág. 14'!K12</f>
        <v>45562</v>
      </c>
      <c r="L12" s="369">
        <f>'[6]Pág. 14'!L12</f>
        <v>45563</v>
      </c>
      <c r="M12" s="402">
        <f>'[6]Pág. 14'!M12</f>
        <v>45564</v>
      </c>
      <c r="N12" s="403" t="str">
        <f>'[6]Pág. 14'!N12</f>
        <v>PMPS</v>
      </c>
    </row>
    <row r="13" spans="1:16" ht="19.95" customHeight="1">
      <c r="B13" s="450" t="s">
        <v>362</v>
      </c>
      <c r="C13" s="406" t="s">
        <v>363</v>
      </c>
      <c r="D13" s="451" t="s">
        <v>337</v>
      </c>
      <c r="E13" s="451" t="s">
        <v>71</v>
      </c>
      <c r="F13" s="451" t="s">
        <v>71</v>
      </c>
      <c r="G13" s="452">
        <v>186.7</v>
      </c>
      <c r="H13" s="452">
        <v>186.7</v>
      </c>
      <c r="I13" s="452">
        <v>186.7</v>
      </c>
      <c r="J13" s="452">
        <v>186.7</v>
      </c>
      <c r="K13" s="452">
        <v>186.7</v>
      </c>
      <c r="L13" s="452" t="s">
        <v>255</v>
      </c>
      <c r="M13" s="453" t="s">
        <v>255</v>
      </c>
      <c r="N13" s="454">
        <v>186.7</v>
      </c>
    </row>
    <row r="14" spans="1:16" ht="19.95" customHeight="1">
      <c r="B14" s="450"/>
      <c r="C14" s="451" t="s">
        <v>364</v>
      </c>
      <c r="D14" s="451" t="s">
        <v>337</v>
      </c>
      <c r="E14" s="451" t="s">
        <v>71</v>
      </c>
      <c r="F14" s="451" t="s">
        <v>71</v>
      </c>
      <c r="G14" s="452">
        <v>202</v>
      </c>
      <c r="H14" s="452">
        <v>202</v>
      </c>
      <c r="I14" s="452">
        <v>202</v>
      </c>
      <c r="J14" s="452">
        <v>202</v>
      </c>
      <c r="K14" s="452">
        <v>202</v>
      </c>
      <c r="L14" s="452" t="s">
        <v>255</v>
      </c>
      <c r="M14" s="453" t="s">
        <v>255</v>
      </c>
      <c r="N14" s="454">
        <v>202</v>
      </c>
    </row>
    <row r="15" spans="1:16" ht="19.95" customHeight="1">
      <c r="B15" s="455"/>
      <c r="C15" s="451" t="s">
        <v>365</v>
      </c>
      <c r="D15" s="451" t="s">
        <v>337</v>
      </c>
      <c r="E15" s="451" t="s">
        <v>71</v>
      </c>
      <c r="F15" s="451" t="s">
        <v>71</v>
      </c>
      <c r="G15" s="452">
        <v>98</v>
      </c>
      <c r="H15" s="452">
        <v>98</v>
      </c>
      <c r="I15" s="452">
        <v>98</v>
      </c>
      <c r="J15" s="452">
        <v>98</v>
      </c>
      <c r="K15" s="452">
        <v>98</v>
      </c>
      <c r="L15" s="452" t="s">
        <v>255</v>
      </c>
      <c r="M15" s="453" t="s">
        <v>255</v>
      </c>
      <c r="N15" s="454">
        <v>98</v>
      </c>
      <c r="P15" s="456"/>
    </row>
    <row r="16" spans="1:16" ht="19.95" customHeight="1">
      <c r="B16" s="450"/>
      <c r="C16" s="451" t="s">
        <v>327</v>
      </c>
      <c r="D16" s="451" t="s">
        <v>337</v>
      </c>
      <c r="E16" s="451" t="s">
        <v>71</v>
      </c>
      <c r="F16" s="451" t="s">
        <v>71</v>
      </c>
      <c r="G16" s="452">
        <v>120</v>
      </c>
      <c r="H16" s="452">
        <v>120</v>
      </c>
      <c r="I16" s="452">
        <v>120</v>
      </c>
      <c r="J16" s="452">
        <v>120</v>
      </c>
      <c r="K16" s="452">
        <v>120</v>
      </c>
      <c r="L16" s="452" t="s">
        <v>255</v>
      </c>
      <c r="M16" s="453" t="s">
        <v>255</v>
      </c>
      <c r="N16" s="454">
        <v>120</v>
      </c>
      <c r="P16" s="456"/>
    </row>
    <row r="17" spans="1:16" ht="19.95" customHeight="1">
      <c r="B17" s="450"/>
      <c r="C17" s="451" t="s">
        <v>366</v>
      </c>
      <c r="D17" s="451" t="s">
        <v>337</v>
      </c>
      <c r="E17" s="451" t="s">
        <v>71</v>
      </c>
      <c r="F17" s="451" t="s">
        <v>71</v>
      </c>
      <c r="G17" s="452">
        <v>243.5</v>
      </c>
      <c r="H17" s="452">
        <v>243.5</v>
      </c>
      <c r="I17" s="452">
        <v>243.5</v>
      </c>
      <c r="J17" s="452">
        <v>243.5</v>
      </c>
      <c r="K17" s="452">
        <v>243.5</v>
      </c>
      <c r="L17" s="452" t="s">
        <v>255</v>
      </c>
      <c r="M17" s="453" t="s">
        <v>255</v>
      </c>
      <c r="N17" s="454">
        <v>243.5</v>
      </c>
      <c r="P17" s="456"/>
    </row>
    <row r="18" spans="1:16" ht="19.95" customHeight="1">
      <c r="B18" s="450"/>
      <c r="C18" s="451" t="s">
        <v>367</v>
      </c>
      <c r="D18" s="451" t="s">
        <v>337</v>
      </c>
      <c r="E18" s="451" t="s">
        <v>71</v>
      </c>
      <c r="F18" s="451" t="s">
        <v>71</v>
      </c>
      <c r="G18" s="452">
        <v>191.3</v>
      </c>
      <c r="H18" s="452">
        <v>191.3</v>
      </c>
      <c r="I18" s="452">
        <v>191.3</v>
      </c>
      <c r="J18" s="452">
        <v>191.3</v>
      </c>
      <c r="K18" s="452">
        <v>191.3</v>
      </c>
      <c r="L18" s="452" t="s">
        <v>255</v>
      </c>
      <c r="M18" s="453" t="s">
        <v>255</v>
      </c>
      <c r="N18" s="454">
        <v>191.3</v>
      </c>
      <c r="P18" s="456"/>
    </row>
    <row r="19" spans="1:16" ht="19.95" customHeight="1">
      <c r="B19" s="457" t="s">
        <v>368</v>
      </c>
      <c r="C19" s="406" t="s">
        <v>369</v>
      </c>
      <c r="D19" s="406" t="s">
        <v>370</v>
      </c>
      <c r="E19" s="406" t="s">
        <v>71</v>
      </c>
      <c r="F19" s="406" t="s">
        <v>371</v>
      </c>
      <c r="G19" s="375">
        <v>226.24</v>
      </c>
      <c r="H19" s="375">
        <v>226.68</v>
      </c>
      <c r="I19" s="375">
        <v>226.47</v>
      </c>
      <c r="J19" s="375">
        <v>227.93</v>
      </c>
      <c r="K19" s="375">
        <v>228.48</v>
      </c>
      <c r="L19" s="375" t="s">
        <v>255</v>
      </c>
      <c r="M19" s="458" t="s">
        <v>255</v>
      </c>
      <c r="N19" s="459">
        <v>227.16</v>
      </c>
      <c r="P19" s="456"/>
    </row>
    <row r="20" spans="1:16" ht="19.95" customHeight="1">
      <c r="B20" s="450"/>
      <c r="C20" s="406" t="s">
        <v>372</v>
      </c>
      <c r="D20" s="406" t="s">
        <v>370</v>
      </c>
      <c r="E20" s="406" t="s">
        <v>71</v>
      </c>
      <c r="F20" s="406" t="s">
        <v>371</v>
      </c>
      <c r="G20" s="375">
        <v>170</v>
      </c>
      <c r="H20" s="375">
        <v>170</v>
      </c>
      <c r="I20" s="375">
        <v>170</v>
      </c>
      <c r="J20" s="375">
        <v>170</v>
      </c>
      <c r="K20" s="375">
        <v>170</v>
      </c>
      <c r="L20" s="375" t="s">
        <v>255</v>
      </c>
      <c r="M20" s="458" t="s">
        <v>255</v>
      </c>
      <c r="N20" s="459">
        <v>170</v>
      </c>
      <c r="P20" s="456"/>
    </row>
    <row r="21" spans="1:16" ht="19.95" customHeight="1">
      <c r="B21" s="450"/>
      <c r="C21" s="406" t="s">
        <v>373</v>
      </c>
      <c r="D21" s="406" t="s">
        <v>370</v>
      </c>
      <c r="E21" s="406" t="s">
        <v>71</v>
      </c>
      <c r="F21" s="406" t="s">
        <v>371</v>
      </c>
      <c r="G21" s="375">
        <v>205</v>
      </c>
      <c r="H21" s="375">
        <v>205</v>
      </c>
      <c r="I21" s="375">
        <v>205</v>
      </c>
      <c r="J21" s="375">
        <v>205</v>
      </c>
      <c r="K21" s="375">
        <v>205</v>
      </c>
      <c r="L21" s="375" t="s">
        <v>255</v>
      </c>
      <c r="M21" s="458" t="s">
        <v>255</v>
      </c>
      <c r="N21" s="459">
        <v>205</v>
      </c>
      <c r="P21" s="456"/>
    </row>
    <row r="22" spans="1:16" ht="19.95" customHeight="1">
      <c r="B22" s="450"/>
      <c r="C22" s="406" t="s">
        <v>374</v>
      </c>
      <c r="D22" s="406" t="s">
        <v>370</v>
      </c>
      <c r="E22" s="406" t="s">
        <v>71</v>
      </c>
      <c r="F22" s="406" t="s">
        <v>371</v>
      </c>
      <c r="G22" s="375">
        <v>216</v>
      </c>
      <c r="H22" s="375">
        <v>216</v>
      </c>
      <c r="I22" s="375">
        <v>216</v>
      </c>
      <c r="J22" s="375">
        <v>216</v>
      </c>
      <c r="K22" s="375">
        <v>216</v>
      </c>
      <c r="L22" s="375" t="s">
        <v>255</v>
      </c>
      <c r="M22" s="458" t="s">
        <v>255</v>
      </c>
      <c r="N22" s="459">
        <v>216</v>
      </c>
      <c r="P22" s="456"/>
    </row>
    <row r="23" spans="1:16" ht="19.95" customHeight="1">
      <c r="B23" s="450"/>
      <c r="C23" s="406" t="s">
        <v>369</v>
      </c>
      <c r="D23" s="406" t="s">
        <v>375</v>
      </c>
      <c r="E23" s="406" t="s">
        <v>71</v>
      </c>
      <c r="F23" s="406" t="s">
        <v>376</v>
      </c>
      <c r="G23" s="375">
        <v>249.1</v>
      </c>
      <c r="H23" s="375">
        <v>249.1</v>
      </c>
      <c r="I23" s="375">
        <v>249.1</v>
      </c>
      <c r="J23" s="375">
        <v>250.5</v>
      </c>
      <c r="K23" s="375">
        <v>250.5</v>
      </c>
      <c r="L23" s="375" t="s">
        <v>255</v>
      </c>
      <c r="M23" s="458" t="s">
        <v>255</v>
      </c>
      <c r="N23" s="459">
        <v>249.66</v>
      </c>
      <c r="P23" s="456"/>
    </row>
    <row r="24" spans="1:16" ht="19.95" customHeight="1">
      <c r="B24" s="450"/>
      <c r="C24" s="406" t="s">
        <v>377</v>
      </c>
      <c r="D24" s="406" t="s">
        <v>375</v>
      </c>
      <c r="E24" s="406" t="s">
        <v>71</v>
      </c>
      <c r="F24" s="406" t="s">
        <v>376</v>
      </c>
      <c r="G24" s="375">
        <v>290</v>
      </c>
      <c r="H24" s="375">
        <v>290</v>
      </c>
      <c r="I24" s="375">
        <v>290</v>
      </c>
      <c r="J24" s="375">
        <v>290</v>
      </c>
      <c r="K24" s="375">
        <v>290</v>
      </c>
      <c r="L24" s="375" t="s">
        <v>255</v>
      </c>
      <c r="M24" s="458" t="s">
        <v>255</v>
      </c>
      <c r="N24" s="459">
        <v>290</v>
      </c>
      <c r="P24" s="456"/>
    </row>
    <row r="25" spans="1:16" ht="19.95" customHeight="1">
      <c r="B25" s="450"/>
      <c r="C25" s="406" t="s">
        <v>372</v>
      </c>
      <c r="D25" s="406" t="s">
        <v>375</v>
      </c>
      <c r="E25" s="406" t="s">
        <v>71</v>
      </c>
      <c r="F25" s="406" t="s">
        <v>376</v>
      </c>
      <c r="G25" s="375">
        <v>289</v>
      </c>
      <c r="H25" s="375">
        <v>289</v>
      </c>
      <c r="I25" s="375">
        <v>289</v>
      </c>
      <c r="J25" s="375">
        <v>289</v>
      </c>
      <c r="K25" s="375">
        <v>289</v>
      </c>
      <c r="L25" s="375" t="s">
        <v>255</v>
      </c>
      <c r="M25" s="458" t="s">
        <v>255</v>
      </c>
      <c r="N25" s="459">
        <v>289</v>
      </c>
      <c r="P25" s="456"/>
    </row>
    <row r="26" spans="1:16" ht="19.95" customHeight="1">
      <c r="B26" s="450"/>
      <c r="C26" s="406" t="s">
        <v>365</v>
      </c>
      <c r="D26" s="406" t="s">
        <v>375</v>
      </c>
      <c r="E26" s="406" t="s">
        <v>71</v>
      </c>
      <c r="F26" s="406" t="s">
        <v>376</v>
      </c>
      <c r="G26" s="375">
        <v>375</v>
      </c>
      <c r="H26" s="375">
        <v>375</v>
      </c>
      <c r="I26" s="375">
        <v>375</v>
      </c>
      <c r="J26" s="375">
        <v>375</v>
      </c>
      <c r="K26" s="375">
        <v>375</v>
      </c>
      <c r="L26" s="375" t="s">
        <v>255</v>
      </c>
      <c r="M26" s="458" t="s">
        <v>255</v>
      </c>
      <c r="N26" s="459">
        <v>375</v>
      </c>
      <c r="P26" s="456"/>
    </row>
    <row r="27" spans="1:16" ht="19.95" customHeight="1">
      <c r="B27" s="450"/>
      <c r="C27" s="406" t="s">
        <v>373</v>
      </c>
      <c r="D27" s="406" t="s">
        <v>375</v>
      </c>
      <c r="E27" s="406" t="s">
        <v>71</v>
      </c>
      <c r="F27" s="406" t="s">
        <v>376</v>
      </c>
      <c r="G27" s="375">
        <v>220</v>
      </c>
      <c r="H27" s="375">
        <v>220</v>
      </c>
      <c r="I27" s="375">
        <v>220</v>
      </c>
      <c r="J27" s="375">
        <v>220</v>
      </c>
      <c r="K27" s="375">
        <v>220</v>
      </c>
      <c r="L27" s="375" t="s">
        <v>255</v>
      </c>
      <c r="M27" s="458" t="s">
        <v>255</v>
      </c>
      <c r="N27" s="459">
        <v>220</v>
      </c>
      <c r="P27" s="456"/>
    </row>
    <row r="28" spans="1:16" ht="19.95" customHeight="1">
      <c r="B28" s="450"/>
      <c r="C28" s="406" t="s">
        <v>374</v>
      </c>
      <c r="D28" s="406" t="s">
        <v>375</v>
      </c>
      <c r="E28" s="406" t="s">
        <v>71</v>
      </c>
      <c r="F28" s="406" t="s">
        <v>376</v>
      </c>
      <c r="G28" s="375">
        <v>245</v>
      </c>
      <c r="H28" s="375">
        <v>245</v>
      </c>
      <c r="I28" s="375">
        <v>245</v>
      </c>
      <c r="J28" s="375">
        <v>245</v>
      </c>
      <c r="K28" s="375">
        <v>245</v>
      </c>
      <c r="L28" s="375" t="s">
        <v>255</v>
      </c>
      <c r="M28" s="458" t="s">
        <v>255</v>
      </c>
      <c r="N28" s="459">
        <v>245</v>
      </c>
      <c r="P28" s="456"/>
    </row>
    <row r="29" spans="1:16" ht="19.95" customHeight="1">
      <c r="B29" s="450"/>
      <c r="C29" s="406" t="s">
        <v>378</v>
      </c>
      <c r="D29" s="406" t="s">
        <v>379</v>
      </c>
      <c r="E29" s="406" t="s">
        <v>71</v>
      </c>
      <c r="F29" s="406" t="s">
        <v>371</v>
      </c>
      <c r="G29" s="375">
        <v>265</v>
      </c>
      <c r="H29" s="375">
        <v>265</v>
      </c>
      <c r="I29" s="375">
        <v>265</v>
      </c>
      <c r="J29" s="375">
        <v>265</v>
      </c>
      <c r="K29" s="375">
        <v>265</v>
      </c>
      <c r="L29" s="375" t="s">
        <v>255</v>
      </c>
      <c r="M29" s="458" t="s">
        <v>255</v>
      </c>
      <c r="N29" s="459">
        <v>265</v>
      </c>
      <c r="P29" s="456"/>
    </row>
    <row r="30" spans="1:16" ht="19.95" customHeight="1">
      <c r="B30" s="450"/>
      <c r="C30" s="406" t="s">
        <v>369</v>
      </c>
      <c r="D30" s="406" t="s">
        <v>379</v>
      </c>
      <c r="E30" s="406" t="s">
        <v>71</v>
      </c>
      <c r="F30" s="406" t="s">
        <v>371</v>
      </c>
      <c r="G30" s="375">
        <v>215.98</v>
      </c>
      <c r="H30" s="375">
        <v>215.98</v>
      </c>
      <c r="I30" s="375">
        <v>215.98</v>
      </c>
      <c r="J30" s="375">
        <v>219.48</v>
      </c>
      <c r="K30" s="375">
        <v>219.48</v>
      </c>
      <c r="L30" s="375" t="s">
        <v>255</v>
      </c>
      <c r="M30" s="458" t="s">
        <v>255</v>
      </c>
      <c r="N30" s="459">
        <v>217.38</v>
      </c>
      <c r="P30" s="456"/>
    </row>
    <row r="31" spans="1:16" ht="19.95" customHeight="1">
      <c r="B31" s="450"/>
      <c r="C31" s="406" t="s">
        <v>377</v>
      </c>
      <c r="D31" s="406" t="s">
        <v>379</v>
      </c>
      <c r="E31" s="406" t="s">
        <v>71</v>
      </c>
      <c r="F31" s="406" t="s">
        <v>371</v>
      </c>
      <c r="G31" s="375">
        <v>288.14</v>
      </c>
      <c r="H31" s="375">
        <v>288.14</v>
      </c>
      <c r="I31" s="375">
        <v>288.14</v>
      </c>
      <c r="J31" s="375">
        <v>288.14</v>
      </c>
      <c r="K31" s="375">
        <v>288.14</v>
      </c>
      <c r="L31" s="375" t="s">
        <v>255</v>
      </c>
      <c r="M31" s="458" t="s">
        <v>255</v>
      </c>
      <c r="N31" s="459">
        <v>288.14</v>
      </c>
      <c r="P31" s="456"/>
    </row>
    <row r="32" spans="1:16" s="464" customFormat="1" ht="19.95" customHeight="1">
      <c r="A32" s="460"/>
      <c r="B32" s="450"/>
      <c r="C32" s="406" t="s">
        <v>372</v>
      </c>
      <c r="D32" s="406" t="s">
        <v>379</v>
      </c>
      <c r="E32" s="406" t="s">
        <v>71</v>
      </c>
      <c r="F32" s="406" t="s">
        <v>371</v>
      </c>
      <c r="G32" s="461">
        <v>150</v>
      </c>
      <c r="H32" s="461">
        <v>150</v>
      </c>
      <c r="I32" s="461">
        <v>150</v>
      </c>
      <c r="J32" s="461">
        <v>150</v>
      </c>
      <c r="K32" s="461">
        <v>150</v>
      </c>
      <c r="L32" s="461" t="s">
        <v>255</v>
      </c>
      <c r="M32" s="462" t="s">
        <v>255</v>
      </c>
      <c r="N32" s="463">
        <v>150</v>
      </c>
      <c r="P32" s="465"/>
    </row>
    <row r="33" spans="1:16" s="464" customFormat="1" ht="19.95" customHeight="1">
      <c r="A33" s="460"/>
      <c r="B33" s="450"/>
      <c r="C33" s="406" t="s">
        <v>374</v>
      </c>
      <c r="D33" s="406" t="s">
        <v>379</v>
      </c>
      <c r="E33" s="406" t="s">
        <v>71</v>
      </c>
      <c r="F33" s="406" t="s">
        <v>371</v>
      </c>
      <c r="G33" s="461">
        <v>202</v>
      </c>
      <c r="H33" s="461">
        <v>202</v>
      </c>
      <c r="I33" s="461">
        <v>202</v>
      </c>
      <c r="J33" s="461">
        <v>202</v>
      </c>
      <c r="K33" s="461">
        <v>202</v>
      </c>
      <c r="L33" s="461" t="s">
        <v>255</v>
      </c>
      <c r="M33" s="462" t="s">
        <v>255</v>
      </c>
      <c r="N33" s="463">
        <v>202</v>
      </c>
      <c r="P33" s="465"/>
    </row>
    <row r="34" spans="1:16" s="464" customFormat="1" ht="19.95" customHeight="1">
      <c r="A34" s="460"/>
      <c r="B34" s="457" t="s">
        <v>380</v>
      </c>
      <c r="C34" s="406" t="s">
        <v>381</v>
      </c>
      <c r="D34" s="406" t="s">
        <v>337</v>
      </c>
      <c r="E34" s="406" t="s">
        <v>71</v>
      </c>
      <c r="F34" s="406" t="s">
        <v>71</v>
      </c>
      <c r="G34" s="375">
        <v>288</v>
      </c>
      <c r="H34" s="375" t="s">
        <v>255</v>
      </c>
      <c r="I34" s="375">
        <v>288</v>
      </c>
      <c r="J34" s="375" t="s">
        <v>255</v>
      </c>
      <c r="K34" s="375">
        <v>288</v>
      </c>
      <c r="L34" s="375" t="s">
        <v>255</v>
      </c>
      <c r="M34" s="458" t="s">
        <v>255</v>
      </c>
      <c r="N34" s="459">
        <v>288</v>
      </c>
      <c r="P34" s="465"/>
    </row>
    <row r="35" spans="1:16" ht="19.95" customHeight="1">
      <c r="B35" s="457" t="s">
        <v>382</v>
      </c>
      <c r="C35" s="406" t="s">
        <v>383</v>
      </c>
      <c r="D35" s="406" t="s">
        <v>337</v>
      </c>
      <c r="E35" s="406" t="s">
        <v>71</v>
      </c>
      <c r="F35" s="406" t="s">
        <v>71</v>
      </c>
      <c r="G35" s="375">
        <v>212</v>
      </c>
      <c r="H35" s="375">
        <v>211</v>
      </c>
      <c r="I35" s="375">
        <v>197.5</v>
      </c>
      <c r="J35" s="375">
        <v>181.5</v>
      </c>
      <c r="K35" s="375">
        <v>147.5</v>
      </c>
      <c r="L35" s="375">
        <v>101</v>
      </c>
      <c r="M35" s="458" t="s">
        <v>255</v>
      </c>
      <c r="N35" s="459">
        <v>180.63</v>
      </c>
      <c r="P35" s="456"/>
    </row>
    <row r="36" spans="1:16" ht="19.95" customHeight="1">
      <c r="B36" s="450"/>
      <c r="C36" s="406" t="s">
        <v>303</v>
      </c>
      <c r="D36" s="406" t="s">
        <v>337</v>
      </c>
      <c r="E36" s="406" t="s">
        <v>71</v>
      </c>
      <c r="F36" s="406" t="s">
        <v>71</v>
      </c>
      <c r="G36" s="375">
        <v>170</v>
      </c>
      <c r="H36" s="375">
        <v>170</v>
      </c>
      <c r="I36" s="375">
        <v>170</v>
      </c>
      <c r="J36" s="375">
        <v>170</v>
      </c>
      <c r="K36" s="375">
        <v>170</v>
      </c>
      <c r="L36" s="375" t="s">
        <v>255</v>
      </c>
      <c r="M36" s="458" t="s">
        <v>255</v>
      </c>
      <c r="N36" s="459">
        <v>170</v>
      </c>
      <c r="P36" s="456"/>
    </row>
    <row r="37" spans="1:16" ht="19.95" customHeight="1">
      <c r="B37" s="450"/>
      <c r="C37" s="406" t="s">
        <v>384</v>
      </c>
      <c r="D37" s="406" t="s">
        <v>337</v>
      </c>
      <c r="E37" s="406" t="s">
        <v>71</v>
      </c>
      <c r="F37" s="406" t="s">
        <v>71</v>
      </c>
      <c r="G37" s="375">
        <v>198.1</v>
      </c>
      <c r="H37" s="375">
        <v>198.1</v>
      </c>
      <c r="I37" s="375">
        <v>198.1</v>
      </c>
      <c r="J37" s="375">
        <v>198.1</v>
      </c>
      <c r="K37" s="375">
        <v>198.1</v>
      </c>
      <c r="L37" s="375" t="s">
        <v>255</v>
      </c>
      <c r="M37" s="458" t="s">
        <v>255</v>
      </c>
      <c r="N37" s="459">
        <v>198.1</v>
      </c>
      <c r="P37" s="456"/>
    </row>
    <row r="38" spans="1:16" ht="19.95" customHeight="1">
      <c r="B38" s="457" t="s">
        <v>385</v>
      </c>
      <c r="C38" s="406" t="s">
        <v>383</v>
      </c>
      <c r="D38" s="406" t="s">
        <v>356</v>
      </c>
      <c r="E38" s="406" t="s">
        <v>71</v>
      </c>
      <c r="F38" s="406" t="s">
        <v>386</v>
      </c>
      <c r="G38" s="375">
        <v>193</v>
      </c>
      <c r="H38" s="375">
        <v>188.5</v>
      </c>
      <c r="I38" s="375">
        <v>196.5</v>
      </c>
      <c r="J38" s="375">
        <v>200</v>
      </c>
      <c r="K38" s="375">
        <v>200.5</v>
      </c>
      <c r="L38" s="375">
        <v>179</v>
      </c>
      <c r="M38" s="458" t="s">
        <v>255</v>
      </c>
      <c r="N38" s="459">
        <v>193.82</v>
      </c>
      <c r="P38" s="456"/>
    </row>
    <row r="39" spans="1:16" ht="19.95" customHeight="1">
      <c r="B39" s="450"/>
      <c r="C39" s="406" t="s">
        <v>340</v>
      </c>
      <c r="D39" s="406" t="s">
        <v>356</v>
      </c>
      <c r="E39" s="406" t="s">
        <v>71</v>
      </c>
      <c r="F39" s="406" t="s">
        <v>386</v>
      </c>
      <c r="G39" s="375">
        <v>175</v>
      </c>
      <c r="H39" s="375">
        <v>175</v>
      </c>
      <c r="I39" s="375">
        <v>175</v>
      </c>
      <c r="J39" s="375">
        <v>175</v>
      </c>
      <c r="K39" s="375">
        <v>175</v>
      </c>
      <c r="L39" s="375" t="s">
        <v>255</v>
      </c>
      <c r="M39" s="458" t="s">
        <v>255</v>
      </c>
      <c r="N39" s="459">
        <v>175</v>
      </c>
      <c r="P39" s="456"/>
    </row>
    <row r="40" spans="1:16" ht="19.95" customHeight="1">
      <c r="B40" s="450"/>
      <c r="C40" s="406" t="s">
        <v>303</v>
      </c>
      <c r="D40" s="406" t="s">
        <v>356</v>
      </c>
      <c r="E40" s="406" t="s">
        <v>71</v>
      </c>
      <c r="F40" s="406" t="s">
        <v>386</v>
      </c>
      <c r="G40" s="375">
        <v>150</v>
      </c>
      <c r="H40" s="375">
        <v>150</v>
      </c>
      <c r="I40" s="375">
        <v>150</v>
      </c>
      <c r="J40" s="375">
        <v>150</v>
      </c>
      <c r="K40" s="375">
        <v>150</v>
      </c>
      <c r="L40" s="375" t="s">
        <v>255</v>
      </c>
      <c r="M40" s="458" t="s">
        <v>255</v>
      </c>
      <c r="N40" s="459">
        <v>150</v>
      </c>
      <c r="P40" s="456"/>
    </row>
    <row r="41" spans="1:16" ht="19.95" customHeight="1">
      <c r="B41" s="450"/>
      <c r="C41" s="406" t="s">
        <v>304</v>
      </c>
      <c r="D41" s="406" t="s">
        <v>356</v>
      </c>
      <c r="E41" s="406" t="s">
        <v>71</v>
      </c>
      <c r="F41" s="406" t="s">
        <v>386</v>
      </c>
      <c r="G41" s="375">
        <v>150</v>
      </c>
      <c r="H41" s="375">
        <v>180</v>
      </c>
      <c r="I41" s="375">
        <v>200</v>
      </c>
      <c r="J41" s="375">
        <v>190</v>
      </c>
      <c r="K41" s="375">
        <v>195</v>
      </c>
      <c r="L41" s="375" t="s">
        <v>255</v>
      </c>
      <c r="M41" s="458" t="s">
        <v>255</v>
      </c>
      <c r="N41" s="459">
        <v>181.1</v>
      </c>
      <c r="P41" s="456"/>
    </row>
    <row r="42" spans="1:16" ht="19.95" customHeight="1">
      <c r="B42" s="457" t="s">
        <v>387</v>
      </c>
      <c r="C42" s="406" t="s">
        <v>304</v>
      </c>
      <c r="D42" s="406" t="s">
        <v>388</v>
      </c>
      <c r="E42" s="406" t="s">
        <v>71</v>
      </c>
      <c r="F42" s="406" t="s">
        <v>71</v>
      </c>
      <c r="G42" s="375">
        <v>32</v>
      </c>
      <c r="H42" s="375">
        <v>30</v>
      </c>
      <c r="I42" s="375">
        <v>33</v>
      </c>
      <c r="J42" s="375">
        <v>35</v>
      </c>
      <c r="K42" s="375">
        <v>35</v>
      </c>
      <c r="L42" s="375" t="s">
        <v>255</v>
      </c>
      <c r="M42" s="458" t="s">
        <v>255</v>
      </c>
      <c r="N42" s="459">
        <v>33.06</v>
      </c>
      <c r="P42" s="456"/>
    </row>
    <row r="43" spans="1:16" ht="19.95" customHeight="1">
      <c r="B43" s="457" t="s">
        <v>389</v>
      </c>
      <c r="C43" s="406" t="s">
        <v>378</v>
      </c>
      <c r="D43" s="406" t="s">
        <v>337</v>
      </c>
      <c r="E43" s="406" t="s">
        <v>71</v>
      </c>
      <c r="F43" s="406" t="s">
        <v>71</v>
      </c>
      <c r="G43" s="375">
        <v>17.5</v>
      </c>
      <c r="H43" s="375">
        <v>17.5</v>
      </c>
      <c r="I43" s="375">
        <v>17.5</v>
      </c>
      <c r="J43" s="375">
        <v>17.5</v>
      </c>
      <c r="K43" s="375">
        <v>17.5</v>
      </c>
      <c r="L43" s="375" t="s">
        <v>255</v>
      </c>
      <c r="M43" s="458" t="s">
        <v>255</v>
      </c>
      <c r="N43" s="459">
        <v>17.5</v>
      </c>
      <c r="P43" s="456"/>
    </row>
    <row r="44" spans="1:16" ht="19.95" customHeight="1">
      <c r="B44" s="450"/>
      <c r="C44" s="406" t="s">
        <v>390</v>
      </c>
      <c r="D44" s="406" t="s">
        <v>337</v>
      </c>
      <c r="E44" s="406" t="s">
        <v>71</v>
      </c>
      <c r="F44" s="406" t="s">
        <v>71</v>
      </c>
      <c r="G44" s="375">
        <v>45</v>
      </c>
      <c r="H44" s="375">
        <v>45</v>
      </c>
      <c r="I44" s="375">
        <v>45</v>
      </c>
      <c r="J44" s="375">
        <v>45</v>
      </c>
      <c r="K44" s="375">
        <v>45</v>
      </c>
      <c r="L44" s="375" t="s">
        <v>255</v>
      </c>
      <c r="M44" s="458" t="s">
        <v>255</v>
      </c>
      <c r="N44" s="459">
        <v>45</v>
      </c>
      <c r="P44" s="456"/>
    </row>
    <row r="45" spans="1:16" ht="19.95" customHeight="1">
      <c r="B45" s="450"/>
      <c r="C45" s="406" t="s">
        <v>369</v>
      </c>
      <c r="D45" s="406" t="s">
        <v>337</v>
      </c>
      <c r="E45" s="406" t="s">
        <v>71</v>
      </c>
      <c r="F45" s="406" t="s">
        <v>71</v>
      </c>
      <c r="G45" s="461">
        <v>42.56</v>
      </c>
      <c r="H45" s="461">
        <v>42.47</v>
      </c>
      <c r="I45" s="461">
        <v>42.64</v>
      </c>
      <c r="J45" s="461">
        <v>42.61</v>
      </c>
      <c r="K45" s="461">
        <v>42.59</v>
      </c>
      <c r="L45" s="466" t="s">
        <v>255</v>
      </c>
      <c r="M45" s="467" t="s">
        <v>255</v>
      </c>
      <c r="N45" s="463">
        <v>42.57</v>
      </c>
      <c r="P45" s="456"/>
    </row>
    <row r="46" spans="1:16" ht="19.95" customHeight="1">
      <c r="B46" s="450"/>
      <c r="C46" s="406" t="s">
        <v>372</v>
      </c>
      <c r="D46" s="406" t="s">
        <v>337</v>
      </c>
      <c r="E46" s="406" t="s">
        <v>71</v>
      </c>
      <c r="F46" s="406" t="s">
        <v>71</v>
      </c>
      <c r="G46" s="461">
        <v>55</v>
      </c>
      <c r="H46" s="461">
        <v>55</v>
      </c>
      <c r="I46" s="461">
        <v>55</v>
      </c>
      <c r="J46" s="461">
        <v>55</v>
      </c>
      <c r="K46" s="461">
        <v>55</v>
      </c>
      <c r="L46" s="466" t="s">
        <v>255</v>
      </c>
      <c r="M46" s="467" t="s">
        <v>255</v>
      </c>
      <c r="N46" s="463">
        <v>55</v>
      </c>
      <c r="P46" s="456"/>
    </row>
    <row r="47" spans="1:16" ht="19.95" customHeight="1">
      <c r="B47" s="450"/>
      <c r="C47" s="406" t="s">
        <v>311</v>
      </c>
      <c r="D47" s="406" t="s">
        <v>337</v>
      </c>
      <c r="E47" s="406" t="s">
        <v>71</v>
      </c>
      <c r="F47" s="406" t="s">
        <v>71</v>
      </c>
      <c r="G47" s="461">
        <v>29.4</v>
      </c>
      <c r="H47" s="461">
        <v>29.4</v>
      </c>
      <c r="I47" s="461">
        <v>29.4</v>
      </c>
      <c r="J47" s="461">
        <v>29.4</v>
      </c>
      <c r="K47" s="461">
        <v>29.4</v>
      </c>
      <c r="L47" s="466" t="s">
        <v>255</v>
      </c>
      <c r="M47" s="467" t="s">
        <v>255</v>
      </c>
      <c r="N47" s="463">
        <v>29.4</v>
      </c>
      <c r="P47" s="456"/>
    </row>
    <row r="48" spans="1:16" ht="19.95" customHeight="1">
      <c r="B48" s="450"/>
      <c r="C48" s="406" t="s">
        <v>365</v>
      </c>
      <c r="D48" s="406" t="s">
        <v>337</v>
      </c>
      <c r="E48" s="406" t="s">
        <v>71</v>
      </c>
      <c r="F48" s="406" t="s">
        <v>71</v>
      </c>
      <c r="G48" s="461">
        <v>45</v>
      </c>
      <c r="H48" s="461">
        <v>45</v>
      </c>
      <c r="I48" s="461">
        <v>45</v>
      </c>
      <c r="J48" s="461">
        <v>45</v>
      </c>
      <c r="K48" s="461">
        <v>45</v>
      </c>
      <c r="L48" s="466" t="s">
        <v>255</v>
      </c>
      <c r="M48" s="467" t="s">
        <v>255</v>
      </c>
      <c r="N48" s="463">
        <v>45</v>
      </c>
      <c r="P48" s="456"/>
    </row>
    <row r="49" spans="1:16" ht="19.95" customHeight="1">
      <c r="B49" s="450"/>
      <c r="C49" s="405" t="s">
        <v>373</v>
      </c>
      <c r="D49" s="406" t="s">
        <v>337</v>
      </c>
      <c r="E49" s="406" t="s">
        <v>71</v>
      </c>
      <c r="F49" s="406" t="s">
        <v>71</v>
      </c>
      <c r="G49" s="461">
        <v>46</v>
      </c>
      <c r="H49" s="461">
        <v>46</v>
      </c>
      <c r="I49" s="461">
        <v>46</v>
      </c>
      <c r="J49" s="461">
        <v>46</v>
      </c>
      <c r="K49" s="461">
        <v>46</v>
      </c>
      <c r="L49" s="466" t="s">
        <v>255</v>
      </c>
      <c r="M49" s="467" t="s">
        <v>255</v>
      </c>
      <c r="N49" s="463">
        <v>46</v>
      </c>
      <c r="P49" s="456"/>
    </row>
    <row r="50" spans="1:16" s="464" customFormat="1" ht="19.95" customHeight="1">
      <c r="A50" s="460"/>
      <c r="B50" s="450"/>
      <c r="C50" s="405" t="s">
        <v>374</v>
      </c>
      <c r="D50" s="406" t="s">
        <v>337</v>
      </c>
      <c r="E50" s="406" t="s">
        <v>71</v>
      </c>
      <c r="F50" s="406" t="s">
        <v>71</v>
      </c>
      <c r="G50" s="461">
        <v>92.9</v>
      </c>
      <c r="H50" s="461">
        <v>92.9</v>
      </c>
      <c r="I50" s="461">
        <v>92.9</v>
      </c>
      <c r="J50" s="461">
        <v>92.9</v>
      </c>
      <c r="K50" s="461">
        <v>92.9</v>
      </c>
      <c r="L50" s="461" t="s">
        <v>255</v>
      </c>
      <c r="M50" s="462" t="s">
        <v>255</v>
      </c>
      <c r="N50" s="463">
        <v>92.9</v>
      </c>
      <c r="P50" s="465"/>
    </row>
    <row r="51" spans="1:16" s="464" customFormat="1" ht="19.95" customHeight="1">
      <c r="A51" s="460"/>
      <c r="B51" s="457" t="s">
        <v>391</v>
      </c>
      <c r="C51" s="406" t="s">
        <v>378</v>
      </c>
      <c r="D51" s="406" t="s">
        <v>392</v>
      </c>
      <c r="E51" s="406" t="s">
        <v>71</v>
      </c>
      <c r="F51" s="406" t="s">
        <v>393</v>
      </c>
      <c r="G51" s="461">
        <v>194.3</v>
      </c>
      <c r="H51" s="461">
        <v>194.3</v>
      </c>
      <c r="I51" s="461">
        <v>194.3</v>
      </c>
      <c r="J51" s="461">
        <v>194.3</v>
      </c>
      <c r="K51" s="461">
        <v>194.3</v>
      </c>
      <c r="L51" s="461" t="s">
        <v>255</v>
      </c>
      <c r="M51" s="462" t="s">
        <v>255</v>
      </c>
      <c r="N51" s="463">
        <v>194.3</v>
      </c>
      <c r="P51" s="465"/>
    </row>
    <row r="52" spans="1:16" ht="19.95" customHeight="1">
      <c r="B52" s="450"/>
      <c r="C52" s="406" t="s">
        <v>372</v>
      </c>
      <c r="D52" s="406" t="s">
        <v>392</v>
      </c>
      <c r="E52" s="406" t="s">
        <v>71</v>
      </c>
      <c r="F52" s="406" t="s">
        <v>393</v>
      </c>
      <c r="G52" s="461">
        <v>189.19</v>
      </c>
      <c r="H52" s="461">
        <v>189.19</v>
      </c>
      <c r="I52" s="461">
        <v>189.19</v>
      </c>
      <c r="J52" s="461">
        <v>189.19</v>
      </c>
      <c r="K52" s="461">
        <v>189.19</v>
      </c>
      <c r="L52" s="466" t="s">
        <v>255</v>
      </c>
      <c r="M52" s="467" t="s">
        <v>255</v>
      </c>
      <c r="N52" s="463">
        <v>189.19</v>
      </c>
      <c r="P52" s="456"/>
    </row>
    <row r="53" spans="1:16" ht="19.95" customHeight="1">
      <c r="B53" s="450"/>
      <c r="C53" s="406" t="s">
        <v>336</v>
      </c>
      <c r="D53" s="406" t="s">
        <v>392</v>
      </c>
      <c r="E53" s="406" t="s">
        <v>71</v>
      </c>
      <c r="F53" s="406" t="s">
        <v>393</v>
      </c>
      <c r="G53" s="461">
        <v>337</v>
      </c>
      <c r="H53" s="461">
        <v>337</v>
      </c>
      <c r="I53" s="461">
        <v>337</v>
      </c>
      <c r="J53" s="461">
        <v>337</v>
      </c>
      <c r="K53" s="461">
        <v>337</v>
      </c>
      <c r="L53" s="466" t="s">
        <v>255</v>
      </c>
      <c r="M53" s="467" t="s">
        <v>255</v>
      </c>
      <c r="N53" s="463">
        <v>337</v>
      </c>
      <c r="P53" s="456"/>
    </row>
    <row r="54" spans="1:16" s="464" customFormat="1" ht="19.95" customHeight="1">
      <c r="A54" s="460"/>
      <c r="B54" s="468"/>
      <c r="C54" s="406" t="s">
        <v>327</v>
      </c>
      <c r="D54" s="406" t="s">
        <v>392</v>
      </c>
      <c r="E54" s="406" t="s">
        <v>71</v>
      </c>
      <c r="F54" s="406" t="s">
        <v>393</v>
      </c>
      <c r="G54" s="461">
        <v>310</v>
      </c>
      <c r="H54" s="461">
        <v>310</v>
      </c>
      <c r="I54" s="461">
        <v>310</v>
      </c>
      <c r="J54" s="461">
        <v>310</v>
      </c>
      <c r="K54" s="461">
        <v>310</v>
      </c>
      <c r="L54" s="461" t="s">
        <v>255</v>
      </c>
      <c r="M54" s="462" t="s">
        <v>255</v>
      </c>
      <c r="N54" s="463">
        <v>310</v>
      </c>
      <c r="P54" s="465"/>
    </row>
    <row r="55" spans="1:16" s="464" customFormat="1" ht="19.95" customHeight="1">
      <c r="A55" s="460"/>
      <c r="B55" s="457" t="s">
        <v>394</v>
      </c>
      <c r="C55" s="406" t="s">
        <v>381</v>
      </c>
      <c r="D55" s="406" t="s">
        <v>337</v>
      </c>
      <c r="E55" s="406" t="s">
        <v>71</v>
      </c>
      <c r="F55" s="406" t="s">
        <v>71</v>
      </c>
      <c r="G55" s="375">
        <v>165.63</v>
      </c>
      <c r="H55" s="375">
        <v>165.63</v>
      </c>
      <c r="I55" s="375">
        <v>165.63</v>
      </c>
      <c r="J55" s="375">
        <v>165.63</v>
      </c>
      <c r="K55" s="375">
        <v>165.63</v>
      </c>
      <c r="L55" s="375" t="s">
        <v>255</v>
      </c>
      <c r="M55" s="458" t="s">
        <v>255</v>
      </c>
      <c r="N55" s="459">
        <v>165.63</v>
      </c>
      <c r="P55" s="465"/>
    </row>
    <row r="56" spans="1:16" s="464" customFormat="1" ht="19.95" customHeight="1">
      <c r="A56" s="460"/>
      <c r="B56" s="450"/>
      <c r="C56" s="406" t="s">
        <v>336</v>
      </c>
      <c r="D56" s="406" t="s">
        <v>337</v>
      </c>
      <c r="E56" s="406" t="s">
        <v>71</v>
      </c>
      <c r="F56" s="406" t="s">
        <v>71</v>
      </c>
      <c r="G56" s="375">
        <v>126.35</v>
      </c>
      <c r="H56" s="375">
        <v>126.35</v>
      </c>
      <c r="I56" s="375">
        <v>126.35</v>
      </c>
      <c r="J56" s="375">
        <v>126.35</v>
      </c>
      <c r="K56" s="375">
        <v>126.35</v>
      </c>
      <c r="L56" s="375" t="s">
        <v>255</v>
      </c>
      <c r="M56" s="458" t="s">
        <v>255</v>
      </c>
      <c r="N56" s="459">
        <v>126.35</v>
      </c>
      <c r="P56" s="465"/>
    </row>
    <row r="57" spans="1:16" ht="19.95" customHeight="1">
      <c r="B57" s="457" t="s">
        <v>395</v>
      </c>
      <c r="C57" s="406" t="s">
        <v>303</v>
      </c>
      <c r="D57" s="406" t="s">
        <v>396</v>
      </c>
      <c r="E57" s="406" t="s">
        <v>71</v>
      </c>
      <c r="F57" s="406" t="s">
        <v>71</v>
      </c>
      <c r="G57" s="461">
        <v>80</v>
      </c>
      <c r="H57" s="461">
        <v>80</v>
      </c>
      <c r="I57" s="461">
        <v>80</v>
      </c>
      <c r="J57" s="461">
        <v>80</v>
      </c>
      <c r="K57" s="461">
        <v>80</v>
      </c>
      <c r="L57" s="466" t="s">
        <v>255</v>
      </c>
      <c r="M57" s="467" t="s">
        <v>255</v>
      </c>
      <c r="N57" s="463">
        <v>80</v>
      </c>
      <c r="P57" s="456"/>
    </row>
    <row r="58" spans="1:16" ht="19.95" customHeight="1">
      <c r="B58" s="450"/>
      <c r="C58" s="406" t="s">
        <v>365</v>
      </c>
      <c r="D58" s="406" t="s">
        <v>337</v>
      </c>
      <c r="E58" s="406" t="s">
        <v>71</v>
      </c>
      <c r="F58" s="406" t="s">
        <v>71</v>
      </c>
      <c r="G58" s="461">
        <v>108</v>
      </c>
      <c r="H58" s="461">
        <v>108</v>
      </c>
      <c r="I58" s="461">
        <v>108</v>
      </c>
      <c r="J58" s="461">
        <v>108</v>
      </c>
      <c r="K58" s="461">
        <v>108</v>
      </c>
      <c r="L58" s="466" t="s">
        <v>255</v>
      </c>
      <c r="M58" s="467" t="s">
        <v>255</v>
      </c>
      <c r="N58" s="463">
        <v>108</v>
      </c>
      <c r="P58" s="456"/>
    </row>
    <row r="59" spans="1:16" ht="19.95" customHeight="1">
      <c r="B59" s="450"/>
      <c r="C59" s="406" t="s">
        <v>373</v>
      </c>
      <c r="D59" s="406" t="s">
        <v>337</v>
      </c>
      <c r="E59" s="406" t="s">
        <v>71</v>
      </c>
      <c r="F59" s="406" t="s">
        <v>71</v>
      </c>
      <c r="G59" s="461">
        <v>62</v>
      </c>
      <c r="H59" s="461">
        <v>62</v>
      </c>
      <c r="I59" s="461">
        <v>62</v>
      </c>
      <c r="J59" s="461">
        <v>62</v>
      </c>
      <c r="K59" s="461">
        <v>62</v>
      </c>
      <c r="L59" s="466" t="s">
        <v>255</v>
      </c>
      <c r="M59" s="467" t="s">
        <v>255</v>
      </c>
      <c r="N59" s="463">
        <v>62</v>
      </c>
      <c r="P59" s="456"/>
    </row>
    <row r="60" spans="1:16" ht="19.95" customHeight="1">
      <c r="B60" s="457" t="s">
        <v>397</v>
      </c>
      <c r="C60" s="406" t="s">
        <v>373</v>
      </c>
      <c r="D60" s="406" t="s">
        <v>356</v>
      </c>
      <c r="E60" s="406" t="s">
        <v>71</v>
      </c>
      <c r="F60" s="406" t="s">
        <v>71</v>
      </c>
      <c r="G60" s="461">
        <v>50</v>
      </c>
      <c r="H60" s="461">
        <v>50</v>
      </c>
      <c r="I60" s="461">
        <v>50</v>
      </c>
      <c r="J60" s="461">
        <v>50</v>
      </c>
      <c r="K60" s="461">
        <v>50</v>
      </c>
      <c r="L60" s="466" t="s">
        <v>255</v>
      </c>
      <c r="M60" s="467" t="s">
        <v>255</v>
      </c>
      <c r="N60" s="463">
        <v>50</v>
      </c>
      <c r="P60" s="456"/>
    </row>
    <row r="61" spans="1:16" ht="19.95" customHeight="1">
      <c r="B61" s="457" t="s">
        <v>398</v>
      </c>
      <c r="C61" s="406" t="s">
        <v>340</v>
      </c>
      <c r="D61" s="406" t="s">
        <v>356</v>
      </c>
      <c r="E61" s="406" t="s">
        <v>71</v>
      </c>
      <c r="F61" s="406" t="s">
        <v>71</v>
      </c>
      <c r="G61" s="461">
        <v>430.35</v>
      </c>
      <c r="H61" s="461">
        <v>430.35</v>
      </c>
      <c r="I61" s="461">
        <v>430.35</v>
      </c>
      <c r="J61" s="461">
        <v>430.35</v>
      </c>
      <c r="K61" s="461">
        <v>430.35</v>
      </c>
      <c r="L61" s="466" t="s">
        <v>255</v>
      </c>
      <c r="M61" s="467" t="s">
        <v>255</v>
      </c>
      <c r="N61" s="463">
        <v>430.35</v>
      </c>
      <c r="P61" s="456"/>
    </row>
    <row r="62" spans="1:16" ht="19.95" customHeight="1">
      <c r="B62" s="457" t="s">
        <v>399</v>
      </c>
      <c r="C62" s="406" t="s">
        <v>383</v>
      </c>
      <c r="D62" s="406" t="s">
        <v>400</v>
      </c>
      <c r="E62" s="406" t="s">
        <v>71</v>
      </c>
      <c r="F62" s="406" t="s">
        <v>71</v>
      </c>
      <c r="G62" s="375">
        <v>216</v>
      </c>
      <c r="H62" s="375">
        <v>220.75</v>
      </c>
      <c r="I62" s="375">
        <v>274.75</v>
      </c>
      <c r="J62" s="375">
        <v>224.25</v>
      </c>
      <c r="K62" s="375">
        <v>223.5</v>
      </c>
      <c r="L62" s="376">
        <v>252</v>
      </c>
      <c r="M62" s="469" t="s">
        <v>255</v>
      </c>
      <c r="N62" s="459">
        <v>229.64</v>
      </c>
      <c r="P62" s="456"/>
    </row>
    <row r="63" spans="1:16" ht="19.95" customHeight="1">
      <c r="B63" s="450"/>
      <c r="C63" s="406" t="s">
        <v>340</v>
      </c>
      <c r="D63" s="406" t="s">
        <v>400</v>
      </c>
      <c r="E63" s="406"/>
      <c r="F63" s="406"/>
      <c r="G63" s="375">
        <v>312.5</v>
      </c>
      <c r="H63" s="375">
        <v>312.5</v>
      </c>
      <c r="I63" s="375">
        <v>312.5</v>
      </c>
      <c r="J63" s="375">
        <v>312.5</v>
      </c>
      <c r="K63" s="375">
        <v>312.5</v>
      </c>
      <c r="L63" s="376" t="s">
        <v>255</v>
      </c>
      <c r="M63" s="469" t="s">
        <v>255</v>
      </c>
      <c r="N63" s="459">
        <v>312.5</v>
      </c>
      <c r="P63" s="456"/>
    </row>
    <row r="64" spans="1:16" ht="19.95" customHeight="1">
      <c r="B64" s="450"/>
      <c r="C64" s="406" t="s">
        <v>303</v>
      </c>
      <c r="D64" s="406" t="s">
        <v>400</v>
      </c>
      <c r="E64" s="406" t="s">
        <v>71</v>
      </c>
      <c r="F64" s="406" t="s">
        <v>71</v>
      </c>
      <c r="G64" s="375">
        <v>350</v>
      </c>
      <c r="H64" s="375">
        <v>350</v>
      </c>
      <c r="I64" s="375">
        <v>350</v>
      </c>
      <c r="J64" s="375">
        <v>350</v>
      </c>
      <c r="K64" s="375">
        <v>350</v>
      </c>
      <c r="L64" s="376" t="s">
        <v>255</v>
      </c>
      <c r="M64" s="469" t="s">
        <v>255</v>
      </c>
      <c r="N64" s="459">
        <v>350</v>
      </c>
      <c r="P64" s="456"/>
    </row>
    <row r="65" spans="1:16" ht="19.95" customHeight="1">
      <c r="B65" s="450"/>
      <c r="C65" s="406" t="s">
        <v>366</v>
      </c>
      <c r="D65" s="406" t="s">
        <v>400</v>
      </c>
      <c r="E65" s="406" t="s">
        <v>71</v>
      </c>
      <c r="F65" s="406" t="s">
        <v>71</v>
      </c>
      <c r="G65" s="375">
        <v>590.5</v>
      </c>
      <c r="H65" s="375">
        <v>590.5</v>
      </c>
      <c r="I65" s="375">
        <v>590.5</v>
      </c>
      <c r="J65" s="375">
        <v>590.5</v>
      </c>
      <c r="K65" s="375">
        <v>590.5</v>
      </c>
      <c r="L65" s="376" t="s">
        <v>255</v>
      </c>
      <c r="M65" s="469" t="s">
        <v>255</v>
      </c>
      <c r="N65" s="459">
        <v>590.5</v>
      </c>
      <c r="P65" s="456"/>
    </row>
    <row r="66" spans="1:16" ht="19.95" customHeight="1">
      <c r="B66" s="450"/>
      <c r="C66" s="406" t="s">
        <v>367</v>
      </c>
      <c r="D66" s="406" t="s">
        <v>400</v>
      </c>
      <c r="E66" s="406" t="s">
        <v>71</v>
      </c>
      <c r="F66" s="406" t="s">
        <v>71</v>
      </c>
      <c r="G66" s="375">
        <v>472.2</v>
      </c>
      <c r="H66" s="375">
        <v>472.2</v>
      </c>
      <c r="I66" s="375">
        <v>472.2</v>
      </c>
      <c r="J66" s="375">
        <v>472.2</v>
      </c>
      <c r="K66" s="375">
        <v>472.2</v>
      </c>
      <c r="L66" s="376" t="s">
        <v>255</v>
      </c>
      <c r="M66" s="469" t="s">
        <v>255</v>
      </c>
      <c r="N66" s="459">
        <v>472.2</v>
      </c>
      <c r="P66" s="456"/>
    </row>
    <row r="67" spans="1:16" s="464" customFormat="1" ht="19.95" customHeight="1">
      <c r="A67" s="460"/>
      <c r="B67" s="450"/>
      <c r="C67" s="406" t="s">
        <v>311</v>
      </c>
      <c r="D67" s="406" t="s">
        <v>337</v>
      </c>
      <c r="E67" s="406" t="s">
        <v>71</v>
      </c>
      <c r="F67" s="406" t="s">
        <v>71</v>
      </c>
      <c r="G67" s="461">
        <v>722</v>
      </c>
      <c r="H67" s="461">
        <v>722</v>
      </c>
      <c r="I67" s="461">
        <v>722</v>
      </c>
      <c r="J67" s="461">
        <v>722</v>
      </c>
      <c r="K67" s="461">
        <v>722</v>
      </c>
      <c r="L67" s="461" t="s">
        <v>255</v>
      </c>
      <c r="M67" s="462" t="s">
        <v>255</v>
      </c>
      <c r="N67" s="463">
        <v>722</v>
      </c>
      <c r="P67" s="465"/>
    </row>
    <row r="68" spans="1:16" s="464" customFormat="1" ht="19.95" customHeight="1">
      <c r="A68" s="460"/>
      <c r="B68" s="450"/>
      <c r="C68" s="406" t="s">
        <v>327</v>
      </c>
      <c r="D68" s="406" t="s">
        <v>337</v>
      </c>
      <c r="E68" s="406" t="s">
        <v>71</v>
      </c>
      <c r="F68" s="406" t="s">
        <v>71</v>
      </c>
      <c r="G68" s="461">
        <v>415</v>
      </c>
      <c r="H68" s="461">
        <v>415</v>
      </c>
      <c r="I68" s="461">
        <v>415</v>
      </c>
      <c r="J68" s="461">
        <v>415</v>
      </c>
      <c r="K68" s="461">
        <v>415</v>
      </c>
      <c r="L68" s="461" t="s">
        <v>255</v>
      </c>
      <c r="M68" s="462" t="s">
        <v>255</v>
      </c>
      <c r="N68" s="463">
        <v>415</v>
      </c>
      <c r="P68" s="465"/>
    </row>
    <row r="69" spans="1:16" ht="19.95" customHeight="1">
      <c r="B69" s="457" t="s">
        <v>401</v>
      </c>
      <c r="C69" s="406" t="s">
        <v>304</v>
      </c>
      <c r="D69" s="406" t="s">
        <v>402</v>
      </c>
      <c r="E69" s="406" t="s">
        <v>298</v>
      </c>
      <c r="F69" s="406" t="s">
        <v>71</v>
      </c>
      <c r="G69" s="375">
        <v>120</v>
      </c>
      <c r="H69" s="375">
        <v>115</v>
      </c>
      <c r="I69" s="375">
        <v>120</v>
      </c>
      <c r="J69" s="375">
        <v>125</v>
      </c>
      <c r="K69" s="375">
        <v>117</v>
      </c>
      <c r="L69" s="376" t="s">
        <v>255</v>
      </c>
      <c r="M69" s="469" t="s">
        <v>255</v>
      </c>
      <c r="N69" s="459">
        <v>120.03</v>
      </c>
      <c r="P69" s="456"/>
    </row>
    <row r="70" spans="1:16" ht="19.95" customHeight="1">
      <c r="B70" s="450"/>
      <c r="C70" s="406" t="s">
        <v>304</v>
      </c>
      <c r="D70" s="406" t="s">
        <v>403</v>
      </c>
      <c r="E70" s="406" t="s">
        <v>298</v>
      </c>
      <c r="F70" s="406" t="s">
        <v>404</v>
      </c>
      <c r="G70" s="375">
        <v>100</v>
      </c>
      <c r="H70" s="375">
        <v>90</v>
      </c>
      <c r="I70" s="375">
        <v>95</v>
      </c>
      <c r="J70" s="375">
        <v>95</v>
      </c>
      <c r="K70" s="375">
        <v>120</v>
      </c>
      <c r="L70" s="376" t="s">
        <v>255</v>
      </c>
      <c r="M70" s="469" t="s">
        <v>255</v>
      </c>
      <c r="N70" s="459">
        <v>98.64</v>
      </c>
      <c r="P70" s="456"/>
    </row>
    <row r="71" spans="1:16" ht="19.95" customHeight="1">
      <c r="B71" s="450"/>
      <c r="C71" s="406" t="s">
        <v>304</v>
      </c>
      <c r="D71" s="406" t="s">
        <v>405</v>
      </c>
      <c r="E71" s="406" t="s">
        <v>298</v>
      </c>
      <c r="F71" s="406" t="s">
        <v>404</v>
      </c>
      <c r="G71" s="375">
        <v>85</v>
      </c>
      <c r="H71" s="375">
        <v>85</v>
      </c>
      <c r="I71" s="375">
        <v>90</v>
      </c>
      <c r="J71" s="375">
        <v>85</v>
      </c>
      <c r="K71" s="375">
        <v>90</v>
      </c>
      <c r="L71" s="376" t="s">
        <v>255</v>
      </c>
      <c r="M71" s="469" t="s">
        <v>255</v>
      </c>
      <c r="N71" s="459">
        <v>87.59</v>
      </c>
      <c r="P71" s="456"/>
    </row>
    <row r="72" spans="1:16" s="464" customFormat="1" ht="19.95" customHeight="1">
      <c r="A72" s="460"/>
      <c r="B72" s="450"/>
      <c r="C72" s="406" t="s">
        <v>311</v>
      </c>
      <c r="D72" s="406" t="s">
        <v>337</v>
      </c>
      <c r="E72" s="406" t="s">
        <v>298</v>
      </c>
      <c r="F72" s="406" t="s">
        <v>404</v>
      </c>
      <c r="G72" s="375">
        <v>97.83</v>
      </c>
      <c r="H72" s="375">
        <v>97.83</v>
      </c>
      <c r="I72" s="375">
        <v>97.83</v>
      </c>
      <c r="J72" s="375">
        <v>97.83</v>
      </c>
      <c r="K72" s="375">
        <v>97.83</v>
      </c>
      <c r="L72" s="375" t="s">
        <v>255</v>
      </c>
      <c r="M72" s="458" t="s">
        <v>255</v>
      </c>
      <c r="N72" s="459">
        <v>97.83</v>
      </c>
      <c r="P72" s="465"/>
    </row>
    <row r="73" spans="1:16" s="464" customFormat="1" ht="19.95" customHeight="1">
      <c r="A73" s="460"/>
      <c r="B73" s="450"/>
      <c r="C73" s="406" t="s">
        <v>327</v>
      </c>
      <c r="D73" s="406" t="s">
        <v>337</v>
      </c>
      <c r="E73" s="406" t="s">
        <v>298</v>
      </c>
      <c r="F73" s="406" t="s">
        <v>404</v>
      </c>
      <c r="G73" s="375">
        <v>163</v>
      </c>
      <c r="H73" s="375">
        <v>163</v>
      </c>
      <c r="I73" s="375">
        <v>163</v>
      </c>
      <c r="J73" s="375">
        <v>163</v>
      </c>
      <c r="K73" s="375">
        <v>163</v>
      </c>
      <c r="L73" s="375" t="s">
        <v>255</v>
      </c>
      <c r="M73" s="458" t="s">
        <v>255</v>
      </c>
      <c r="N73" s="459">
        <v>163</v>
      </c>
      <c r="P73" s="465"/>
    </row>
    <row r="74" spans="1:16" s="464" customFormat="1" ht="19.95" customHeight="1">
      <c r="A74" s="460"/>
      <c r="B74" s="450"/>
      <c r="C74" s="406" t="s">
        <v>373</v>
      </c>
      <c r="D74" s="406" t="s">
        <v>337</v>
      </c>
      <c r="E74" s="406" t="s">
        <v>298</v>
      </c>
      <c r="F74" s="406" t="s">
        <v>404</v>
      </c>
      <c r="G74" s="375">
        <v>60</v>
      </c>
      <c r="H74" s="375">
        <v>60</v>
      </c>
      <c r="I74" s="375">
        <v>60</v>
      </c>
      <c r="J74" s="375">
        <v>60</v>
      </c>
      <c r="K74" s="375">
        <v>60</v>
      </c>
      <c r="L74" s="375" t="s">
        <v>255</v>
      </c>
      <c r="M74" s="458" t="s">
        <v>255</v>
      </c>
      <c r="N74" s="459">
        <v>60</v>
      </c>
      <c r="P74" s="465"/>
    </row>
    <row r="75" spans="1:16" s="464" customFormat="1" ht="19.95" customHeight="1">
      <c r="A75" s="460"/>
      <c r="B75" s="450"/>
      <c r="C75" s="406" t="s">
        <v>374</v>
      </c>
      <c r="D75" s="406" t="s">
        <v>337</v>
      </c>
      <c r="E75" s="406" t="s">
        <v>298</v>
      </c>
      <c r="F75" s="406" t="s">
        <v>404</v>
      </c>
      <c r="G75" s="375">
        <v>56.5</v>
      </c>
      <c r="H75" s="375">
        <v>56.5</v>
      </c>
      <c r="I75" s="375">
        <v>56.5</v>
      </c>
      <c r="J75" s="375">
        <v>56.5</v>
      </c>
      <c r="K75" s="375">
        <v>56.5</v>
      </c>
      <c r="L75" s="375" t="s">
        <v>255</v>
      </c>
      <c r="M75" s="458" t="s">
        <v>255</v>
      </c>
      <c r="N75" s="459">
        <v>56.5</v>
      </c>
      <c r="P75" s="465"/>
    </row>
    <row r="76" spans="1:16" s="464" customFormat="1" ht="19.95" customHeight="1">
      <c r="A76" s="460"/>
      <c r="B76" s="457" t="s">
        <v>406</v>
      </c>
      <c r="C76" s="406" t="s">
        <v>369</v>
      </c>
      <c r="D76" s="406" t="s">
        <v>337</v>
      </c>
      <c r="E76" s="406" t="s">
        <v>71</v>
      </c>
      <c r="F76" s="406" t="s">
        <v>71</v>
      </c>
      <c r="G76" s="375">
        <v>85</v>
      </c>
      <c r="H76" s="375">
        <v>82</v>
      </c>
      <c r="I76" s="375">
        <v>80</v>
      </c>
      <c r="J76" s="375">
        <v>76</v>
      </c>
      <c r="K76" s="375">
        <v>74</v>
      </c>
      <c r="L76" s="375" t="s">
        <v>255</v>
      </c>
      <c r="M76" s="458" t="s">
        <v>255</v>
      </c>
      <c r="N76" s="459">
        <v>79.400000000000006</v>
      </c>
      <c r="P76" s="465"/>
    </row>
    <row r="77" spans="1:16" s="464" customFormat="1" ht="19.95" customHeight="1">
      <c r="A77" s="460"/>
      <c r="B77" s="450"/>
      <c r="C77" s="406" t="s">
        <v>374</v>
      </c>
      <c r="D77" s="406" t="s">
        <v>337</v>
      </c>
      <c r="E77" s="406" t="s">
        <v>71</v>
      </c>
      <c r="F77" s="406" t="s">
        <v>71</v>
      </c>
      <c r="G77" s="375">
        <v>76.3</v>
      </c>
      <c r="H77" s="375">
        <v>76.3</v>
      </c>
      <c r="I77" s="375">
        <v>76.3</v>
      </c>
      <c r="J77" s="375">
        <v>76.3</v>
      </c>
      <c r="K77" s="375">
        <v>76.3</v>
      </c>
      <c r="L77" s="375" t="s">
        <v>255</v>
      </c>
      <c r="M77" s="458" t="s">
        <v>255</v>
      </c>
      <c r="N77" s="459">
        <v>76.3</v>
      </c>
      <c r="P77" s="465"/>
    </row>
    <row r="78" spans="1:16" s="464" customFormat="1" ht="19.95" customHeight="1">
      <c r="A78" s="460"/>
      <c r="B78" s="457" t="s">
        <v>407</v>
      </c>
      <c r="C78" s="405" t="s">
        <v>383</v>
      </c>
      <c r="D78" s="406" t="s">
        <v>408</v>
      </c>
      <c r="E78" s="406" t="s">
        <v>71</v>
      </c>
      <c r="F78" s="406" t="s">
        <v>409</v>
      </c>
      <c r="G78" s="375">
        <v>88.06</v>
      </c>
      <c r="H78" s="375">
        <v>81.98</v>
      </c>
      <c r="I78" s="375">
        <v>83.96</v>
      </c>
      <c r="J78" s="375">
        <v>82</v>
      </c>
      <c r="K78" s="375">
        <v>78.63</v>
      </c>
      <c r="L78" s="375">
        <v>74.290000000000006</v>
      </c>
      <c r="M78" s="458" t="s">
        <v>255</v>
      </c>
      <c r="N78" s="459">
        <v>81.44</v>
      </c>
      <c r="P78" s="465"/>
    </row>
    <row r="79" spans="1:16" s="464" customFormat="1" ht="19.95" customHeight="1">
      <c r="A79" s="460"/>
      <c r="B79" s="450"/>
      <c r="C79" s="405" t="s">
        <v>381</v>
      </c>
      <c r="D79" s="406" t="s">
        <v>408</v>
      </c>
      <c r="E79" s="406" t="s">
        <v>71</v>
      </c>
      <c r="F79" s="406" t="s">
        <v>409</v>
      </c>
      <c r="G79" s="375">
        <v>111</v>
      </c>
      <c r="H79" s="375">
        <v>112</v>
      </c>
      <c r="I79" s="375">
        <v>109</v>
      </c>
      <c r="J79" s="375">
        <v>109</v>
      </c>
      <c r="K79" s="375">
        <v>109</v>
      </c>
      <c r="L79" s="375">
        <v>107</v>
      </c>
      <c r="M79" s="458" t="s">
        <v>255</v>
      </c>
      <c r="N79" s="459">
        <v>109.66</v>
      </c>
      <c r="P79" s="465"/>
    </row>
    <row r="80" spans="1:16" s="464" customFormat="1" ht="19.95" customHeight="1">
      <c r="A80" s="460"/>
      <c r="B80" s="450"/>
      <c r="C80" s="405" t="s">
        <v>383</v>
      </c>
      <c r="D80" s="406" t="s">
        <v>410</v>
      </c>
      <c r="E80" s="406" t="s">
        <v>71</v>
      </c>
      <c r="F80" s="406" t="s">
        <v>71</v>
      </c>
      <c r="G80" s="375">
        <v>62</v>
      </c>
      <c r="H80" s="375">
        <v>52</v>
      </c>
      <c r="I80" s="375">
        <v>67</v>
      </c>
      <c r="J80" s="375">
        <v>59</v>
      </c>
      <c r="K80" s="375">
        <v>72</v>
      </c>
      <c r="L80" s="375">
        <v>80</v>
      </c>
      <c r="M80" s="458" t="s">
        <v>255</v>
      </c>
      <c r="N80" s="459">
        <v>64.25</v>
      </c>
      <c r="P80" s="465"/>
    </row>
    <row r="81" spans="1:16" ht="19.95" customHeight="1">
      <c r="B81" s="450"/>
      <c r="C81" s="406" t="s">
        <v>365</v>
      </c>
      <c r="D81" s="406" t="s">
        <v>410</v>
      </c>
      <c r="E81" s="406" t="s">
        <v>71</v>
      </c>
      <c r="F81" s="406" t="s">
        <v>71</v>
      </c>
      <c r="G81" s="375">
        <v>130</v>
      </c>
      <c r="H81" s="375">
        <v>130</v>
      </c>
      <c r="I81" s="375">
        <v>130</v>
      </c>
      <c r="J81" s="375">
        <v>130</v>
      </c>
      <c r="K81" s="375">
        <v>130</v>
      </c>
      <c r="L81" s="376" t="s">
        <v>255</v>
      </c>
      <c r="M81" s="469" t="s">
        <v>255</v>
      </c>
      <c r="N81" s="459">
        <v>130</v>
      </c>
      <c r="P81" s="456"/>
    </row>
    <row r="82" spans="1:16" s="464" customFormat="1" ht="19.95" customHeight="1">
      <c r="A82" s="460"/>
      <c r="B82" s="450"/>
      <c r="C82" s="406" t="s">
        <v>304</v>
      </c>
      <c r="D82" s="406" t="s">
        <v>410</v>
      </c>
      <c r="E82" s="406" t="s">
        <v>71</v>
      </c>
      <c r="F82" s="406" t="s">
        <v>71</v>
      </c>
      <c r="G82" s="461">
        <v>100</v>
      </c>
      <c r="H82" s="461">
        <v>100</v>
      </c>
      <c r="I82" s="461">
        <v>110</v>
      </c>
      <c r="J82" s="461">
        <v>120</v>
      </c>
      <c r="K82" s="461">
        <v>135</v>
      </c>
      <c r="L82" s="461" t="s">
        <v>255</v>
      </c>
      <c r="M82" s="462" t="s">
        <v>255</v>
      </c>
      <c r="N82" s="463">
        <v>113.45</v>
      </c>
      <c r="P82" s="465"/>
    </row>
    <row r="83" spans="1:16" s="464" customFormat="1" ht="19.95" customHeight="1">
      <c r="A83" s="460"/>
      <c r="B83" s="470"/>
      <c r="C83" s="405" t="s">
        <v>340</v>
      </c>
      <c r="D83" s="406" t="s">
        <v>411</v>
      </c>
      <c r="E83" s="406" t="s">
        <v>71</v>
      </c>
      <c r="F83" s="406" t="s">
        <v>71</v>
      </c>
      <c r="G83" s="461">
        <v>120</v>
      </c>
      <c r="H83" s="461">
        <v>120</v>
      </c>
      <c r="I83" s="461">
        <v>120</v>
      </c>
      <c r="J83" s="461">
        <v>120</v>
      </c>
      <c r="K83" s="461">
        <v>120</v>
      </c>
      <c r="L83" s="461" t="s">
        <v>255</v>
      </c>
      <c r="M83" s="462" t="s">
        <v>255</v>
      </c>
      <c r="N83" s="463">
        <v>120</v>
      </c>
      <c r="P83" s="465"/>
    </row>
    <row r="84" spans="1:16" ht="19.95" customHeight="1">
      <c r="B84" s="457" t="s">
        <v>412</v>
      </c>
      <c r="C84" s="405" t="s">
        <v>383</v>
      </c>
      <c r="D84" s="406" t="s">
        <v>413</v>
      </c>
      <c r="E84" s="406" t="s">
        <v>298</v>
      </c>
      <c r="F84" s="406" t="s">
        <v>414</v>
      </c>
      <c r="G84" s="375">
        <v>177.97</v>
      </c>
      <c r="H84" s="375">
        <v>157.91</v>
      </c>
      <c r="I84" s="375">
        <v>156.30000000000001</v>
      </c>
      <c r="J84" s="375">
        <v>146.19999999999999</v>
      </c>
      <c r="K84" s="375">
        <v>137.07</v>
      </c>
      <c r="L84" s="376">
        <v>153.57</v>
      </c>
      <c r="M84" s="469" t="s">
        <v>255</v>
      </c>
      <c r="N84" s="459">
        <v>152.58000000000001</v>
      </c>
      <c r="P84" s="456"/>
    </row>
    <row r="85" spans="1:16" ht="19.95" customHeight="1">
      <c r="B85" s="450"/>
      <c r="C85" s="405" t="s">
        <v>383</v>
      </c>
      <c r="D85" s="406" t="s">
        <v>415</v>
      </c>
      <c r="E85" s="406" t="s">
        <v>298</v>
      </c>
      <c r="F85" s="406" t="s">
        <v>414</v>
      </c>
      <c r="G85" s="375">
        <v>110.5</v>
      </c>
      <c r="H85" s="375">
        <v>124.5</v>
      </c>
      <c r="I85" s="375">
        <v>135</v>
      </c>
      <c r="J85" s="375">
        <v>131</v>
      </c>
      <c r="K85" s="375">
        <v>135</v>
      </c>
      <c r="L85" s="376">
        <v>116</v>
      </c>
      <c r="M85" s="469" t="s">
        <v>255</v>
      </c>
      <c r="N85" s="459">
        <v>128.66999999999999</v>
      </c>
      <c r="P85" s="456"/>
    </row>
    <row r="86" spans="1:16" ht="19.95" customHeight="1">
      <c r="B86" s="450"/>
      <c r="C86" s="405" t="s">
        <v>383</v>
      </c>
      <c r="D86" s="406" t="s">
        <v>416</v>
      </c>
      <c r="E86" s="406" t="s">
        <v>298</v>
      </c>
      <c r="F86" s="406" t="s">
        <v>417</v>
      </c>
      <c r="G86" s="375">
        <v>82</v>
      </c>
      <c r="H86" s="375">
        <v>73</v>
      </c>
      <c r="I86" s="375">
        <v>80</v>
      </c>
      <c r="J86" s="375">
        <v>85</v>
      </c>
      <c r="K86" s="375">
        <v>100</v>
      </c>
      <c r="L86" s="376">
        <v>110</v>
      </c>
      <c r="M86" s="469" t="s">
        <v>255</v>
      </c>
      <c r="N86" s="459">
        <v>87.35</v>
      </c>
      <c r="P86" s="456"/>
    </row>
    <row r="87" spans="1:16" s="464" customFormat="1" ht="19.95" customHeight="1">
      <c r="A87" s="460"/>
      <c r="B87" s="450"/>
      <c r="C87" s="405" t="s">
        <v>363</v>
      </c>
      <c r="D87" s="406" t="s">
        <v>416</v>
      </c>
      <c r="E87" s="406" t="s">
        <v>298</v>
      </c>
      <c r="F87" s="406" t="s">
        <v>417</v>
      </c>
      <c r="G87" s="461">
        <v>401</v>
      </c>
      <c r="H87" s="461">
        <v>401</v>
      </c>
      <c r="I87" s="461">
        <v>401</v>
      </c>
      <c r="J87" s="461">
        <v>401</v>
      </c>
      <c r="K87" s="461">
        <v>401</v>
      </c>
      <c r="L87" s="461" t="s">
        <v>255</v>
      </c>
      <c r="M87" s="462" t="s">
        <v>255</v>
      </c>
      <c r="N87" s="463">
        <v>401</v>
      </c>
      <c r="P87" s="465"/>
    </row>
    <row r="88" spans="1:16" s="464" customFormat="1" ht="19.95" customHeight="1">
      <c r="A88" s="460"/>
      <c r="B88" s="450"/>
      <c r="C88" s="405" t="s">
        <v>303</v>
      </c>
      <c r="D88" s="406" t="s">
        <v>416</v>
      </c>
      <c r="E88" s="406" t="s">
        <v>298</v>
      </c>
      <c r="F88" s="406" t="s">
        <v>417</v>
      </c>
      <c r="G88" s="461">
        <v>120</v>
      </c>
      <c r="H88" s="461">
        <v>120</v>
      </c>
      <c r="I88" s="461">
        <v>120</v>
      </c>
      <c r="J88" s="461">
        <v>120</v>
      </c>
      <c r="K88" s="461">
        <v>120</v>
      </c>
      <c r="L88" s="461" t="s">
        <v>255</v>
      </c>
      <c r="M88" s="462" t="s">
        <v>255</v>
      </c>
      <c r="N88" s="463">
        <v>120</v>
      </c>
      <c r="P88" s="465"/>
    </row>
    <row r="89" spans="1:16" s="464" customFormat="1" ht="19.95" customHeight="1">
      <c r="A89" s="460"/>
      <c r="B89" s="450"/>
      <c r="C89" s="405" t="s">
        <v>366</v>
      </c>
      <c r="D89" s="406" t="s">
        <v>416</v>
      </c>
      <c r="E89" s="406" t="s">
        <v>298</v>
      </c>
      <c r="F89" s="406" t="s">
        <v>417</v>
      </c>
      <c r="G89" s="461">
        <v>425</v>
      </c>
      <c r="H89" s="461">
        <v>425</v>
      </c>
      <c r="I89" s="461">
        <v>425</v>
      </c>
      <c r="J89" s="461">
        <v>425</v>
      </c>
      <c r="K89" s="461">
        <v>425</v>
      </c>
      <c r="L89" s="461" t="s">
        <v>255</v>
      </c>
      <c r="M89" s="462" t="s">
        <v>255</v>
      </c>
      <c r="N89" s="463">
        <v>425</v>
      </c>
      <c r="P89" s="465"/>
    </row>
    <row r="90" spans="1:16" s="464" customFormat="1" ht="19.95" customHeight="1">
      <c r="A90" s="460"/>
      <c r="B90" s="450"/>
      <c r="C90" s="405" t="s">
        <v>367</v>
      </c>
      <c r="D90" s="406" t="s">
        <v>416</v>
      </c>
      <c r="E90" s="406" t="s">
        <v>298</v>
      </c>
      <c r="F90" s="406" t="s">
        <v>417</v>
      </c>
      <c r="G90" s="461">
        <v>330.2</v>
      </c>
      <c r="H90" s="461">
        <v>330.2</v>
      </c>
      <c r="I90" s="461">
        <v>330.2</v>
      </c>
      <c r="J90" s="461">
        <v>330.2</v>
      </c>
      <c r="K90" s="461">
        <v>330.2</v>
      </c>
      <c r="L90" s="461" t="s">
        <v>255</v>
      </c>
      <c r="M90" s="462" t="s">
        <v>255</v>
      </c>
      <c r="N90" s="463">
        <v>330.2</v>
      </c>
      <c r="P90" s="465"/>
    </row>
    <row r="91" spans="1:16" s="464" customFormat="1" ht="19.95" customHeight="1">
      <c r="A91" s="460"/>
      <c r="B91" s="457" t="s">
        <v>418</v>
      </c>
      <c r="C91" s="405" t="s">
        <v>340</v>
      </c>
      <c r="D91" s="406" t="s">
        <v>337</v>
      </c>
      <c r="E91" s="406" t="s">
        <v>71</v>
      </c>
      <c r="F91" s="406" t="s">
        <v>71</v>
      </c>
      <c r="G91" s="461">
        <v>165</v>
      </c>
      <c r="H91" s="461">
        <v>165</v>
      </c>
      <c r="I91" s="461">
        <v>165</v>
      </c>
      <c r="J91" s="461">
        <v>165</v>
      </c>
      <c r="K91" s="461">
        <v>165</v>
      </c>
      <c r="L91" s="461" t="s">
        <v>255</v>
      </c>
      <c r="M91" s="462" t="s">
        <v>255</v>
      </c>
      <c r="N91" s="463">
        <v>165</v>
      </c>
      <c r="P91" s="465"/>
    </row>
    <row r="92" spans="1:16" s="464" customFormat="1" ht="19.95" customHeight="1">
      <c r="A92" s="460"/>
      <c r="B92" s="450"/>
      <c r="C92" s="406" t="s">
        <v>327</v>
      </c>
      <c r="D92" s="406" t="s">
        <v>337</v>
      </c>
      <c r="E92" s="406" t="s">
        <v>71</v>
      </c>
      <c r="F92" s="406" t="s">
        <v>71</v>
      </c>
      <c r="G92" s="375">
        <v>117</v>
      </c>
      <c r="H92" s="375">
        <v>117</v>
      </c>
      <c r="I92" s="375">
        <v>117</v>
      </c>
      <c r="J92" s="375">
        <v>117</v>
      </c>
      <c r="K92" s="375">
        <v>117</v>
      </c>
      <c r="L92" s="375" t="s">
        <v>255</v>
      </c>
      <c r="M92" s="458" t="s">
        <v>255</v>
      </c>
      <c r="N92" s="459">
        <v>117</v>
      </c>
      <c r="P92" s="465"/>
    </row>
    <row r="93" spans="1:16" s="464" customFormat="1" ht="19.95" customHeight="1">
      <c r="A93" s="460"/>
      <c r="B93" s="450"/>
      <c r="C93" s="405" t="s">
        <v>367</v>
      </c>
      <c r="D93" s="406" t="s">
        <v>337</v>
      </c>
      <c r="E93" s="406" t="s">
        <v>71</v>
      </c>
      <c r="F93" s="406" t="s">
        <v>71</v>
      </c>
      <c r="G93" s="375">
        <v>207</v>
      </c>
      <c r="H93" s="375">
        <v>207</v>
      </c>
      <c r="I93" s="375">
        <v>207</v>
      </c>
      <c r="J93" s="375">
        <v>207</v>
      </c>
      <c r="K93" s="375">
        <v>207</v>
      </c>
      <c r="L93" s="375" t="s">
        <v>255</v>
      </c>
      <c r="M93" s="458" t="s">
        <v>255</v>
      </c>
      <c r="N93" s="459">
        <v>207</v>
      </c>
      <c r="P93" s="465"/>
    </row>
    <row r="94" spans="1:16" s="464" customFormat="1" ht="19.95" customHeight="1">
      <c r="A94" s="460"/>
      <c r="B94" s="450"/>
      <c r="C94" s="406" t="s">
        <v>373</v>
      </c>
      <c r="D94" s="406" t="s">
        <v>337</v>
      </c>
      <c r="E94" s="406" t="s">
        <v>71</v>
      </c>
      <c r="F94" s="406" t="s">
        <v>71</v>
      </c>
      <c r="G94" s="375">
        <v>103</v>
      </c>
      <c r="H94" s="375">
        <v>103</v>
      </c>
      <c r="I94" s="375">
        <v>103</v>
      </c>
      <c r="J94" s="375">
        <v>103</v>
      </c>
      <c r="K94" s="375">
        <v>103</v>
      </c>
      <c r="L94" s="375" t="s">
        <v>255</v>
      </c>
      <c r="M94" s="458" t="s">
        <v>255</v>
      </c>
      <c r="N94" s="459">
        <v>103</v>
      </c>
      <c r="P94" s="465"/>
    </row>
    <row r="95" spans="1:16" s="464" customFormat="1" ht="19.95" customHeight="1">
      <c r="A95" s="460"/>
      <c r="B95" s="450"/>
      <c r="C95" s="406" t="s">
        <v>374</v>
      </c>
      <c r="D95" s="406" t="s">
        <v>337</v>
      </c>
      <c r="E95" s="406" t="s">
        <v>71</v>
      </c>
      <c r="F95" s="406" t="s">
        <v>71</v>
      </c>
      <c r="G95" s="375">
        <v>176</v>
      </c>
      <c r="H95" s="375">
        <v>174</v>
      </c>
      <c r="I95" s="375">
        <v>172</v>
      </c>
      <c r="J95" s="375">
        <v>171.6</v>
      </c>
      <c r="K95" s="375">
        <v>171.6</v>
      </c>
      <c r="L95" s="375" t="s">
        <v>255</v>
      </c>
      <c r="M95" s="458" t="s">
        <v>255</v>
      </c>
      <c r="N95" s="459">
        <v>173.04</v>
      </c>
      <c r="P95" s="465"/>
    </row>
    <row r="96" spans="1:16" s="464" customFormat="1" ht="19.95" customHeight="1">
      <c r="A96" s="460"/>
      <c r="B96" s="468"/>
      <c r="C96" s="406" t="s">
        <v>419</v>
      </c>
      <c r="D96" s="406" t="s">
        <v>337</v>
      </c>
      <c r="E96" s="406" t="s">
        <v>71</v>
      </c>
      <c r="F96" s="406" t="s">
        <v>71</v>
      </c>
      <c r="G96" s="375">
        <v>92</v>
      </c>
      <c r="H96" s="375">
        <v>92</v>
      </c>
      <c r="I96" s="375">
        <v>92</v>
      </c>
      <c r="J96" s="375">
        <v>92</v>
      </c>
      <c r="K96" s="375">
        <v>92</v>
      </c>
      <c r="L96" s="375" t="s">
        <v>255</v>
      </c>
      <c r="M96" s="458" t="s">
        <v>255</v>
      </c>
      <c r="N96" s="459">
        <v>92</v>
      </c>
      <c r="P96" s="465"/>
    </row>
    <row r="97" spans="1:16" ht="19.95" customHeight="1">
      <c r="B97" s="457" t="s">
        <v>420</v>
      </c>
      <c r="C97" s="406" t="s">
        <v>369</v>
      </c>
      <c r="D97" s="406" t="s">
        <v>337</v>
      </c>
      <c r="E97" s="406" t="s">
        <v>71</v>
      </c>
      <c r="F97" s="406" t="s">
        <v>71</v>
      </c>
      <c r="G97" s="375">
        <v>62</v>
      </c>
      <c r="H97" s="375">
        <v>60</v>
      </c>
      <c r="I97" s="375">
        <v>59</v>
      </c>
      <c r="J97" s="375">
        <v>61</v>
      </c>
      <c r="K97" s="375">
        <v>58</v>
      </c>
      <c r="L97" s="375" t="s">
        <v>255</v>
      </c>
      <c r="M97" s="458" t="s">
        <v>255</v>
      </c>
      <c r="N97" s="459">
        <v>60</v>
      </c>
      <c r="P97" s="456"/>
    </row>
    <row r="98" spans="1:16" ht="19.95" customHeight="1">
      <c r="B98" s="450"/>
      <c r="C98" s="406" t="s">
        <v>374</v>
      </c>
      <c r="D98" s="406" t="s">
        <v>337</v>
      </c>
      <c r="E98" s="406" t="s">
        <v>71</v>
      </c>
      <c r="F98" s="406" t="s">
        <v>71</v>
      </c>
      <c r="G98" s="375">
        <v>72.900000000000006</v>
      </c>
      <c r="H98" s="375">
        <v>72.900000000000006</v>
      </c>
      <c r="I98" s="375">
        <v>72.900000000000006</v>
      </c>
      <c r="J98" s="375">
        <v>72.900000000000006</v>
      </c>
      <c r="K98" s="375">
        <v>72.900000000000006</v>
      </c>
      <c r="L98" s="375" t="s">
        <v>255</v>
      </c>
      <c r="M98" s="458" t="s">
        <v>255</v>
      </c>
      <c r="N98" s="459">
        <v>72.900000000000006</v>
      </c>
      <c r="P98" s="456"/>
    </row>
    <row r="99" spans="1:16" ht="19.95" customHeight="1">
      <c r="B99" s="457" t="s">
        <v>421</v>
      </c>
      <c r="C99" s="406" t="s">
        <v>381</v>
      </c>
      <c r="D99" s="406" t="s">
        <v>422</v>
      </c>
      <c r="E99" s="406" t="s">
        <v>298</v>
      </c>
      <c r="F99" s="406" t="s">
        <v>71</v>
      </c>
      <c r="G99" s="375">
        <v>133.87</v>
      </c>
      <c r="H99" s="375">
        <v>133.87</v>
      </c>
      <c r="I99" s="375">
        <v>133.87</v>
      </c>
      <c r="J99" s="375">
        <v>133.87</v>
      </c>
      <c r="K99" s="375">
        <v>133.87</v>
      </c>
      <c r="L99" s="375" t="s">
        <v>255</v>
      </c>
      <c r="M99" s="458" t="s">
        <v>255</v>
      </c>
      <c r="N99" s="459">
        <v>133.87</v>
      </c>
      <c r="P99" s="456"/>
    </row>
    <row r="100" spans="1:16" ht="19.95" customHeight="1">
      <c r="B100" s="450"/>
      <c r="C100" s="406" t="s">
        <v>303</v>
      </c>
      <c r="D100" s="406" t="s">
        <v>422</v>
      </c>
      <c r="E100" s="406" t="s">
        <v>298</v>
      </c>
      <c r="F100" s="406" t="s">
        <v>71</v>
      </c>
      <c r="G100" s="375">
        <v>207.41</v>
      </c>
      <c r="H100" s="375">
        <v>207.41</v>
      </c>
      <c r="I100" s="375">
        <v>207.41</v>
      </c>
      <c r="J100" s="375">
        <v>207.41</v>
      </c>
      <c r="K100" s="375">
        <v>207.41</v>
      </c>
      <c r="L100" s="375" t="s">
        <v>255</v>
      </c>
      <c r="M100" s="458" t="s">
        <v>255</v>
      </c>
      <c r="N100" s="459">
        <v>207.41</v>
      </c>
      <c r="P100" s="456"/>
    </row>
    <row r="101" spans="1:16" ht="19.95" customHeight="1">
      <c r="B101" s="450"/>
      <c r="C101" s="406" t="s">
        <v>304</v>
      </c>
      <c r="D101" s="406" t="s">
        <v>422</v>
      </c>
      <c r="E101" s="406" t="s">
        <v>298</v>
      </c>
      <c r="F101" s="406" t="s">
        <v>71</v>
      </c>
      <c r="G101" s="375">
        <v>160</v>
      </c>
      <c r="H101" s="375">
        <v>170</v>
      </c>
      <c r="I101" s="375">
        <v>180</v>
      </c>
      <c r="J101" s="375">
        <v>175</v>
      </c>
      <c r="K101" s="375">
        <v>180</v>
      </c>
      <c r="L101" s="375" t="s">
        <v>255</v>
      </c>
      <c r="M101" s="458" t="s">
        <v>255</v>
      </c>
      <c r="N101" s="459">
        <v>173.66</v>
      </c>
      <c r="P101" s="456"/>
    </row>
    <row r="102" spans="1:16" ht="19.95" customHeight="1">
      <c r="B102" s="450"/>
      <c r="C102" s="406" t="s">
        <v>383</v>
      </c>
      <c r="D102" s="406" t="s">
        <v>423</v>
      </c>
      <c r="E102" s="406" t="s">
        <v>298</v>
      </c>
      <c r="F102" s="406" t="s">
        <v>71</v>
      </c>
      <c r="G102" s="375" t="s">
        <v>255</v>
      </c>
      <c r="H102" s="375">
        <v>185</v>
      </c>
      <c r="I102" s="375" t="s">
        <v>255</v>
      </c>
      <c r="J102" s="375">
        <v>149.72</v>
      </c>
      <c r="K102" s="375" t="s">
        <v>255</v>
      </c>
      <c r="L102" s="375">
        <v>145</v>
      </c>
      <c r="M102" s="458" t="s">
        <v>255</v>
      </c>
      <c r="N102" s="459">
        <v>160.22</v>
      </c>
      <c r="P102" s="456"/>
    </row>
    <row r="103" spans="1:16" ht="19.95" customHeight="1">
      <c r="B103" s="450"/>
      <c r="C103" s="406" t="s">
        <v>340</v>
      </c>
      <c r="D103" s="406" t="s">
        <v>423</v>
      </c>
      <c r="E103" s="406" t="s">
        <v>298</v>
      </c>
      <c r="F103" s="406" t="s">
        <v>71</v>
      </c>
      <c r="G103" s="375">
        <v>90</v>
      </c>
      <c r="H103" s="375">
        <v>90</v>
      </c>
      <c r="I103" s="375">
        <v>90</v>
      </c>
      <c r="J103" s="375">
        <v>90</v>
      </c>
      <c r="K103" s="375">
        <v>90</v>
      </c>
      <c r="L103" s="375" t="s">
        <v>255</v>
      </c>
      <c r="M103" s="458" t="s">
        <v>255</v>
      </c>
      <c r="N103" s="459">
        <v>90</v>
      </c>
      <c r="P103" s="456"/>
    </row>
    <row r="104" spans="1:16" ht="19.95" customHeight="1">
      <c r="B104" s="450"/>
      <c r="C104" s="406" t="s">
        <v>383</v>
      </c>
      <c r="D104" s="406" t="s">
        <v>424</v>
      </c>
      <c r="E104" s="406" t="s">
        <v>298</v>
      </c>
      <c r="F104" s="471" t="s">
        <v>425</v>
      </c>
      <c r="G104" s="375">
        <v>147</v>
      </c>
      <c r="H104" s="375">
        <v>147</v>
      </c>
      <c r="I104" s="375">
        <v>124.29</v>
      </c>
      <c r="J104" s="375">
        <v>121</v>
      </c>
      <c r="K104" s="375">
        <v>126</v>
      </c>
      <c r="L104" s="375" t="s">
        <v>255</v>
      </c>
      <c r="M104" s="458" t="s">
        <v>255</v>
      </c>
      <c r="N104" s="459">
        <v>133.06</v>
      </c>
      <c r="P104" s="456"/>
    </row>
    <row r="105" spans="1:16" s="474" customFormat="1" ht="19.95" customHeight="1">
      <c r="A105" s="472"/>
      <c r="B105" s="473"/>
      <c r="C105" s="471" t="s">
        <v>304</v>
      </c>
      <c r="D105" s="471" t="s">
        <v>424</v>
      </c>
      <c r="E105" s="471" t="s">
        <v>298</v>
      </c>
      <c r="F105" s="471" t="s">
        <v>425</v>
      </c>
      <c r="G105" s="461">
        <v>140</v>
      </c>
      <c r="H105" s="461">
        <v>135</v>
      </c>
      <c r="I105" s="461">
        <v>173</v>
      </c>
      <c r="J105" s="461">
        <v>100</v>
      </c>
      <c r="K105" s="461">
        <v>150</v>
      </c>
      <c r="L105" s="461" t="s">
        <v>255</v>
      </c>
      <c r="M105" s="462" t="s">
        <v>255</v>
      </c>
      <c r="N105" s="463">
        <v>135.37</v>
      </c>
      <c r="P105" s="475"/>
    </row>
    <row r="106" spans="1:16" s="474" customFormat="1" ht="19.95" customHeight="1">
      <c r="A106" s="472"/>
      <c r="B106" s="450" t="s">
        <v>426</v>
      </c>
      <c r="C106" s="406" t="s">
        <v>373</v>
      </c>
      <c r="D106" s="406" t="s">
        <v>337</v>
      </c>
      <c r="E106" s="406" t="s">
        <v>71</v>
      </c>
      <c r="F106" s="406" t="s">
        <v>71</v>
      </c>
      <c r="G106" s="461">
        <v>46</v>
      </c>
      <c r="H106" s="461">
        <v>46</v>
      </c>
      <c r="I106" s="461">
        <v>46</v>
      </c>
      <c r="J106" s="461">
        <v>46</v>
      </c>
      <c r="K106" s="461">
        <v>46</v>
      </c>
      <c r="L106" s="461" t="s">
        <v>255</v>
      </c>
      <c r="M106" s="462" t="s">
        <v>255</v>
      </c>
      <c r="N106" s="463">
        <v>46</v>
      </c>
      <c r="P106" s="475"/>
    </row>
    <row r="107" spans="1:16" s="464" customFormat="1" ht="19.95" customHeight="1">
      <c r="A107" s="460"/>
      <c r="B107" s="450"/>
      <c r="C107" s="406" t="s">
        <v>374</v>
      </c>
      <c r="D107" s="406" t="s">
        <v>337</v>
      </c>
      <c r="E107" s="406" t="s">
        <v>71</v>
      </c>
      <c r="F107" s="406" t="s">
        <v>71</v>
      </c>
      <c r="G107" s="375">
        <v>46.2</v>
      </c>
      <c r="H107" s="375">
        <v>46.2</v>
      </c>
      <c r="I107" s="375">
        <v>46.2</v>
      </c>
      <c r="J107" s="375">
        <v>46.2</v>
      </c>
      <c r="K107" s="375">
        <v>46.2</v>
      </c>
      <c r="L107" s="375" t="s">
        <v>255</v>
      </c>
      <c r="M107" s="458" t="s">
        <v>255</v>
      </c>
      <c r="N107" s="459">
        <v>46.2</v>
      </c>
      <c r="P107" s="465"/>
    </row>
    <row r="108" spans="1:16" ht="19.95" customHeight="1" thickBot="1">
      <c r="B108" s="407"/>
      <c r="C108" s="476" t="s">
        <v>419</v>
      </c>
      <c r="D108" s="384" t="s">
        <v>337</v>
      </c>
      <c r="E108" s="384" t="s">
        <v>71</v>
      </c>
      <c r="F108" s="384" t="s">
        <v>71</v>
      </c>
      <c r="G108" s="385">
        <v>40</v>
      </c>
      <c r="H108" s="385">
        <v>40</v>
      </c>
      <c r="I108" s="385">
        <v>40</v>
      </c>
      <c r="J108" s="385">
        <v>40</v>
      </c>
      <c r="K108" s="385">
        <v>40</v>
      </c>
      <c r="L108" s="385" t="s">
        <v>255</v>
      </c>
      <c r="M108" s="386" t="s">
        <v>255</v>
      </c>
      <c r="N108" s="387">
        <v>40</v>
      </c>
      <c r="P108" s="456"/>
    </row>
    <row r="109" spans="1:16" ht="16.350000000000001" customHeight="1">
      <c r="N109" s="116" t="s">
        <v>77</v>
      </c>
    </row>
    <row r="110" spans="1:16" ht="16.350000000000001" customHeight="1">
      <c r="M110" s="477"/>
      <c r="N110" s="310"/>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35"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5FFD1-D8F6-4625-9C51-DC769C528B6B}">
  <sheetPr>
    <pageSetUpPr fitToPage="1"/>
  </sheetPr>
  <dimension ref="A2:I40"/>
  <sheetViews>
    <sheetView showGridLines="0" zoomScaleNormal="100" zoomScaleSheetLayoutView="80" workbookViewId="0"/>
  </sheetViews>
  <sheetFormatPr baseColWidth="10" defaultColWidth="12.5546875" defaultRowHeight="13.8"/>
  <cols>
    <col min="1" max="1" width="2.6640625" style="478" customWidth="1"/>
    <col min="2" max="2" width="36.33203125" style="448" bestFit="1" customWidth="1"/>
    <col min="3" max="3" width="12.6640625" style="448" customWidth="1"/>
    <col min="4" max="4" width="31.33203125" style="448" bestFit="1" customWidth="1"/>
    <col min="5" max="5" width="7.6640625" style="448" customWidth="1"/>
    <col min="6" max="6" width="21.6640625" style="448" customWidth="1"/>
    <col min="7" max="7" width="52.5546875" style="448" customWidth="1"/>
    <col min="8" max="8" width="3.6640625" style="346" customWidth="1"/>
    <col min="9" max="9" width="9.33203125" style="346" customWidth="1"/>
    <col min="10" max="10" width="12.5546875" style="346"/>
    <col min="11" max="12" width="14.6640625" style="346" bestFit="1" customWidth="1"/>
    <col min="13" max="13" width="12.6640625" style="346" bestFit="1" customWidth="1"/>
    <col min="14" max="16384" width="12.5546875" style="346"/>
  </cols>
  <sheetData>
    <row r="2" spans="1:9">
      <c r="G2" s="349"/>
      <c r="H2" s="350"/>
    </row>
    <row r="3" spans="1:9" ht="8.25" customHeight="1">
      <c r="H3" s="350"/>
    </row>
    <row r="4" spans="1:9" ht="0.75" customHeight="1" thickBot="1">
      <c r="H4" s="350"/>
    </row>
    <row r="5" spans="1:9" ht="26.25" customHeight="1" thickBot="1">
      <c r="B5" s="692" t="s">
        <v>427</v>
      </c>
      <c r="C5" s="693"/>
      <c r="D5" s="693"/>
      <c r="E5" s="693"/>
      <c r="F5" s="693"/>
      <c r="G5" s="694"/>
      <c r="H5" s="351"/>
    </row>
    <row r="6" spans="1:9" ht="15" customHeight="1">
      <c r="B6" s="696"/>
      <c r="C6" s="696"/>
      <c r="D6" s="696"/>
      <c r="E6" s="696"/>
      <c r="F6" s="696"/>
      <c r="G6" s="696"/>
      <c r="H6" s="353"/>
    </row>
    <row r="7" spans="1:9" ht="15" customHeight="1">
      <c r="B7" s="696" t="s">
        <v>351</v>
      </c>
      <c r="C7" s="696"/>
      <c r="D7" s="696"/>
      <c r="E7" s="696"/>
      <c r="F7" s="696"/>
      <c r="G7" s="696"/>
      <c r="H7" s="353"/>
    </row>
    <row r="8" spans="1:9" ht="15" customHeight="1">
      <c r="B8" s="414"/>
      <c r="C8" s="414"/>
      <c r="D8" s="414"/>
      <c r="E8" s="414"/>
      <c r="F8" s="414"/>
      <c r="G8" s="414"/>
      <c r="H8" s="353"/>
    </row>
    <row r="9" spans="1:9" ht="16.5" customHeight="1">
      <c r="B9" s="690" t="s">
        <v>352</v>
      </c>
      <c r="C9" s="690"/>
      <c r="D9" s="690"/>
      <c r="E9" s="690"/>
      <c r="F9" s="690"/>
      <c r="G9" s="690"/>
      <c r="H9" s="353"/>
    </row>
    <row r="10" spans="1:9" ht="12" customHeight="1">
      <c r="B10" s="479"/>
      <c r="C10" s="479"/>
      <c r="D10" s="479"/>
      <c r="E10" s="479"/>
      <c r="F10" s="479"/>
      <c r="G10" s="479"/>
      <c r="H10" s="353"/>
    </row>
    <row r="11" spans="1:9" ht="17.25" customHeight="1">
      <c r="A11" s="415"/>
      <c r="B11" s="691" t="s">
        <v>103</v>
      </c>
      <c r="C11" s="691"/>
      <c r="D11" s="691"/>
      <c r="E11" s="691"/>
      <c r="F11" s="691"/>
      <c r="G11" s="691"/>
      <c r="H11" s="417"/>
    </row>
    <row r="12" spans="1:9" ht="6.75" customHeight="1" thickBot="1">
      <c r="A12" s="415"/>
      <c r="B12" s="416"/>
      <c r="C12" s="416"/>
      <c r="D12" s="416"/>
      <c r="E12" s="416"/>
      <c r="F12" s="416"/>
      <c r="G12" s="416"/>
      <c r="H12" s="417"/>
    </row>
    <row r="13" spans="1:9" ht="16.350000000000001" customHeight="1">
      <c r="A13" s="415"/>
      <c r="B13" s="357" t="s">
        <v>238</v>
      </c>
      <c r="C13" s="358" t="s">
        <v>287</v>
      </c>
      <c r="D13" s="359" t="s">
        <v>288</v>
      </c>
      <c r="E13" s="358" t="s">
        <v>289</v>
      </c>
      <c r="F13" s="359" t="s">
        <v>290</v>
      </c>
      <c r="G13" s="418" t="str">
        <f>'[6]Pág. 15'!$G$11</f>
        <v>PRECIO MEDIO PONDERADO SEMANAL NACIONAL</v>
      </c>
      <c r="H13" s="480"/>
    </row>
    <row r="14" spans="1:9" ht="16.350000000000001" customHeight="1">
      <c r="A14" s="415"/>
      <c r="B14" s="366"/>
      <c r="C14" s="367"/>
      <c r="D14" s="419" t="s">
        <v>293</v>
      </c>
      <c r="E14" s="367"/>
      <c r="F14" s="368"/>
      <c r="G14" s="420" t="str">
        <f>'[6]Pág. 15'!$G$12</f>
        <v>Semana 39- 2024: 23/09 -29/09</v>
      </c>
      <c r="H14" s="481"/>
    </row>
    <row r="15" spans="1:9" ht="30" customHeight="1">
      <c r="A15" s="415"/>
      <c r="B15" s="373" t="s">
        <v>368</v>
      </c>
      <c r="C15" s="374" t="s">
        <v>355</v>
      </c>
      <c r="D15" s="374" t="s">
        <v>370</v>
      </c>
      <c r="E15" s="374" t="s">
        <v>71</v>
      </c>
      <c r="F15" s="374" t="s">
        <v>371</v>
      </c>
      <c r="G15" s="482">
        <v>205.28</v>
      </c>
      <c r="H15" s="445"/>
      <c r="I15" s="483"/>
    </row>
    <row r="16" spans="1:9" ht="30" customHeight="1">
      <c r="A16" s="415"/>
      <c r="B16" s="373"/>
      <c r="C16" s="374" t="s">
        <v>355</v>
      </c>
      <c r="D16" s="374" t="s">
        <v>375</v>
      </c>
      <c r="E16" s="374" t="s">
        <v>71</v>
      </c>
      <c r="F16" s="374" t="s">
        <v>376</v>
      </c>
      <c r="G16" s="482">
        <v>265.64</v>
      </c>
      <c r="H16" s="445"/>
      <c r="I16" s="483"/>
    </row>
    <row r="17" spans="1:9" s="464" customFormat="1" ht="30" customHeight="1">
      <c r="A17" s="484"/>
      <c r="B17" s="446"/>
      <c r="C17" s="374" t="s">
        <v>355</v>
      </c>
      <c r="D17" s="374" t="s">
        <v>379</v>
      </c>
      <c r="E17" s="374" t="s">
        <v>71</v>
      </c>
      <c r="F17" s="374" t="s">
        <v>371</v>
      </c>
      <c r="G17" s="482">
        <v>242.11</v>
      </c>
      <c r="H17" s="485"/>
      <c r="I17" s="486"/>
    </row>
    <row r="18" spans="1:9" s="381" customFormat="1" ht="30" customHeight="1">
      <c r="A18" s="478"/>
      <c r="B18" s="421" t="s">
        <v>382</v>
      </c>
      <c r="C18" s="374" t="s">
        <v>355</v>
      </c>
      <c r="D18" s="374" t="s">
        <v>337</v>
      </c>
      <c r="E18" s="374" t="s">
        <v>71</v>
      </c>
      <c r="F18" s="374"/>
      <c r="G18" s="482">
        <v>179.69</v>
      </c>
      <c r="H18" s="380"/>
      <c r="I18" s="487"/>
    </row>
    <row r="19" spans="1:9" s="381" customFormat="1" ht="30" customHeight="1">
      <c r="A19" s="478"/>
      <c r="B19" s="421" t="s">
        <v>385</v>
      </c>
      <c r="C19" s="374" t="s">
        <v>355</v>
      </c>
      <c r="D19" s="374" t="s">
        <v>337</v>
      </c>
      <c r="E19" s="374" t="s">
        <v>71</v>
      </c>
      <c r="F19" s="374" t="s">
        <v>428</v>
      </c>
      <c r="G19" s="482">
        <v>190.46</v>
      </c>
      <c r="H19" s="380"/>
      <c r="I19" s="487"/>
    </row>
    <row r="20" spans="1:9" s="381" customFormat="1" ht="30" customHeight="1">
      <c r="A20" s="478"/>
      <c r="B20" s="421" t="s">
        <v>389</v>
      </c>
      <c r="C20" s="374" t="s">
        <v>355</v>
      </c>
      <c r="D20" s="374" t="s">
        <v>337</v>
      </c>
      <c r="E20" s="374" t="s">
        <v>71</v>
      </c>
      <c r="F20" s="374" t="s">
        <v>71</v>
      </c>
      <c r="G20" s="482">
        <v>35.28</v>
      </c>
      <c r="H20" s="380"/>
      <c r="I20" s="487"/>
    </row>
    <row r="21" spans="1:9" s="381" customFormat="1" ht="30" customHeight="1">
      <c r="A21" s="478"/>
      <c r="B21" s="488" t="s">
        <v>391</v>
      </c>
      <c r="C21" s="374" t="s">
        <v>355</v>
      </c>
      <c r="D21" s="374" t="s">
        <v>392</v>
      </c>
      <c r="E21" s="374" t="s">
        <v>71</v>
      </c>
      <c r="F21" s="374" t="s">
        <v>429</v>
      </c>
      <c r="G21" s="489">
        <v>223.62</v>
      </c>
      <c r="H21" s="380"/>
      <c r="I21" s="487"/>
    </row>
    <row r="22" spans="1:9" s="381" customFormat="1" ht="30" customHeight="1">
      <c r="A22" s="478"/>
      <c r="B22" s="421" t="s">
        <v>394</v>
      </c>
      <c r="C22" s="374" t="s">
        <v>355</v>
      </c>
      <c r="D22" s="374" t="s">
        <v>337</v>
      </c>
      <c r="E22" s="374" t="s">
        <v>71</v>
      </c>
      <c r="F22" s="374" t="s">
        <v>71</v>
      </c>
      <c r="G22" s="489">
        <v>151.88</v>
      </c>
      <c r="H22" s="380"/>
      <c r="I22" s="487"/>
    </row>
    <row r="23" spans="1:9" s="381" customFormat="1" ht="30" customHeight="1">
      <c r="A23" s="478"/>
      <c r="B23" s="421" t="s">
        <v>395</v>
      </c>
      <c r="C23" s="374" t="s">
        <v>355</v>
      </c>
      <c r="D23" s="374" t="s">
        <v>337</v>
      </c>
      <c r="E23" s="374" t="s">
        <v>71</v>
      </c>
      <c r="F23" s="374" t="s">
        <v>71</v>
      </c>
      <c r="G23" s="482">
        <v>78.2</v>
      </c>
      <c r="H23" s="380"/>
      <c r="I23" s="487"/>
    </row>
    <row r="24" spans="1:9" s="381" customFormat="1" ht="30" customHeight="1">
      <c r="A24" s="478"/>
      <c r="B24" s="421" t="s">
        <v>399</v>
      </c>
      <c r="C24" s="374" t="s">
        <v>355</v>
      </c>
      <c r="D24" s="374" t="s">
        <v>337</v>
      </c>
      <c r="E24" s="374" t="s">
        <v>71</v>
      </c>
      <c r="F24" s="374" t="s">
        <v>71</v>
      </c>
      <c r="G24" s="482">
        <v>398.17</v>
      </c>
      <c r="H24" s="380"/>
      <c r="I24" s="487"/>
    </row>
    <row r="25" spans="1:9" s="381" customFormat="1" ht="30" customHeight="1">
      <c r="A25" s="478"/>
      <c r="B25" s="421" t="s">
        <v>401</v>
      </c>
      <c r="C25" s="374" t="s">
        <v>355</v>
      </c>
      <c r="D25" s="374" t="s">
        <v>337</v>
      </c>
      <c r="E25" s="374" t="s">
        <v>298</v>
      </c>
      <c r="F25" s="374" t="s">
        <v>430</v>
      </c>
      <c r="G25" s="482">
        <v>89.92</v>
      </c>
      <c r="H25" s="380"/>
      <c r="I25" s="487"/>
    </row>
    <row r="26" spans="1:9" s="381" customFormat="1" ht="30" customHeight="1">
      <c r="A26" s="478"/>
      <c r="B26" s="421" t="s">
        <v>406</v>
      </c>
      <c r="C26" s="374" t="s">
        <v>355</v>
      </c>
      <c r="D26" s="374" t="s">
        <v>337</v>
      </c>
      <c r="E26" s="374" t="s">
        <v>71</v>
      </c>
      <c r="F26" s="374" t="s">
        <v>71</v>
      </c>
      <c r="G26" s="482">
        <v>79.12</v>
      </c>
      <c r="H26" s="380"/>
      <c r="I26" s="487"/>
    </row>
    <row r="27" spans="1:9" s="381" customFormat="1" ht="30" customHeight="1">
      <c r="A27" s="478"/>
      <c r="B27" s="421" t="s">
        <v>407</v>
      </c>
      <c r="C27" s="374" t="s">
        <v>355</v>
      </c>
      <c r="D27" s="374" t="s">
        <v>431</v>
      </c>
      <c r="E27" s="374" t="s">
        <v>71</v>
      </c>
      <c r="F27" s="374" t="s">
        <v>409</v>
      </c>
      <c r="G27" s="482">
        <v>81.599999999999994</v>
      </c>
      <c r="H27" s="380"/>
      <c r="I27" s="487"/>
    </row>
    <row r="28" spans="1:9" s="381" customFormat="1" ht="30" customHeight="1">
      <c r="A28" s="478"/>
      <c r="B28" s="421" t="s">
        <v>412</v>
      </c>
      <c r="C28" s="374" t="s">
        <v>355</v>
      </c>
      <c r="D28" s="374" t="s">
        <v>337</v>
      </c>
      <c r="E28" s="374" t="s">
        <v>298</v>
      </c>
      <c r="F28" s="374"/>
      <c r="G28" s="482">
        <v>165.86</v>
      </c>
      <c r="H28" s="380"/>
      <c r="I28" s="487"/>
    </row>
    <row r="29" spans="1:9" ht="30" customHeight="1">
      <c r="A29" s="415"/>
      <c r="B29" s="379" t="s">
        <v>418</v>
      </c>
      <c r="C29" s="374" t="s">
        <v>355</v>
      </c>
      <c r="D29" s="374" t="s">
        <v>337</v>
      </c>
      <c r="E29" s="374" t="s">
        <v>71</v>
      </c>
      <c r="F29" s="374" t="s">
        <v>71</v>
      </c>
      <c r="G29" s="482">
        <v>133.52000000000001</v>
      </c>
      <c r="I29" s="483"/>
    </row>
    <row r="30" spans="1:9" ht="30" customHeight="1">
      <c r="A30" s="415"/>
      <c r="B30" s="379" t="s">
        <v>420</v>
      </c>
      <c r="C30" s="374" t="s">
        <v>355</v>
      </c>
      <c r="D30" s="374" t="s">
        <v>337</v>
      </c>
      <c r="E30" s="374" t="s">
        <v>71</v>
      </c>
      <c r="F30" s="374" t="s">
        <v>71</v>
      </c>
      <c r="G30" s="482">
        <v>62.9</v>
      </c>
      <c r="I30" s="483"/>
    </row>
    <row r="31" spans="1:9" ht="30" customHeight="1">
      <c r="A31" s="415"/>
      <c r="B31" s="379" t="s">
        <v>421</v>
      </c>
      <c r="C31" s="374" t="s">
        <v>355</v>
      </c>
      <c r="D31" s="374" t="s">
        <v>422</v>
      </c>
      <c r="E31" s="374" t="s">
        <v>298</v>
      </c>
      <c r="F31" s="374" t="s">
        <v>71</v>
      </c>
      <c r="G31" s="482">
        <v>148.99</v>
      </c>
      <c r="I31" s="483"/>
    </row>
    <row r="32" spans="1:9" ht="30" customHeight="1">
      <c r="A32" s="415"/>
      <c r="B32" s="373"/>
      <c r="C32" s="374" t="s">
        <v>355</v>
      </c>
      <c r="D32" s="374" t="s">
        <v>423</v>
      </c>
      <c r="E32" s="374" t="s">
        <v>298</v>
      </c>
      <c r="F32" s="374" t="s">
        <v>71</v>
      </c>
      <c r="G32" s="482">
        <v>104.04</v>
      </c>
      <c r="I32" s="483"/>
    </row>
    <row r="33" spans="1:9" ht="30" customHeight="1">
      <c r="B33" s="446"/>
      <c r="C33" s="374" t="s">
        <v>355</v>
      </c>
      <c r="D33" s="374" t="s">
        <v>424</v>
      </c>
      <c r="E33" s="374" t="s">
        <v>298</v>
      </c>
      <c r="F33" s="374" t="s">
        <v>425</v>
      </c>
      <c r="G33" s="482">
        <v>133.91</v>
      </c>
      <c r="H33" s="445"/>
      <c r="I33" s="486"/>
    </row>
    <row r="34" spans="1:9" s="381" customFormat="1" ht="30" customHeight="1" thickBot="1">
      <c r="A34" s="478"/>
      <c r="B34" s="490" t="s">
        <v>426</v>
      </c>
      <c r="C34" s="491" t="s">
        <v>355</v>
      </c>
      <c r="D34" s="491" t="s">
        <v>337</v>
      </c>
      <c r="E34" s="491" t="s">
        <v>71</v>
      </c>
      <c r="F34" s="491" t="s">
        <v>71</v>
      </c>
      <c r="G34" s="492">
        <v>44.8</v>
      </c>
      <c r="H34" s="380"/>
      <c r="I34" s="487"/>
    </row>
    <row r="35" spans="1:9" ht="12.75" customHeight="1">
      <c r="A35" s="346"/>
      <c r="G35" s="169" t="s">
        <v>77</v>
      </c>
    </row>
    <row r="36" spans="1:9" ht="14.25" customHeight="1">
      <c r="A36" s="346"/>
      <c r="G36" s="310"/>
    </row>
    <row r="39" spans="1:9" ht="21" customHeight="1">
      <c r="A39" s="346"/>
    </row>
    <row r="40" spans="1:9" ht="18" customHeight="1">
      <c r="A40" s="346"/>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2DA5-4FEF-441B-8887-6FFED43E42C2}">
  <sheetPr>
    <pageSetUpPr fitToPage="1"/>
  </sheetPr>
  <dimension ref="B3:H54"/>
  <sheetViews>
    <sheetView showGridLines="0" zoomScaleNormal="100" zoomScaleSheetLayoutView="90" workbookViewId="0"/>
  </sheetViews>
  <sheetFormatPr baseColWidth="10" defaultColWidth="11.44140625" defaultRowHeight="13.2"/>
  <cols>
    <col min="1" max="1" width="2.6640625" style="493" customWidth="1"/>
    <col min="2" max="2" width="25" style="493" customWidth="1"/>
    <col min="3" max="3" width="11.5546875" style="493" customWidth="1"/>
    <col min="4" max="4" width="11.44140625" style="493"/>
    <col min="5" max="5" width="19" style="493" customWidth="1"/>
    <col min="6" max="7" width="16.5546875" style="493" customWidth="1"/>
    <col min="8" max="8" width="15.88671875" style="493" customWidth="1"/>
    <col min="9" max="9" width="2.6640625" style="493" customWidth="1"/>
    <col min="10" max="16384" width="11.44140625" style="493"/>
  </cols>
  <sheetData>
    <row r="3" spans="2:8" ht="17.399999999999999">
      <c r="B3" s="682" t="s">
        <v>432</v>
      </c>
      <c r="C3" s="682"/>
      <c r="D3" s="682"/>
      <c r="E3" s="682"/>
      <c r="F3" s="682"/>
      <c r="G3" s="682"/>
      <c r="H3" s="682"/>
    </row>
    <row r="4" spans="2:8" ht="16.2">
      <c r="B4" s="701" t="s">
        <v>433</v>
      </c>
      <c r="C4" s="701"/>
      <c r="D4" s="701"/>
      <c r="E4" s="701"/>
      <c r="F4" s="701"/>
      <c r="G4" s="701"/>
      <c r="H4" s="701"/>
    </row>
    <row r="5" spans="2:8" ht="16.8" thickBot="1">
      <c r="B5" s="352"/>
      <c r="C5" s="352"/>
      <c r="D5" s="352"/>
      <c r="E5" s="352"/>
      <c r="F5" s="352"/>
      <c r="G5" s="352"/>
      <c r="H5" s="352"/>
    </row>
    <row r="6" spans="2:8" ht="14.4" thickBot="1">
      <c r="B6" s="692" t="s">
        <v>434</v>
      </c>
      <c r="C6" s="693"/>
      <c r="D6" s="693"/>
      <c r="E6" s="693"/>
      <c r="F6" s="693"/>
      <c r="G6" s="693"/>
      <c r="H6" s="694"/>
    </row>
    <row r="7" spans="2:8" ht="9" customHeight="1">
      <c r="B7" s="494"/>
      <c r="C7" s="494"/>
      <c r="D7" s="494"/>
      <c r="E7" s="494"/>
      <c r="F7" s="494"/>
      <c r="G7" s="494"/>
      <c r="H7" s="494"/>
    </row>
    <row r="8" spans="2:8">
      <c r="B8" s="702" t="s">
        <v>435</v>
      </c>
      <c r="C8" s="702"/>
      <c r="D8" s="702"/>
      <c r="E8" s="702"/>
      <c r="F8" s="702"/>
      <c r="G8" s="702"/>
      <c r="H8" s="702"/>
    </row>
    <row r="9" spans="2:8">
      <c r="B9" s="252" t="s">
        <v>436</v>
      </c>
      <c r="C9" s="252" t="s">
        <v>437</v>
      </c>
      <c r="D9" s="252"/>
      <c r="E9" s="252"/>
      <c r="F9" s="252"/>
      <c r="G9" s="252"/>
      <c r="H9" s="252"/>
    </row>
    <row r="10" spans="2:8" ht="13.8" thickBot="1">
      <c r="B10" s="495"/>
      <c r="C10" s="495"/>
      <c r="D10" s="495"/>
      <c r="E10" s="495"/>
      <c r="F10" s="495"/>
      <c r="G10" s="495"/>
      <c r="H10" s="495"/>
    </row>
    <row r="11" spans="2:8" ht="12.75" customHeight="1">
      <c r="B11" s="496"/>
      <c r="C11" s="497" t="s">
        <v>438</v>
      </c>
      <c r="D11" s="498"/>
      <c r="E11" s="499"/>
      <c r="F11" s="703" t="s">
        <v>439</v>
      </c>
      <c r="G11" s="703" t="s">
        <v>440</v>
      </c>
      <c r="H11" s="500"/>
    </row>
    <row r="12" spans="2:8">
      <c r="B12" s="501" t="s">
        <v>441</v>
      </c>
      <c r="C12" s="502" t="s">
        <v>442</v>
      </c>
      <c r="D12" s="503"/>
      <c r="E12" s="504"/>
      <c r="F12" s="704"/>
      <c r="G12" s="704"/>
      <c r="H12" s="505" t="s">
        <v>443</v>
      </c>
    </row>
    <row r="13" spans="2:8" ht="13.8" thickBot="1">
      <c r="B13" s="501"/>
      <c r="C13" s="502" t="s">
        <v>444</v>
      </c>
      <c r="D13" s="503"/>
      <c r="E13" s="504"/>
      <c r="F13" s="705"/>
      <c r="G13" s="705"/>
      <c r="H13" s="505"/>
    </row>
    <row r="14" spans="2:8" ht="15.9" customHeight="1">
      <c r="B14" s="699" t="s">
        <v>445</v>
      </c>
      <c r="C14" s="506" t="s">
        <v>446</v>
      </c>
      <c r="D14" s="507"/>
      <c r="E14" s="508"/>
      <c r="F14" s="509" t="s">
        <v>447</v>
      </c>
      <c r="G14" s="509" t="s">
        <v>448</v>
      </c>
      <c r="H14" s="510">
        <v>3.4300000000000637</v>
      </c>
    </row>
    <row r="15" spans="2:8" ht="15.9" customHeight="1">
      <c r="B15" s="700"/>
      <c r="C15" s="511" t="s">
        <v>449</v>
      </c>
      <c r="D15" s="512"/>
      <c r="E15" s="513"/>
      <c r="F15" s="514" t="s">
        <v>450</v>
      </c>
      <c r="G15" s="514" t="s">
        <v>451</v>
      </c>
      <c r="H15" s="515">
        <v>4.1699999999999591</v>
      </c>
    </row>
    <row r="16" spans="2:8" ht="15.9" customHeight="1">
      <c r="B16" s="700"/>
      <c r="C16" s="516" t="s">
        <v>452</v>
      </c>
      <c r="D16" s="512"/>
      <c r="E16" s="513"/>
      <c r="F16" s="517" t="s">
        <v>453</v>
      </c>
      <c r="G16" s="517" t="s">
        <v>454</v>
      </c>
      <c r="H16" s="518">
        <v>3.6499999999999773</v>
      </c>
    </row>
    <row r="17" spans="2:8" ht="15.9" customHeight="1">
      <c r="B17" s="700"/>
      <c r="C17" s="519" t="s">
        <v>455</v>
      </c>
      <c r="D17" s="249"/>
      <c r="E17" s="520"/>
      <c r="F17" s="514" t="s">
        <v>456</v>
      </c>
      <c r="G17" s="514" t="s">
        <v>457</v>
      </c>
      <c r="H17" s="515">
        <v>6.0199999999999818</v>
      </c>
    </row>
    <row r="18" spans="2:8" ht="15.9" customHeight="1">
      <c r="B18" s="700"/>
      <c r="C18" s="511" t="s">
        <v>458</v>
      </c>
      <c r="D18" s="512"/>
      <c r="E18" s="513"/>
      <c r="F18" s="514" t="s">
        <v>459</v>
      </c>
      <c r="G18" s="514" t="s">
        <v>460</v>
      </c>
      <c r="H18" s="515">
        <v>8.7899999999999636</v>
      </c>
    </row>
    <row r="19" spans="2:8" ht="15.9" customHeight="1">
      <c r="B19" s="700"/>
      <c r="C19" s="516" t="s">
        <v>461</v>
      </c>
      <c r="D19" s="512"/>
      <c r="E19" s="513"/>
      <c r="F19" s="517" t="s">
        <v>462</v>
      </c>
      <c r="G19" s="517" t="s">
        <v>463</v>
      </c>
      <c r="H19" s="518">
        <v>7.0899999999999181</v>
      </c>
    </row>
    <row r="20" spans="2:8" ht="15.9" customHeight="1">
      <c r="B20" s="521"/>
      <c r="C20" s="519" t="s">
        <v>464</v>
      </c>
      <c r="D20" s="249"/>
      <c r="E20" s="520"/>
      <c r="F20" s="514" t="s">
        <v>465</v>
      </c>
      <c r="G20" s="514" t="s">
        <v>466</v>
      </c>
      <c r="H20" s="515">
        <v>32.050000000000068</v>
      </c>
    </row>
    <row r="21" spans="2:8" ht="15.9" customHeight="1">
      <c r="B21" s="521"/>
      <c r="C21" s="511" t="s">
        <v>467</v>
      </c>
      <c r="D21" s="512"/>
      <c r="E21" s="513"/>
      <c r="F21" s="514" t="s">
        <v>468</v>
      </c>
      <c r="G21" s="514" t="s">
        <v>469</v>
      </c>
      <c r="H21" s="515">
        <v>35.940000000000055</v>
      </c>
    </row>
    <row r="22" spans="2:8" ht="15.9" customHeight="1" thickBot="1">
      <c r="B22" s="522"/>
      <c r="C22" s="523" t="s">
        <v>470</v>
      </c>
      <c r="D22" s="524"/>
      <c r="E22" s="525"/>
      <c r="F22" s="526" t="s">
        <v>471</v>
      </c>
      <c r="G22" s="526" t="s">
        <v>472</v>
      </c>
      <c r="H22" s="527">
        <v>33.5</v>
      </c>
    </row>
    <row r="23" spans="2:8" ht="15.9" customHeight="1">
      <c r="B23" s="699" t="s">
        <v>473</v>
      </c>
      <c r="C23" s="506" t="s">
        <v>474</v>
      </c>
      <c r="D23" s="507"/>
      <c r="E23" s="508"/>
      <c r="F23" s="509" t="s">
        <v>475</v>
      </c>
      <c r="G23" s="509" t="s">
        <v>476</v>
      </c>
      <c r="H23" s="510">
        <v>23.870000000000005</v>
      </c>
    </row>
    <row r="24" spans="2:8" ht="15.9" customHeight="1">
      <c r="B24" s="700"/>
      <c r="C24" s="511" t="s">
        <v>477</v>
      </c>
      <c r="D24" s="512"/>
      <c r="E24" s="513"/>
      <c r="F24" s="514" t="s">
        <v>478</v>
      </c>
      <c r="G24" s="514" t="s">
        <v>479</v>
      </c>
      <c r="H24" s="515">
        <v>34.529999999999973</v>
      </c>
    </row>
    <row r="25" spans="2:8" ht="15.9" customHeight="1">
      <c r="B25" s="700"/>
      <c r="C25" s="516" t="s">
        <v>480</v>
      </c>
      <c r="D25" s="512"/>
      <c r="E25" s="513"/>
      <c r="F25" s="517" t="s">
        <v>481</v>
      </c>
      <c r="G25" s="517" t="s">
        <v>482</v>
      </c>
      <c r="H25" s="518">
        <v>25.859999999999957</v>
      </c>
    </row>
    <row r="26" spans="2:8" ht="15.9" customHeight="1">
      <c r="B26" s="700"/>
      <c r="C26" s="519" t="s">
        <v>458</v>
      </c>
      <c r="D26" s="249"/>
      <c r="E26" s="520"/>
      <c r="F26" s="514" t="s">
        <v>483</v>
      </c>
      <c r="G26" s="514" t="s">
        <v>484</v>
      </c>
      <c r="H26" s="515">
        <v>-21.470000000000027</v>
      </c>
    </row>
    <row r="27" spans="2:8" ht="15.9" customHeight="1">
      <c r="B27" s="700"/>
      <c r="C27" s="511" t="s">
        <v>485</v>
      </c>
      <c r="D27" s="512"/>
      <c r="E27" s="513"/>
      <c r="F27" s="514" t="s">
        <v>486</v>
      </c>
      <c r="G27" s="514" t="s">
        <v>487</v>
      </c>
      <c r="H27" s="515">
        <v>2.3500000000000227</v>
      </c>
    </row>
    <row r="28" spans="2:8" ht="15.9" customHeight="1">
      <c r="B28" s="700"/>
      <c r="C28" s="516" t="s">
        <v>461</v>
      </c>
      <c r="D28" s="512"/>
      <c r="E28" s="513"/>
      <c r="F28" s="517" t="s">
        <v>488</v>
      </c>
      <c r="G28" s="517" t="s">
        <v>489</v>
      </c>
      <c r="H28" s="518">
        <v>-16.839999999999975</v>
      </c>
    </row>
    <row r="29" spans="2:8" ht="15.9" customHeight="1">
      <c r="B29" s="521"/>
      <c r="C29" s="528" t="s">
        <v>464</v>
      </c>
      <c r="D29" s="529"/>
      <c r="E29" s="520"/>
      <c r="F29" s="514" t="s">
        <v>490</v>
      </c>
      <c r="G29" s="514" t="s">
        <v>491</v>
      </c>
      <c r="H29" s="515">
        <v>11.050000000000011</v>
      </c>
    </row>
    <row r="30" spans="2:8" ht="15.9" customHeight="1">
      <c r="B30" s="521"/>
      <c r="C30" s="528" t="s">
        <v>492</v>
      </c>
      <c r="D30" s="529"/>
      <c r="E30" s="520"/>
      <c r="F30" s="514" t="s">
        <v>493</v>
      </c>
      <c r="G30" s="514" t="s">
        <v>494</v>
      </c>
      <c r="H30" s="515">
        <v>-7.4700000000000273</v>
      </c>
    </row>
    <row r="31" spans="2:8" ht="15.9" customHeight="1">
      <c r="B31" s="521"/>
      <c r="C31" s="530" t="s">
        <v>495</v>
      </c>
      <c r="D31" s="531"/>
      <c r="E31" s="513"/>
      <c r="F31" s="514" t="s">
        <v>496</v>
      </c>
      <c r="G31" s="514" t="s">
        <v>497</v>
      </c>
      <c r="H31" s="515">
        <v>-17.430000000000007</v>
      </c>
    </row>
    <row r="32" spans="2:8" ht="15.9" customHeight="1" thickBot="1">
      <c r="B32" s="522"/>
      <c r="C32" s="523" t="s">
        <v>470</v>
      </c>
      <c r="D32" s="524"/>
      <c r="E32" s="525"/>
      <c r="F32" s="526" t="s">
        <v>498</v>
      </c>
      <c r="G32" s="526" t="s">
        <v>499</v>
      </c>
      <c r="H32" s="527">
        <v>-1.9699999999999704</v>
      </c>
    </row>
    <row r="33" spans="2:8" ht="15.9" customHeight="1">
      <c r="B33" s="699" t="s">
        <v>500</v>
      </c>
      <c r="C33" s="506" t="s">
        <v>446</v>
      </c>
      <c r="D33" s="507"/>
      <c r="E33" s="508"/>
      <c r="F33" s="509" t="s">
        <v>501</v>
      </c>
      <c r="G33" s="509" t="s">
        <v>502</v>
      </c>
      <c r="H33" s="510">
        <v>-10.090000000000032</v>
      </c>
    </row>
    <row r="34" spans="2:8" ht="15.9" customHeight="1">
      <c r="B34" s="700"/>
      <c r="C34" s="511" t="s">
        <v>449</v>
      </c>
      <c r="D34" s="512"/>
      <c r="E34" s="513"/>
      <c r="F34" s="514" t="s">
        <v>503</v>
      </c>
      <c r="G34" s="514" t="s">
        <v>504</v>
      </c>
      <c r="H34" s="515">
        <v>2.9400000000000546</v>
      </c>
    </row>
    <row r="35" spans="2:8" ht="15.9" customHeight="1">
      <c r="B35" s="700"/>
      <c r="C35" s="516" t="s">
        <v>452</v>
      </c>
      <c r="D35" s="512"/>
      <c r="E35" s="513"/>
      <c r="F35" s="517" t="s">
        <v>505</v>
      </c>
      <c r="G35" s="517" t="s">
        <v>506</v>
      </c>
      <c r="H35" s="518">
        <v>-1.2900000000000773</v>
      </c>
    </row>
    <row r="36" spans="2:8" ht="15.9" customHeight="1">
      <c r="B36" s="700"/>
      <c r="C36" s="519" t="s">
        <v>455</v>
      </c>
      <c r="D36" s="249"/>
      <c r="E36" s="520"/>
      <c r="F36" s="514" t="s">
        <v>507</v>
      </c>
      <c r="G36" s="514" t="s">
        <v>508</v>
      </c>
      <c r="H36" s="515">
        <v>-1.3799999999999955</v>
      </c>
    </row>
    <row r="37" spans="2:8" ht="15.9" customHeight="1">
      <c r="B37" s="700"/>
      <c r="C37" s="528" t="s">
        <v>458</v>
      </c>
      <c r="D37" s="529"/>
      <c r="E37" s="520"/>
      <c r="F37" s="514" t="s">
        <v>509</v>
      </c>
      <c r="G37" s="514" t="s">
        <v>510</v>
      </c>
      <c r="H37" s="515">
        <v>23.240000000000009</v>
      </c>
    </row>
    <row r="38" spans="2:8" ht="15.9" customHeight="1">
      <c r="B38" s="700"/>
      <c r="C38" s="530" t="s">
        <v>485</v>
      </c>
      <c r="D38" s="531"/>
      <c r="E38" s="513"/>
      <c r="F38" s="514" t="s">
        <v>511</v>
      </c>
      <c r="G38" s="514" t="s">
        <v>512</v>
      </c>
      <c r="H38" s="515">
        <v>-29.339999999999918</v>
      </c>
    </row>
    <row r="39" spans="2:8" ht="15.9" customHeight="1">
      <c r="B39" s="521"/>
      <c r="C39" s="516" t="s">
        <v>461</v>
      </c>
      <c r="D39" s="512"/>
      <c r="E39" s="513"/>
      <c r="F39" s="517" t="s">
        <v>513</v>
      </c>
      <c r="G39" s="517" t="s">
        <v>514</v>
      </c>
      <c r="H39" s="518">
        <v>10.980000000000018</v>
      </c>
    </row>
    <row r="40" spans="2:8" ht="15.9" customHeight="1">
      <c r="B40" s="521"/>
      <c r="C40" s="528" t="s">
        <v>464</v>
      </c>
      <c r="D40" s="532"/>
      <c r="E40" s="533"/>
      <c r="F40" s="514" t="s">
        <v>515</v>
      </c>
      <c r="G40" s="514" t="s">
        <v>516</v>
      </c>
      <c r="H40" s="515">
        <v>44.21999999999997</v>
      </c>
    </row>
    <row r="41" spans="2:8" ht="15.9" customHeight="1">
      <c r="B41" s="521"/>
      <c r="C41" s="528" t="s">
        <v>492</v>
      </c>
      <c r="D41" s="529"/>
      <c r="E41" s="520"/>
      <c r="F41" s="514" t="s">
        <v>517</v>
      </c>
      <c r="G41" s="514" t="s">
        <v>518</v>
      </c>
      <c r="H41" s="515">
        <v>8.6800000000000068</v>
      </c>
    </row>
    <row r="42" spans="2:8" ht="15.9" customHeight="1">
      <c r="B42" s="521"/>
      <c r="C42" s="530" t="s">
        <v>519</v>
      </c>
      <c r="D42" s="531"/>
      <c r="E42" s="513"/>
      <c r="F42" s="514" t="s">
        <v>520</v>
      </c>
      <c r="G42" s="514" t="s">
        <v>521</v>
      </c>
      <c r="H42" s="515">
        <v>-33.19</v>
      </c>
    </row>
    <row r="43" spans="2:8" ht="15.9" customHeight="1" thickBot="1">
      <c r="B43" s="522"/>
      <c r="C43" s="523" t="s">
        <v>522</v>
      </c>
      <c r="D43" s="524"/>
      <c r="E43" s="525"/>
      <c r="F43" s="526" t="s">
        <v>523</v>
      </c>
      <c r="G43" s="526" t="s">
        <v>524</v>
      </c>
      <c r="H43" s="527">
        <v>14.910000000000025</v>
      </c>
    </row>
    <row r="44" spans="2:8" ht="15.9" customHeight="1">
      <c r="B44" s="700" t="s">
        <v>525</v>
      </c>
      <c r="C44" s="519" t="s">
        <v>446</v>
      </c>
      <c r="D44" s="249"/>
      <c r="E44" s="520"/>
      <c r="F44" s="509" t="s">
        <v>526</v>
      </c>
      <c r="G44" s="509" t="s">
        <v>527</v>
      </c>
      <c r="H44" s="510">
        <v>14.339999999999918</v>
      </c>
    </row>
    <row r="45" spans="2:8" ht="15.9" customHeight="1">
      <c r="B45" s="700"/>
      <c r="C45" s="511" t="s">
        <v>449</v>
      </c>
      <c r="D45" s="512"/>
      <c r="E45" s="513"/>
      <c r="F45" s="514" t="s">
        <v>469</v>
      </c>
      <c r="G45" s="514" t="s">
        <v>528</v>
      </c>
      <c r="H45" s="515">
        <v>31.169999999999959</v>
      </c>
    </row>
    <row r="46" spans="2:8" ht="15.9" customHeight="1">
      <c r="B46" s="700"/>
      <c r="C46" s="516" t="s">
        <v>452</v>
      </c>
      <c r="D46" s="512"/>
      <c r="E46" s="513"/>
      <c r="F46" s="517" t="s">
        <v>529</v>
      </c>
      <c r="G46" s="517" t="s">
        <v>530</v>
      </c>
      <c r="H46" s="518">
        <v>23.590000000000032</v>
      </c>
    </row>
    <row r="47" spans="2:8" ht="15.9" customHeight="1">
      <c r="B47" s="700"/>
      <c r="C47" s="519" t="s">
        <v>455</v>
      </c>
      <c r="D47" s="249"/>
      <c r="E47" s="520"/>
      <c r="F47" s="514" t="s">
        <v>531</v>
      </c>
      <c r="G47" s="514" t="s">
        <v>532</v>
      </c>
      <c r="H47" s="515">
        <v>34.810000000000059</v>
      </c>
    </row>
    <row r="48" spans="2:8" ht="15.9" customHeight="1">
      <c r="B48" s="700"/>
      <c r="C48" s="511" t="s">
        <v>458</v>
      </c>
      <c r="D48" s="512"/>
      <c r="E48" s="513"/>
      <c r="F48" s="514" t="s">
        <v>533</v>
      </c>
      <c r="G48" s="514" t="s">
        <v>534</v>
      </c>
      <c r="H48" s="515">
        <v>34.569999999999936</v>
      </c>
    </row>
    <row r="49" spans="2:8" ht="15.9" customHeight="1">
      <c r="B49" s="700"/>
      <c r="C49" s="516" t="s">
        <v>461</v>
      </c>
      <c r="D49" s="512"/>
      <c r="E49" s="513"/>
      <c r="F49" s="517" t="s">
        <v>535</v>
      </c>
      <c r="G49" s="517" t="s">
        <v>536</v>
      </c>
      <c r="H49" s="518">
        <v>34.649999999999977</v>
      </c>
    </row>
    <row r="50" spans="2:8" ht="15.9" customHeight="1">
      <c r="B50" s="521"/>
      <c r="C50" s="519" t="s">
        <v>464</v>
      </c>
      <c r="D50" s="249"/>
      <c r="E50" s="520"/>
      <c r="F50" s="514" t="s">
        <v>537</v>
      </c>
      <c r="G50" s="514" t="s">
        <v>538</v>
      </c>
      <c r="H50" s="515">
        <v>-0.95000000000004547</v>
      </c>
    </row>
    <row r="51" spans="2:8" ht="15.9" customHeight="1">
      <c r="B51" s="521"/>
      <c r="C51" s="511" t="s">
        <v>467</v>
      </c>
      <c r="D51" s="512"/>
      <c r="E51" s="513"/>
      <c r="F51" s="514" t="s">
        <v>539</v>
      </c>
      <c r="G51" s="514" t="s">
        <v>540</v>
      </c>
      <c r="H51" s="515">
        <v>16.75</v>
      </c>
    </row>
    <row r="52" spans="2:8" ht="15.9" customHeight="1" thickBot="1">
      <c r="B52" s="534"/>
      <c r="C52" s="523" t="s">
        <v>470</v>
      </c>
      <c r="D52" s="524"/>
      <c r="E52" s="525"/>
      <c r="F52" s="526" t="s">
        <v>541</v>
      </c>
      <c r="G52" s="526" t="s">
        <v>542</v>
      </c>
      <c r="H52" s="527">
        <v>4.1299999999999955</v>
      </c>
    </row>
    <row r="53" spans="2:8">
      <c r="H53" s="169" t="s">
        <v>77</v>
      </c>
    </row>
    <row r="54" spans="2:8">
      <c r="F54" s="169"/>
      <c r="G54" s="169"/>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0866141732283472" right="0.70866141732283472" top="0.74803149606299213" bottom="0.74803149606299213" header="0.31496062992125984" footer="0.31496062992125984"/>
  <pageSetup paperSize="9" scale="73" fitToHeight="0" orientation="portrait" r:id="rId1"/>
  <headerFooter scaleWithDoc="0" alignWithMargins="0">
    <oddHeader>&amp;R&amp;"Verdana,Normal"&amp;8 18</oddHeader>
    <oddFooter>&amp;R&amp;"Verdana,Cursiva"&amp;8Subdirección General de Análisis, Coordinación y Estadística</oddFooter>
  </headerFooter>
  <ignoredErrors>
    <ignoredError sqref="F14:H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26D75-A5FD-4B0F-AD42-23AF8E643E3A}">
  <sheetPr>
    <pageSetUpPr fitToPage="1"/>
  </sheetPr>
  <dimension ref="A1:G48"/>
  <sheetViews>
    <sheetView showGridLines="0" zoomScaleNormal="100" zoomScaleSheetLayoutView="90" workbookViewId="0"/>
  </sheetViews>
  <sheetFormatPr baseColWidth="10" defaultColWidth="9.109375" defaultRowHeight="11.4"/>
  <cols>
    <col min="1" max="1" width="1" style="249" customWidth="1"/>
    <col min="2" max="2" width="48" style="249" customWidth="1"/>
    <col min="3" max="5" width="17.6640625" style="249" customWidth="1"/>
    <col min="6" max="6" width="4.109375" style="249" customWidth="1"/>
    <col min="7" max="16384" width="9.109375" style="249"/>
  </cols>
  <sheetData>
    <row r="1" spans="1:7">
      <c r="A1" s="249" t="s">
        <v>291</v>
      </c>
    </row>
    <row r="2" spans="1:7" ht="10.199999999999999" customHeight="1" thickBot="1">
      <c r="B2" s="535"/>
      <c r="C2" s="535"/>
      <c r="D2" s="535"/>
      <c r="E2" s="535"/>
    </row>
    <row r="3" spans="1:7" ht="18.600000000000001" customHeight="1" thickBot="1">
      <c r="B3" s="692" t="s">
        <v>543</v>
      </c>
      <c r="C3" s="693"/>
      <c r="D3" s="693"/>
      <c r="E3" s="694"/>
    </row>
    <row r="4" spans="1:7" ht="13.2" customHeight="1" thickBot="1">
      <c r="B4" s="706" t="s">
        <v>544</v>
      </c>
      <c r="C4" s="706"/>
      <c r="D4" s="706"/>
      <c r="E4" s="706"/>
      <c r="F4" s="252"/>
      <c r="G4" s="252"/>
    </row>
    <row r="5" spans="1:7" ht="40.200000000000003" customHeight="1">
      <c r="B5" s="536" t="s">
        <v>545</v>
      </c>
      <c r="C5" s="537" t="s">
        <v>439</v>
      </c>
      <c r="D5" s="537" t="s">
        <v>440</v>
      </c>
      <c r="E5" s="538" t="s">
        <v>196</v>
      </c>
      <c r="F5" s="252"/>
      <c r="G5" s="252"/>
    </row>
    <row r="6" spans="1:7" ht="12.9" customHeight="1">
      <c r="B6" s="539" t="s">
        <v>546</v>
      </c>
      <c r="C6" s="540">
        <v>308.14999999999998</v>
      </c>
      <c r="D6" s="541">
        <v>310.98</v>
      </c>
      <c r="E6" s="542">
        <v>2.8300000000000409</v>
      </c>
    </row>
    <row r="7" spans="1:7" ht="12.9" customHeight="1">
      <c r="B7" s="543" t="s">
        <v>547</v>
      </c>
      <c r="C7" s="544">
        <v>298.98</v>
      </c>
      <c r="D7" s="544">
        <v>303.43</v>
      </c>
      <c r="E7" s="542">
        <v>4.4499999999999886</v>
      </c>
    </row>
    <row r="8" spans="1:7" ht="12.9" customHeight="1">
      <c r="B8" s="543" t="s">
        <v>548</v>
      </c>
      <c r="C8" s="544">
        <v>180.69</v>
      </c>
      <c r="D8" s="544">
        <v>181.77</v>
      </c>
      <c r="E8" s="542">
        <v>1.0800000000000125</v>
      </c>
    </row>
    <row r="9" spans="1:7" ht="12.9" customHeight="1">
      <c r="B9" s="543" t="s">
        <v>549</v>
      </c>
      <c r="C9" s="544">
        <v>323.95999999999998</v>
      </c>
      <c r="D9" s="544">
        <v>327.22000000000003</v>
      </c>
      <c r="E9" s="542">
        <v>3.2600000000000477</v>
      </c>
    </row>
    <row r="10" spans="1:7" ht="12.9" customHeight="1" thickBot="1">
      <c r="B10" s="545" t="s">
        <v>550</v>
      </c>
      <c r="C10" s="546">
        <v>284.62</v>
      </c>
      <c r="D10" s="546">
        <v>287.43</v>
      </c>
      <c r="E10" s="547">
        <v>2.8100000000000023</v>
      </c>
    </row>
    <row r="11" spans="1:7" ht="12.9" customHeight="1" thickBot="1">
      <c r="B11" s="548"/>
      <c r="C11" s="549"/>
      <c r="D11" s="549"/>
      <c r="E11" s="550"/>
    </row>
    <row r="12" spans="1:7" ht="15.75" customHeight="1" thickBot="1">
      <c r="B12" s="692" t="s">
        <v>551</v>
      </c>
      <c r="C12" s="693"/>
      <c r="D12" s="693"/>
      <c r="E12" s="694"/>
    </row>
    <row r="13" spans="1:7" ht="12" customHeight="1" thickBot="1">
      <c r="B13" s="710"/>
      <c r="C13" s="710"/>
      <c r="D13" s="710"/>
      <c r="E13" s="710"/>
    </row>
    <row r="14" spans="1:7" ht="40.200000000000003" customHeight="1">
      <c r="B14" s="551" t="s">
        <v>552</v>
      </c>
      <c r="C14" s="537" t="s">
        <v>439</v>
      </c>
      <c r="D14" s="537" t="s">
        <v>440</v>
      </c>
      <c r="E14" s="552" t="s">
        <v>196</v>
      </c>
    </row>
    <row r="15" spans="1:7" ht="12.9" customHeight="1">
      <c r="B15" s="553" t="s">
        <v>553</v>
      </c>
      <c r="C15" s="554"/>
      <c r="D15" s="554"/>
      <c r="E15" s="555"/>
    </row>
    <row r="16" spans="1:7" ht="12.9" customHeight="1">
      <c r="B16" s="553" t="s">
        <v>554</v>
      </c>
      <c r="C16" s="544">
        <v>118.64</v>
      </c>
      <c r="D16" s="556">
        <v>126.3</v>
      </c>
      <c r="E16" s="557">
        <v>7.6599999999999966</v>
      </c>
    </row>
    <row r="17" spans="2:5" ht="12.9" customHeight="1">
      <c r="B17" s="553" t="s">
        <v>555</v>
      </c>
      <c r="C17" s="544">
        <v>230.58</v>
      </c>
      <c r="D17" s="556">
        <v>230.63</v>
      </c>
      <c r="E17" s="557">
        <v>4.9999999999982947E-2</v>
      </c>
    </row>
    <row r="18" spans="2:5" ht="12.9" customHeight="1">
      <c r="B18" s="553" t="s">
        <v>556</v>
      </c>
      <c r="C18" s="544">
        <v>104.84</v>
      </c>
      <c r="D18" s="556">
        <v>109.63</v>
      </c>
      <c r="E18" s="557">
        <v>4.789999999999992</v>
      </c>
    </row>
    <row r="19" spans="2:5" ht="12.9" customHeight="1">
      <c r="B19" s="553" t="s">
        <v>557</v>
      </c>
      <c r="C19" s="544">
        <v>183.47</v>
      </c>
      <c r="D19" s="556">
        <v>183.49</v>
      </c>
      <c r="E19" s="557">
        <v>2.0000000000010232E-2</v>
      </c>
    </row>
    <row r="20" spans="2:5" ht="12.9" customHeight="1">
      <c r="B20" s="558" t="s">
        <v>558</v>
      </c>
      <c r="C20" s="559">
        <v>165.72</v>
      </c>
      <c r="D20" s="560">
        <v>169.24</v>
      </c>
      <c r="E20" s="561">
        <v>3.5200000000000102</v>
      </c>
    </row>
    <row r="21" spans="2:5" ht="12.9" customHeight="1">
      <c r="B21" s="553" t="s">
        <v>559</v>
      </c>
      <c r="C21" s="562"/>
      <c r="D21" s="563"/>
      <c r="E21" s="564"/>
    </row>
    <row r="22" spans="2:5" ht="12.9" customHeight="1">
      <c r="B22" s="553" t="s">
        <v>560</v>
      </c>
      <c r="C22" s="544">
        <v>242.09</v>
      </c>
      <c r="D22" s="556">
        <v>243.49</v>
      </c>
      <c r="E22" s="564">
        <v>1.4000000000000057</v>
      </c>
    </row>
    <row r="23" spans="2:5" ht="12.9" customHeight="1">
      <c r="B23" s="553" t="s">
        <v>561</v>
      </c>
      <c r="C23" s="544">
        <v>435.29</v>
      </c>
      <c r="D23" s="544">
        <v>435.99</v>
      </c>
      <c r="E23" s="564">
        <v>0.69999999999998863</v>
      </c>
    </row>
    <row r="24" spans="2:5" ht="12.9" customHeight="1">
      <c r="B24" s="553" t="s">
        <v>562</v>
      </c>
      <c r="C24" s="544">
        <v>325</v>
      </c>
      <c r="D24" s="544">
        <v>270</v>
      </c>
      <c r="E24" s="564">
        <v>-55</v>
      </c>
    </row>
    <row r="25" spans="2:5" ht="12.9" customHeight="1">
      <c r="B25" s="553" t="s">
        <v>563</v>
      </c>
      <c r="C25" s="544">
        <v>314.3</v>
      </c>
      <c r="D25" s="544">
        <v>315</v>
      </c>
      <c r="E25" s="564">
        <v>0.69999999999998863</v>
      </c>
    </row>
    <row r="26" spans="2:5" ht="12.9" customHeight="1" thickBot="1">
      <c r="B26" s="565" t="s">
        <v>564</v>
      </c>
      <c r="C26" s="566">
        <v>380.88</v>
      </c>
      <c r="D26" s="567">
        <v>381.55</v>
      </c>
      <c r="E26" s="568">
        <v>0.67000000000001592</v>
      </c>
    </row>
    <row r="27" spans="2:5" ht="12.9" customHeight="1">
      <c r="B27" s="569"/>
      <c r="C27" s="570"/>
      <c r="D27" s="570"/>
      <c r="E27" s="571"/>
    </row>
    <row r="28" spans="2:5" ht="18.600000000000001" customHeight="1">
      <c r="B28" s="701" t="s">
        <v>565</v>
      </c>
      <c r="C28" s="701"/>
      <c r="D28" s="701"/>
      <c r="E28" s="701"/>
    </row>
    <row r="29" spans="2:5" ht="10.5" customHeight="1" thickBot="1">
      <c r="B29" s="352"/>
      <c r="C29" s="352"/>
      <c r="D29" s="352"/>
      <c r="E29" s="352"/>
    </row>
    <row r="30" spans="2:5" ht="18.600000000000001" customHeight="1" thickBot="1">
      <c r="B30" s="692" t="s">
        <v>566</v>
      </c>
      <c r="C30" s="693"/>
      <c r="D30" s="693"/>
      <c r="E30" s="694"/>
    </row>
    <row r="31" spans="2:5" ht="14.4" customHeight="1" thickBot="1">
      <c r="B31" s="706" t="s">
        <v>567</v>
      </c>
      <c r="C31" s="706"/>
      <c r="D31" s="706"/>
      <c r="E31" s="706"/>
    </row>
    <row r="32" spans="2:5" ht="40.200000000000003" customHeight="1">
      <c r="B32" s="536" t="s">
        <v>568</v>
      </c>
      <c r="C32" s="537" t="s">
        <v>439</v>
      </c>
      <c r="D32" s="537" t="s">
        <v>440</v>
      </c>
      <c r="E32" s="538" t="s">
        <v>196</v>
      </c>
    </row>
    <row r="33" spans="2:5" ht="15" customHeight="1">
      <c r="B33" s="539" t="s">
        <v>569</v>
      </c>
      <c r="C33" s="540">
        <v>943.26</v>
      </c>
      <c r="D33" s="541">
        <v>943.96</v>
      </c>
      <c r="E33" s="572">
        <v>0.70000000000004547</v>
      </c>
    </row>
    <row r="34" spans="2:5" ht="14.25" customHeight="1">
      <c r="B34" s="543" t="s">
        <v>570</v>
      </c>
      <c r="C34" s="544">
        <v>891.76</v>
      </c>
      <c r="D34" s="541">
        <v>893.49</v>
      </c>
      <c r="E34" s="572">
        <v>1.7300000000000182</v>
      </c>
    </row>
    <row r="35" spans="2:5" ht="12" thickBot="1">
      <c r="B35" s="573" t="s">
        <v>571</v>
      </c>
      <c r="C35" s="566">
        <v>917.51</v>
      </c>
      <c r="D35" s="574">
        <v>918.73</v>
      </c>
      <c r="E35" s="575">
        <v>1.2200000000000273</v>
      </c>
    </row>
    <row r="36" spans="2:5">
      <c r="B36" s="576"/>
      <c r="E36" s="577"/>
    </row>
    <row r="37" spans="2:5" ht="12" thickBot="1">
      <c r="B37" s="707" t="s">
        <v>572</v>
      </c>
      <c r="C37" s="708"/>
      <c r="D37" s="708"/>
      <c r="E37" s="709"/>
    </row>
    <row r="38" spans="2:5" ht="40.200000000000003" customHeight="1">
      <c r="B38" s="578" t="s">
        <v>573</v>
      </c>
      <c r="C38" s="537" t="s">
        <v>439</v>
      </c>
      <c r="D38" s="537" t="s">
        <v>440</v>
      </c>
      <c r="E38" s="579" t="s">
        <v>196</v>
      </c>
    </row>
    <row r="39" spans="2:5">
      <c r="B39" s="580" t="s">
        <v>340</v>
      </c>
      <c r="C39" s="540">
        <v>1039.8699999999999</v>
      </c>
      <c r="D39" s="541">
        <v>1048.73</v>
      </c>
      <c r="E39" s="581">
        <v>8.8600000000001273</v>
      </c>
    </row>
    <row r="40" spans="2:5">
      <c r="B40" s="582" t="s">
        <v>365</v>
      </c>
      <c r="C40" s="544">
        <v>1058.42</v>
      </c>
      <c r="D40" s="544">
        <v>1058.42</v>
      </c>
      <c r="E40" s="581">
        <v>0</v>
      </c>
    </row>
    <row r="41" spans="2:5">
      <c r="B41" s="582" t="s">
        <v>296</v>
      </c>
      <c r="C41" s="544">
        <v>897.32</v>
      </c>
      <c r="D41" s="544">
        <v>897.32</v>
      </c>
      <c r="E41" s="581">
        <v>0</v>
      </c>
    </row>
    <row r="42" spans="2:5">
      <c r="B42" s="582" t="s">
        <v>378</v>
      </c>
      <c r="C42" s="544">
        <v>982.2</v>
      </c>
      <c r="D42" s="544">
        <v>984.59</v>
      </c>
      <c r="E42" s="581">
        <v>2.3899999999999864</v>
      </c>
    </row>
    <row r="43" spans="2:5">
      <c r="B43" s="582" t="s">
        <v>574</v>
      </c>
      <c r="C43" s="544">
        <v>969.03</v>
      </c>
      <c r="D43" s="544">
        <v>969.03</v>
      </c>
      <c r="E43" s="581">
        <v>0</v>
      </c>
    </row>
    <row r="44" spans="2:5">
      <c r="B44" s="582" t="s">
        <v>373</v>
      </c>
      <c r="C44" s="544">
        <v>936.54</v>
      </c>
      <c r="D44" s="544">
        <v>936.54</v>
      </c>
      <c r="E44" s="581">
        <v>0</v>
      </c>
    </row>
    <row r="45" spans="2:5">
      <c r="B45" s="582" t="s">
        <v>374</v>
      </c>
      <c r="C45" s="544">
        <v>964.21</v>
      </c>
      <c r="D45" s="544">
        <v>971.1</v>
      </c>
      <c r="E45" s="581">
        <v>6.8899999999999864</v>
      </c>
    </row>
    <row r="46" spans="2:5">
      <c r="B46" s="583" t="s">
        <v>316</v>
      </c>
      <c r="C46" s="544">
        <v>981.47</v>
      </c>
      <c r="D46" s="544">
        <v>981.47</v>
      </c>
      <c r="E46" s="581">
        <v>0</v>
      </c>
    </row>
    <row r="47" spans="2:5" ht="12" thickBot="1">
      <c r="B47" s="584" t="s">
        <v>571</v>
      </c>
      <c r="C47" s="566">
        <v>966.18</v>
      </c>
      <c r="D47" s="566">
        <v>967.55</v>
      </c>
      <c r="E47" s="527">
        <v>1.3700000000000045</v>
      </c>
    </row>
    <row r="48" spans="2:5">
      <c r="E48" s="169" t="s">
        <v>77</v>
      </c>
    </row>
  </sheetData>
  <mergeCells count="8">
    <mergeCell ref="B31:E31"/>
    <mergeCell ref="B37:E37"/>
    <mergeCell ref="B3:E3"/>
    <mergeCell ref="B4:E4"/>
    <mergeCell ref="B12:E12"/>
    <mergeCell ref="B13:E13"/>
    <mergeCell ref="B28:E28"/>
    <mergeCell ref="B30:E30"/>
  </mergeCells>
  <printOptions horizontalCentered="1" verticalCentered="1"/>
  <pageMargins left="0.70866141732283472" right="0.70866141732283472" top="0.74803149606299213" bottom="0.74803149606299213" header="0.31496062992125984" footer="0.31496062992125984"/>
  <pageSetup paperSize="9" scale="85" firstPageNumber="0" fitToHeight="0" orientation="portrait" r:id="rId1"/>
  <headerFooter scaleWithDoc="0" alignWithMargins="0">
    <oddHeader>&amp;R&amp;"Verdana,Normal"&amp;8 19</oddHeader>
    <oddFooter>&amp;R&amp;"Verdana,Cursiva"&amp;8Subdirección General de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7880C-631E-48A1-AF03-16DFE13FCA22}">
  <sheetPr>
    <pageSetUpPr fitToPage="1"/>
  </sheetPr>
  <dimension ref="B1:T34"/>
  <sheetViews>
    <sheetView showGridLines="0" topLeftCell="A2" zoomScaleNormal="100" zoomScaleSheetLayoutView="90" workbookViewId="0">
      <selection activeCell="A2" sqref="A2"/>
    </sheetView>
  </sheetViews>
  <sheetFormatPr baseColWidth="10" defaultColWidth="11.44140625" defaultRowHeight="13.2"/>
  <cols>
    <col min="1" max="1" width="2.109375" style="493" customWidth="1"/>
    <col min="2" max="2" width="32.88671875" style="493" customWidth="1"/>
    <col min="3" max="11" width="16.6640625" style="493" customWidth="1"/>
    <col min="12" max="12" width="3.33203125" style="493" customWidth="1"/>
    <col min="13" max="13" width="11.44140625" style="493"/>
    <col min="14" max="14" width="16.109375" style="493" customWidth="1"/>
    <col min="15" max="16384" width="11.44140625" style="493"/>
  </cols>
  <sheetData>
    <row r="1" spans="2:20" hidden="1">
      <c r="B1" s="585"/>
      <c r="C1" s="585"/>
      <c r="D1" s="585"/>
      <c r="E1" s="585"/>
      <c r="F1" s="585"/>
      <c r="G1" s="585"/>
      <c r="H1" s="585"/>
      <c r="I1" s="585"/>
      <c r="J1" s="585"/>
      <c r="K1" s="586"/>
      <c r="L1" s="717" t="s">
        <v>575</v>
      </c>
      <c r="M1" s="718"/>
      <c r="N1" s="718"/>
      <c r="O1" s="718"/>
      <c r="P1" s="718"/>
      <c r="Q1" s="718"/>
      <c r="R1" s="718"/>
      <c r="S1" s="718"/>
      <c r="T1" s="718"/>
    </row>
    <row r="2" spans="2:20" ht="21.6" customHeight="1">
      <c r="B2" s="585"/>
      <c r="C2" s="585"/>
      <c r="D2" s="585"/>
      <c r="E2" s="585"/>
      <c r="F2" s="585"/>
      <c r="G2" s="585"/>
      <c r="H2" s="585"/>
      <c r="I2" s="585"/>
      <c r="J2" s="585"/>
      <c r="K2" s="589"/>
      <c r="L2" s="587"/>
      <c r="M2" s="588"/>
      <c r="N2" s="588"/>
      <c r="O2" s="588"/>
      <c r="P2" s="588"/>
      <c r="Q2" s="588"/>
      <c r="R2" s="588"/>
      <c r="S2" s="588"/>
      <c r="T2" s="588"/>
    </row>
    <row r="3" spans="2:20" ht="9.6" customHeight="1">
      <c r="B3" s="585"/>
      <c r="C3" s="585"/>
      <c r="D3" s="585"/>
      <c r="E3" s="585"/>
      <c r="F3" s="585"/>
      <c r="G3" s="585"/>
      <c r="H3" s="585"/>
      <c r="I3" s="585"/>
      <c r="J3" s="585"/>
      <c r="K3" s="585"/>
      <c r="L3" s="585"/>
      <c r="M3" s="585"/>
      <c r="N3" s="585"/>
      <c r="O3" s="585"/>
      <c r="P3" s="585"/>
      <c r="Q3" s="585"/>
      <c r="R3" s="585"/>
      <c r="S3" s="585"/>
      <c r="T3" s="585"/>
    </row>
    <row r="4" spans="2:20" ht="23.4" customHeight="1" thickBot="1">
      <c r="B4" s="683" t="s">
        <v>576</v>
      </c>
      <c r="C4" s="683"/>
      <c r="D4" s="683"/>
      <c r="E4" s="683"/>
      <c r="F4" s="683"/>
      <c r="G4" s="683"/>
      <c r="H4" s="683"/>
      <c r="I4" s="683"/>
      <c r="J4" s="683"/>
      <c r="K4" s="683"/>
      <c r="L4" s="588"/>
      <c r="M4" s="588"/>
      <c r="N4" s="588"/>
      <c r="O4" s="588"/>
      <c r="P4" s="588"/>
      <c r="Q4" s="588"/>
      <c r="R4" s="588"/>
      <c r="S4" s="585"/>
      <c r="T4" s="585"/>
    </row>
    <row r="5" spans="2:20" ht="21" customHeight="1" thickBot="1">
      <c r="B5" s="692" t="s">
        <v>577</v>
      </c>
      <c r="C5" s="693"/>
      <c r="D5" s="693"/>
      <c r="E5" s="693"/>
      <c r="F5" s="693"/>
      <c r="G5" s="693"/>
      <c r="H5" s="693"/>
      <c r="I5" s="693"/>
      <c r="J5" s="693"/>
      <c r="K5" s="694"/>
      <c r="L5" s="590"/>
      <c r="M5" s="590"/>
      <c r="N5" s="590"/>
      <c r="O5" s="590"/>
      <c r="P5" s="590"/>
      <c r="Q5" s="590"/>
      <c r="R5" s="590"/>
      <c r="S5" s="585"/>
      <c r="T5" s="585"/>
    </row>
    <row r="6" spans="2:20" ht="13.2" customHeight="1">
      <c r="L6" s="588"/>
      <c r="M6" s="588"/>
      <c r="N6" s="588"/>
      <c r="O6" s="588"/>
      <c r="P6" s="588"/>
      <c r="Q6" s="588"/>
      <c r="R6" s="590"/>
      <c r="S6" s="585"/>
      <c r="T6" s="585"/>
    </row>
    <row r="7" spans="2:20" ht="13.2" customHeight="1">
      <c r="B7" s="719" t="s">
        <v>578</v>
      </c>
      <c r="C7" s="719"/>
      <c r="D7" s="719"/>
      <c r="E7" s="719"/>
      <c r="F7" s="719"/>
      <c r="G7" s="719"/>
      <c r="H7" s="719"/>
      <c r="I7" s="719"/>
      <c r="J7" s="719"/>
      <c r="K7" s="719"/>
      <c r="L7" s="588"/>
      <c r="M7" s="588"/>
      <c r="N7" s="588"/>
      <c r="O7" s="588"/>
      <c r="P7" s="588"/>
      <c r="Q7" s="588"/>
      <c r="R7" s="590"/>
      <c r="S7" s="585"/>
      <c r="T7" s="585"/>
    </row>
    <row r="8" spans="2:20" ht="13.8" thickBot="1">
      <c r="B8" s="249"/>
      <c r="C8" s="249"/>
      <c r="D8" s="249"/>
      <c r="E8" s="249"/>
      <c r="F8" s="249"/>
      <c r="G8" s="249"/>
      <c r="H8" s="249"/>
      <c r="I8" s="249"/>
      <c r="J8" s="249"/>
      <c r="K8" s="249"/>
    </row>
    <row r="9" spans="2:20" ht="19.95" customHeight="1">
      <c r="B9" s="711" t="s">
        <v>579</v>
      </c>
      <c r="C9" s="713" t="s">
        <v>580</v>
      </c>
      <c r="D9" s="714"/>
      <c r="E9" s="715"/>
      <c r="F9" s="713" t="s">
        <v>581</v>
      </c>
      <c r="G9" s="714"/>
      <c r="H9" s="715"/>
      <c r="I9" s="713" t="s">
        <v>582</v>
      </c>
      <c r="J9" s="714"/>
      <c r="K9" s="716"/>
    </row>
    <row r="10" spans="2:20" ht="37.200000000000003" customHeight="1">
      <c r="B10" s="712"/>
      <c r="C10" s="591" t="s">
        <v>439</v>
      </c>
      <c r="D10" s="591" t="s">
        <v>440</v>
      </c>
      <c r="E10" s="592" t="s">
        <v>583</v>
      </c>
      <c r="F10" s="591" t="s">
        <v>439</v>
      </c>
      <c r="G10" s="591" t="s">
        <v>440</v>
      </c>
      <c r="H10" s="592" t="s">
        <v>583</v>
      </c>
      <c r="I10" s="591" t="s">
        <v>439</v>
      </c>
      <c r="J10" s="591" t="s">
        <v>440</v>
      </c>
      <c r="K10" s="593" t="s">
        <v>583</v>
      </c>
    </row>
    <row r="11" spans="2:20" ht="30" customHeight="1" thickBot="1">
      <c r="B11" s="594" t="s">
        <v>584</v>
      </c>
      <c r="C11" s="595">
        <v>220.36</v>
      </c>
      <c r="D11" s="595">
        <v>217.51</v>
      </c>
      <c r="E11" s="596">
        <v>-2.8500000000000227</v>
      </c>
      <c r="F11" s="595">
        <v>211.58</v>
      </c>
      <c r="G11" s="595">
        <v>209.19</v>
      </c>
      <c r="H11" s="596">
        <v>-2.3900000000000148</v>
      </c>
      <c r="I11" s="595">
        <v>221.74</v>
      </c>
      <c r="J11" s="595">
        <v>218.86</v>
      </c>
      <c r="K11" s="597">
        <v>-2.8799999999999955</v>
      </c>
    </row>
    <row r="12" spans="2:20" ht="19.95" customHeight="1">
      <c r="B12" s="249"/>
      <c r="C12" s="249"/>
      <c r="D12" s="249"/>
      <c r="E12" s="249"/>
      <c r="F12" s="249"/>
      <c r="G12" s="249"/>
      <c r="H12" s="249"/>
      <c r="I12" s="249"/>
      <c r="J12" s="249"/>
      <c r="K12" s="249"/>
    </row>
    <row r="13" spans="2:20" ht="19.95" customHeight="1" thickBot="1">
      <c r="B13" s="249"/>
      <c r="C13" s="249"/>
      <c r="D13" s="249"/>
      <c r="E13" s="249"/>
      <c r="F13" s="249"/>
      <c r="G13" s="249"/>
      <c r="H13" s="249"/>
      <c r="I13" s="249"/>
      <c r="J13" s="249"/>
      <c r="K13" s="249"/>
    </row>
    <row r="14" spans="2:20" ht="19.95" customHeight="1">
      <c r="B14" s="711" t="s">
        <v>579</v>
      </c>
      <c r="C14" s="713" t="s">
        <v>585</v>
      </c>
      <c r="D14" s="714"/>
      <c r="E14" s="715"/>
      <c r="F14" s="713" t="s">
        <v>586</v>
      </c>
      <c r="G14" s="714"/>
      <c r="H14" s="715"/>
      <c r="I14" s="713" t="s">
        <v>587</v>
      </c>
      <c r="J14" s="714"/>
      <c r="K14" s="716"/>
    </row>
    <row r="15" spans="2:20" ht="37.200000000000003" customHeight="1">
      <c r="B15" s="712"/>
      <c r="C15" s="591" t="s">
        <v>439</v>
      </c>
      <c r="D15" s="591" t="s">
        <v>440</v>
      </c>
      <c r="E15" s="592" t="s">
        <v>196</v>
      </c>
      <c r="F15" s="591" t="s">
        <v>439</v>
      </c>
      <c r="G15" s="591" t="s">
        <v>440</v>
      </c>
      <c r="H15" s="592" t="s">
        <v>196</v>
      </c>
      <c r="I15" s="591" t="s">
        <v>439</v>
      </c>
      <c r="J15" s="591" t="s">
        <v>440</v>
      </c>
      <c r="K15" s="593" t="s">
        <v>196</v>
      </c>
    </row>
    <row r="16" spans="2:20" ht="30" customHeight="1" thickBot="1">
      <c r="B16" s="594" t="s">
        <v>584</v>
      </c>
      <c r="C16" s="595">
        <v>220.04</v>
      </c>
      <c r="D16" s="595">
        <v>218.25</v>
      </c>
      <c r="E16" s="596">
        <v>-1.789999999999992</v>
      </c>
      <c r="F16" s="595">
        <v>214.92</v>
      </c>
      <c r="G16" s="595">
        <v>212.95</v>
      </c>
      <c r="H16" s="596">
        <v>-1.9699999999999989</v>
      </c>
      <c r="I16" s="595">
        <v>209.52</v>
      </c>
      <c r="J16" s="595">
        <v>200.6</v>
      </c>
      <c r="K16" s="597">
        <v>-8.9200000000000159</v>
      </c>
    </row>
    <row r="17" spans="2:11" ht="19.95" customHeight="1"/>
    <row r="18" spans="2:11" ht="19.95" customHeight="1" thickBot="1"/>
    <row r="19" spans="2:11" ht="19.95" customHeight="1" thickBot="1">
      <c r="B19" s="692" t="s">
        <v>588</v>
      </c>
      <c r="C19" s="693"/>
      <c r="D19" s="693"/>
      <c r="E19" s="693"/>
      <c r="F19" s="693"/>
      <c r="G19" s="693"/>
      <c r="H19" s="693"/>
      <c r="I19" s="693"/>
      <c r="J19" s="693"/>
      <c r="K19" s="694"/>
    </row>
    <row r="20" spans="2:11" ht="19.95" customHeight="1">
      <c r="B20" s="267"/>
    </row>
    <row r="21" spans="2:11" ht="19.95" customHeight="1" thickBot="1"/>
    <row r="22" spans="2:11" ht="19.95" customHeight="1">
      <c r="B22" s="711" t="s">
        <v>589</v>
      </c>
      <c r="C22" s="713" t="s">
        <v>590</v>
      </c>
      <c r="D22" s="714"/>
      <c r="E22" s="715"/>
      <c r="F22" s="713" t="s">
        <v>591</v>
      </c>
      <c r="G22" s="714"/>
      <c r="H22" s="715"/>
      <c r="I22" s="713" t="s">
        <v>592</v>
      </c>
      <c r="J22" s="714"/>
      <c r="K22" s="716"/>
    </row>
    <row r="23" spans="2:11" ht="37.200000000000003" customHeight="1">
      <c r="B23" s="712"/>
      <c r="C23" s="598" t="s">
        <v>439</v>
      </c>
      <c r="D23" s="598" t="s">
        <v>440</v>
      </c>
      <c r="E23" s="599" t="s">
        <v>196</v>
      </c>
      <c r="F23" s="598" t="s">
        <v>439</v>
      </c>
      <c r="G23" s="598" t="s">
        <v>440</v>
      </c>
      <c r="H23" s="599" t="s">
        <v>196</v>
      </c>
      <c r="I23" s="598" t="s">
        <v>439</v>
      </c>
      <c r="J23" s="598" t="s">
        <v>440</v>
      </c>
      <c r="K23" s="600" t="s">
        <v>196</v>
      </c>
    </row>
    <row r="24" spans="2:11" ht="30" customHeight="1">
      <c r="B24" s="601" t="s">
        <v>593</v>
      </c>
      <c r="C24" s="602" t="s">
        <v>71</v>
      </c>
      <c r="D24" s="602" t="s">
        <v>71</v>
      </c>
      <c r="E24" s="603" t="s">
        <v>71</v>
      </c>
      <c r="F24" s="602">
        <v>1.77</v>
      </c>
      <c r="G24" s="602">
        <v>1.75</v>
      </c>
      <c r="H24" s="603">
        <v>-2.0000000000000018E-2</v>
      </c>
      <c r="I24" s="602">
        <v>1.74</v>
      </c>
      <c r="J24" s="602">
        <v>1.72</v>
      </c>
      <c r="K24" s="604">
        <v>-2.0000000000000018E-2</v>
      </c>
    </row>
    <row r="25" spans="2:11" ht="30" customHeight="1">
      <c r="B25" s="601" t="s">
        <v>594</v>
      </c>
      <c r="C25" s="602">
        <v>1.77</v>
      </c>
      <c r="D25" s="602">
        <v>1.71</v>
      </c>
      <c r="E25" s="603">
        <v>-6.0000000000000053E-2</v>
      </c>
      <c r="F25" s="602">
        <v>1.75</v>
      </c>
      <c r="G25" s="602">
        <v>1.69</v>
      </c>
      <c r="H25" s="603">
        <v>-6.0000000000000053E-2</v>
      </c>
      <c r="I25" s="602">
        <v>1.73</v>
      </c>
      <c r="J25" s="602">
        <v>1.67</v>
      </c>
      <c r="K25" s="604">
        <v>-6.0000000000000053E-2</v>
      </c>
    </row>
    <row r="26" spans="2:11" ht="30" customHeight="1">
      <c r="B26" s="601" t="s">
        <v>595</v>
      </c>
      <c r="C26" s="602">
        <v>1.72</v>
      </c>
      <c r="D26" s="602">
        <v>1.69</v>
      </c>
      <c r="E26" s="603">
        <v>-3.0000000000000027E-2</v>
      </c>
      <c r="F26" s="602">
        <v>1.7</v>
      </c>
      <c r="G26" s="602">
        <v>1.68</v>
      </c>
      <c r="H26" s="603">
        <v>-2.0000000000000018E-2</v>
      </c>
      <c r="I26" s="602">
        <v>1.69</v>
      </c>
      <c r="J26" s="602">
        <v>1.67</v>
      </c>
      <c r="K26" s="604">
        <v>-2.0000000000000018E-2</v>
      </c>
    </row>
    <row r="27" spans="2:11" ht="30" customHeight="1">
      <c r="B27" s="601" t="s">
        <v>596</v>
      </c>
      <c r="C27" s="602">
        <v>1.76</v>
      </c>
      <c r="D27" s="602">
        <v>1.73</v>
      </c>
      <c r="E27" s="603">
        <v>-3.0000000000000027E-2</v>
      </c>
      <c r="F27" s="602">
        <v>1.74</v>
      </c>
      <c r="G27" s="602">
        <v>1.72</v>
      </c>
      <c r="H27" s="603">
        <v>-2.0000000000000018E-2</v>
      </c>
      <c r="I27" s="602">
        <v>1.74</v>
      </c>
      <c r="J27" s="602">
        <v>1.71</v>
      </c>
      <c r="K27" s="604">
        <v>-3.0000000000000027E-2</v>
      </c>
    </row>
    <row r="28" spans="2:11" ht="30" customHeight="1">
      <c r="B28" s="601" t="s">
        <v>597</v>
      </c>
      <c r="C28" s="602">
        <v>1.76</v>
      </c>
      <c r="D28" s="602">
        <v>1.72</v>
      </c>
      <c r="E28" s="603">
        <v>-4.0000000000000036E-2</v>
      </c>
      <c r="F28" s="602">
        <v>1.73</v>
      </c>
      <c r="G28" s="602">
        <v>1.7</v>
      </c>
      <c r="H28" s="603">
        <v>-3.0000000000000027E-2</v>
      </c>
      <c r="I28" s="602">
        <v>2.25</v>
      </c>
      <c r="J28" s="602">
        <v>2.21</v>
      </c>
      <c r="K28" s="604">
        <v>-4.0000000000000036E-2</v>
      </c>
    </row>
    <row r="29" spans="2:11" ht="30" customHeight="1">
      <c r="B29" s="601" t="s">
        <v>598</v>
      </c>
      <c r="C29" s="602">
        <v>1.72</v>
      </c>
      <c r="D29" s="602">
        <v>1.68</v>
      </c>
      <c r="E29" s="603">
        <v>-4.0000000000000036E-2</v>
      </c>
      <c r="F29" s="602">
        <v>1.71</v>
      </c>
      <c r="G29" s="602">
        <v>1.68</v>
      </c>
      <c r="H29" s="603">
        <v>-3.0000000000000027E-2</v>
      </c>
      <c r="I29" s="602">
        <v>1.7</v>
      </c>
      <c r="J29" s="602">
        <v>1.66</v>
      </c>
      <c r="K29" s="604">
        <v>-4.0000000000000036E-2</v>
      </c>
    </row>
    <row r="30" spans="2:11" ht="30" customHeight="1">
      <c r="B30" s="601" t="s">
        <v>599</v>
      </c>
      <c r="C30" s="602">
        <v>1.72</v>
      </c>
      <c r="D30" s="602">
        <v>1.69</v>
      </c>
      <c r="E30" s="603">
        <v>-3.0000000000000027E-2</v>
      </c>
      <c r="F30" s="602">
        <v>1.7</v>
      </c>
      <c r="G30" s="602">
        <v>1.68</v>
      </c>
      <c r="H30" s="603">
        <v>-2.0000000000000018E-2</v>
      </c>
      <c r="I30" s="602">
        <v>1.94</v>
      </c>
      <c r="J30" s="602">
        <v>1.93</v>
      </c>
      <c r="K30" s="604">
        <v>-1.0000000000000009E-2</v>
      </c>
    </row>
    <row r="31" spans="2:11" ht="30" customHeight="1" thickBot="1">
      <c r="B31" s="605" t="s">
        <v>600</v>
      </c>
      <c r="C31" s="606">
        <v>1.77</v>
      </c>
      <c r="D31" s="606">
        <v>1.75</v>
      </c>
      <c r="E31" s="607">
        <v>-2.0000000000000018E-2</v>
      </c>
      <c r="F31" s="606">
        <v>1.73</v>
      </c>
      <c r="G31" s="606">
        <v>1.7</v>
      </c>
      <c r="H31" s="607">
        <v>-3.0000000000000027E-2</v>
      </c>
      <c r="I31" s="606">
        <v>1.72</v>
      </c>
      <c r="J31" s="606">
        <v>1.69</v>
      </c>
      <c r="K31" s="608">
        <v>-3.0000000000000027E-2</v>
      </c>
    </row>
    <row r="32" spans="2:11" ht="16.5" customHeight="1">
      <c r="B32" s="609" t="s">
        <v>601</v>
      </c>
    </row>
    <row r="33" spans="11:11">
      <c r="K33" s="169" t="s">
        <v>77</v>
      </c>
    </row>
    <row r="34" spans="11:11">
      <c r="K34" s="310"/>
    </row>
  </sheetData>
  <mergeCells count="18">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 ref="B19:K19"/>
  </mergeCells>
  <printOptions horizontalCentered="1" verticalCentered="1"/>
  <pageMargins left="0.70866141732283472" right="0.70866141732283472" top="0.74803149606299213" bottom="0.74803149606299213" header="0.31496062992125984" footer="0.31496062992125984"/>
  <pageSetup paperSize="9" scale="47" fitToHeight="0" orientation="portrait" r:id="rId1"/>
  <headerFooter scaleWithDoc="0" alignWithMargins="0">
    <oddHeader>&amp;R&amp;"Verdana,Normal"&amp;8 20</oddHeader>
    <oddFooter>&amp;R&amp;"Verdana,Cursiva"&amp;8Subdirección General de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41E3E-32DF-424F-B14E-76B60D16252E}">
  <sheetPr>
    <pageSetUpPr fitToPage="1"/>
  </sheetPr>
  <dimension ref="B2:H54"/>
  <sheetViews>
    <sheetView showGridLines="0" zoomScaleNormal="100" zoomScaleSheetLayoutView="90" workbookViewId="0"/>
  </sheetViews>
  <sheetFormatPr baseColWidth="10" defaultColWidth="9.109375" defaultRowHeight="11.4"/>
  <cols>
    <col min="1" max="1" width="4.33203125" style="249" customWidth="1"/>
    <col min="2" max="2" width="40.88671875" style="249" customWidth="1"/>
    <col min="3" max="5" width="20.6640625" style="249" customWidth="1"/>
    <col min="6" max="6" width="4.109375" style="249" customWidth="1"/>
    <col min="7" max="8" width="10.6640625" style="249" customWidth="1"/>
    <col min="9" max="16384" width="9.109375" style="249"/>
  </cols>
  <sheetData>
    <row r="2" spans="2:8" ht="13.8">
      <c r="E2" s="250"/>
    </row>
    <row r="3" spans="2:8" ht="13.95" customHeight="1" thickBot="1">
      <c r="B3" s="535"/>
      <c r="C3" s="535"/>
      <c r="D3" s="535"/>
      <c r="E3" s="535"/>
      <c r="F3" s="535"/>
      <c r="G3" s="535"/>
      <c r="H3" s="535"/>
    </row>
    <row r="4" spans="2:8" ht="19.95" customHeight="1" thickBot="1">
      <c r="B4" s="692" t="s">
        <v>602</v>
      </c>
      <c r="C4" s="693"/>
      <c r="D4" s="693"/>
      <c r="E4" s="694"/>
      <c r="F4" s="610"/>
      <c r="G4" s="610"/>
      <c r="H4" s="535"/>
    </row>
    <row r="5" spans="2:8" ht="22.95" customHeight="1">
      <c r="B5" s="727" t="s">
        <v>603</v>
      </c>
      <c r="C5" s="727"/>
      <c r="D5" s="727"/>
      <c r="E5" s="727"/>
      <c r="G5" s="535"/>
      <c r="H5" s="535"/>
    </row>
    <row r="6" spans="2:8" ht="15" customHeight="1">
      <c r="B6" s="728"/>
      <c r="C6" s="728"/>
      <c r="D6" s="728"/>
      <c r="E6" s="728"/>
      <c r="F6" s="252"/>
      <c r="G6" s="611"/>
      <c r="H6" s="535"/>
    </row>
    <row r="7" spans="2:8" ht="0.9" customHeight="1" thickBot="1">
      <c r="B7" s="611"/>
      <c r="C7" s="611"/>
      <c r="D7" s="611"/>
      <c r="E7" s="611"/>
      <c r="F7" s="611"/>
      <c r="G7" s="611"/>
      <c r="H7" s="535"/>
    </row>
    <row r="8" spans="2:8" ht="40.200000000000003" customHeight="1">
      <c r="B8" s="612" t="s">
        <v>604</v>
      </c>
      <c r="C8" s="537" t="s">
        <v>439</v>
      </c>
      <c r="D8" s="537" t="s">
        <v>440</v>
      </c>
      <c r="E8" s="613" t="s">
        <v>443</v>
      </c>
      <c r="F8" s="535"/>
      <c r="G8" s="535"/>
      <c r="H8" s="535"/>
    </row>
    <row r="9" spans="2:8" ht="12.9" customHeight="1">
      <c r="B9" s="614" t="s">
        <v>605</v>
      </c>
      <c r="C9" s="615">
        <v>73.69</v>
      </c>
      <c r="D9" s="615">
        <v>73.69</v>
      </c>
      <c r="E9" s="616">
        <v>0</v>
      </c>
      <c r="F9" s="535"/>
      <c r="G9" s="535"/>
      <c r="H9" s="535"/>
    </row>
    <row r="10" spans="2:8" ht="32.1" customHeight="1">
      <c r="B10" s="617" t="s">
        <v>606</v>
      </c>
      <c r="C10" s="618"/>
      <c r="D10" s="618"/>
      <c r="E10" s="619"/>
      <c r="F10" s="535"/>
      <c r="G10" s="535"/>
      <c r="H10" s="535"/>
    </row>
    <row r="11" spans="2:8" ht="12.9" customHeight="1">
      <c r="B11" s="614" t="s">
        <v>607</v>
      </c>
      <c r="C11" s="620">
        <v>170.74</v>
      </c>
      <c r="D11" s="620">
        <v>168.52</v>
      </c>
      <c r="E11" s="616">
        <v>-2.2199999999999989</v>
      </c>
      <c r="F11" s="535"/>
      <c r="G11" s="535"/>
      <c r="H11" s="535"/>
    </row>
    <row r="12" spans="2:8" ht="11.25" hidden="1" customHeight="1">
      <c r="B12" s="621"/>
      <c r="C12" s="622"/>
      <c r="D12" s="622"/>
      <c r="E12" s="623"/>
      <c r="F12" s="535"/>
      <c r="G12" s="535"/>
      <c r="H12" s="535"/>
    </row>
    <row r="13" spans="2:8" ht="32.1" customHeight="1">
      <c r="B13" s="617" t="s">
        <v>608</v>
      </c>
      <c r="C13" s="618"/>
      <c r="D13" s="618"/>
      <c r="E13" s="619"/>
      <c r="F13" s="535"/>
      <c r="G13" s="535"/>
      <c r="H13" s="535"/>
    </row>
    <row r="14" spans="2:8" ht="12.9" customHeight="1">
      <c r="B14" s="614" t="s">
        <v>609</v>
      </c>
      <c r="C14" s="620">
        <v>230</v>
      </c>
      <c r="D14" s="620">
        <v>230</v>
      </c>
      <c r="E14" s="616">
        <v>0</v>
      </c>
      <c r="F14" s="535"/>
      <c r="G14" s="535"/>
      <c r="H14" s="535"/>
    </row>
    <row r="15" spans="2:8" ht="12.9" customHeight="1">
      <c r="B15" s="614" t="s">
        <v>610</v>
      </c>
      <c r="C15" s="620">
        <v>280</v>
      </c>
      <c r="D15" s="620">
        <v>280</v>
      </c>
      <c r="E15" s="616">
        <v>0</v>
      </c>
      <c r="F15" s="535"/>
      <c r="G15" s="535"/>
      <c r="H15" s="535"/>
    </row>
    <row r="16" spans="2:8" ht="12.9" customHeight="1" thickBot="1">
      <c r="B16" s="624" t="s">
        <v>611</v>
      </c>
      <c r="C16" s="625">
        <v>261.81</v>
      </c>
      <c r="D16" s="625">
        <v>261.81</v>
      </c>
      <c r="E16" s="626">
        <v>0</v>
      </c>
      <c r="F16" s="535"/>
      <c r="G16" s="535"/>
      <c r="H16" s="535"/>
    </row>
    <row r="17" spans="2:8" ht="0.9" customHeight="1">
      <c r="B17" s="729">
        <v>5</v>
      </c>
      <c r="C17" s="729"/>
      <c r="D17" s="729"/>
      <c r="E17" s="729"/>
      <c r="F17" s="535"/>
      <c r="G17" s="535"/>
      <c r="H17" s="535"/>
    </row>
    <row r="18" spans="2:8" ht="21.9" customHeight="1" thickBot="1">
      <c r="B18" s="627"/>
      <c r="C18" s="627"/>
      <c r="D18" s="627"/>
      <c r="E18" s="627"/>
      <c r="F18" s="535"/>
      <c r="G18" s="535"/>
      <c r="H18" s="535"/>
    </row>
    <row r="19" spans="2:8" ht="14.4" customHeight="1" thickBot="1">
      <c r="B19" s="692" t="s">
        <v>612</v>
      </c>
      <c r="C19" s="693"/>
      <c r="D19" s="693"/>
      <c r="E19" s="694"/>
      <c r="F19" s="535"/>
      <c r="G19" s="535"/>
      <c r="H19" s="535"/>
    </row>
    <row r="20" spans="2:8" ht="21.75" customHeight="1">
      <c r="B20" s="727" t="s">
        <v>603</v>
      </c>
      <c r="C20" s="727"/>
      <c r="D20" s="727"/>
      <c r="E20" s="727"/>
      <c r="F20" s="535"/>
      <c r="G20" s="535"/>
      <c r="H20" s="535"/>
    </row>
    <row r="21" spans="2:8" ht="12" customHeight="1" thickBot="1">
      <c r="B21" s="720"/>
      <c r="C21" s="720"/>
      <c r="D21" s="720"/>
      <c r="E21" s="720"/>
      <c r="F21" s="535"/>
      <c r="G21" s="535"/>
      <c r="H21" s="535"/>
    </row>
    <row r="22" spans="2:8" ht="40.200000000000003" customHeight="1">
      <c r="B22" s="612" t="s">
        <v>613</v>
      </c>
      <c r="C22" s="537" t="s">
        <v>439</v>
      </c>
      <c r="D22" s="537" t="s">
        <v>440</v>
      </c>
      <c r="E22" s="613" t="s">
        <v>443</v>
      </c>
      <c r="F22" s="535"/>
      <c r="G22" s="535"/>
      <c r="H22" s="535"/>
    </row>
    <row r="23" spans="2:8" ht="12.75" customHeight="1">
      <c r="B23" s="614" t="s">
        <v>614</v>
      </c>
      <c r="C23" s="628">
        <v>720</v>
      </c>
      <c r="D23" s="628">
        <v>702.86</v>
      </c>
      <c r="E23" s="616">
        <v>-17.139999999999986</v>
      </c>
      <c r="F23" s="535"/>
      <c r="G23" s="535"/>
      <c r="H23" s="535"/>
    </row>
    <row r="24" spans="2:8">
      <c r="B24" s="614" t="s">
        <v>615</v>
      </c>
      <c r="C24" s="628">
        <v>980</v>
      </c>
      <c r="D24" s="628">
        <v>962.86</v>
      </c>
      <c r="E24" s="616">
        <v>-17.139999999999986</v>
      </c>
    </row>
    <row r="25" spans="2:8" ht="32.1" customHeight="1">
      <c r="B25" s="617" t="s">
        <v>608</v>
      </c>
      <c r="C25" s="629"/>
      <c r="D25" s="629"/>
      <c r="E25" s="630"/>
    </row>
    <row r="26" spans="2:8" ht="14.25" customHeight="1">
      <c r="B26" s="614" t="s">
        <v>616</v>
      </c>
      <c r="C26" s="628">
        <v>499.42</v>
      </c>
      <c r="D26" s="628">
        <v>508.19</v>
      </c>
      <c r="E26" s="616">
        <v>8.7699999999999818</v>
      </c>
    </row>
    <row r="27" spans="2:8" ht="32.1" customHeight="1">
      <c r="B27" s="617" t="s">
        <v>617</v>
      </c>
      <c r="C27" s="629"/>
      <c r="D27" s="629"/>
      <c r="E27" s="631"/>
    </row>
    <row r="28" spans="2:8" ht="14.25" customHeight="1">
      <c r="B28" s="614" t="s">
        <v>618</v>
      </c>
      <c r="C28" s="632">
        <v>397.93</v>
      </c>
      <c r="D28" s="632">
        <v>397.93</v>
      </c>
      <c r="E28" s="633">
        <v>0</v>
      </c>
    </row>
    <row r="29" spans="2:8" ht="32.1" customHeight="1">
      <c r="B29" s="617" t="s">
        <v>619</v>
      </c>
      <c r="C29" s="629"/>
      <c r="D29" s="629"/>
      <c r="E29" s="630"/>
    </row>
    <row r="30" spans="2:8">
      <c r="B30" s="614" t="s">
        <v>620</v>
      </c>
      <c r="C30" s="632">
        <v>376.09</v>
      </c>
      <c r="D30" s="632">
        <v>378.15</v>
      </c>
      <c r="E30" s="633">
        <v>2.0600000000000023</v>
      </c>
    </row>
    <row r="31" spans="2:8" ht="27.75" customHeight="1">
      <c r="B31" s="617" t="s">
        <v>621</v>
      </c>
      <c r="C31" s="629"/>
      <c r="D31" s="629"/>
      <c r="E31" s="630"/>
    </row>
    <row r="32" spans="2:8">
      <c r="B32" s="614" t="s">
        <v>622</v>
      </c>
      <c r="C32" s="632">
        <v>261.5</v>
      </c>
      <c r="D32" s="632">
        <v>262.05</v>
      </c>
      <c r="E32" s="633">
        <v>0.55000000000001137</v>
      </c>
    </row>
    <row r="33" spans="2:5">
      <c r="B33" s="614" t="s">
        <v>623</v>
      </c>
      <c r="C33" s="632">
        <v>297.75</v>
      </c>
      <c r="D33" s="632">
        <v>298.02</v>
      </c>
      <c r="E33" s="633">
        <v>0.26999999999998181</v>
      </c>
    </row>
    <row r="34" spans="2:5">
      <c r="B34" s="614" t="s">
        <v>624</v>
      </c>
      <c r="C34" s="634" t="s">
        <v>255</v>
      </c>
      <c r="D34" s="634" t="s">
        <v>255</v>
      </c>
      <c r="E34" s="628" t="s">
        <v>255</v>
      </c>
    </row>
    <row r="35" spans="2:5" ht="32.1" customHeight="1">
      <c r="B35" s="617" t="s">
        <v>625</v>
      </c>
      <c r="C35" s="629"/>
      <c r="D35" s="629"/>
      <c r="E35" s="631"/>
    </row>
    <row r="36" spans="2:5" ht="16.5" customHeight="1">
      <c r="B36" s="614" t="s">
        <v>626</v>
      </c>
      <c r="C36" s="632">
        <v>182.61</v>
      </c>
      <c r="D36" s="632">
        <v>191.3</v>
      </c>
      <c r="E36" s="633">
        <v>8.6899999999999977</v>
      </c>
    </row>
    <row r="37" spans="2:5" ht="23.25" customHeight="1">
      <c r="B37" s="617" t="s">
        <v>627</v>
      </c>
      <c r="C37" s="629"/>
      <c r="D37" s="629"/>
      <c r="E37" s="631"/>
    </row>
    <row r="38" spans="2:5" ht="13.5" customHeight="1">
      <c r="B38" s="614" t="s">
        <v>628</v>
      </c>
      <c r="C38" s="632">
        <v>418</v>
      </c>
      <c r="D38" s="632">
        <v>418</v>
      </c>
      <c r="E38" s="633">
        <v>0</v>
      </c>
    </row>
    <row r="39" spans="2:5" ht="32.1" customHeight="1">
      <c r="B39" s="617" t="s">
        <v>629</v>
      </c>
      <c r="C39" s="629"/>
      <c r="D39" s="629"/>
      <c r="E39" s="630"/>
    </row>
    <row r="40" spans="2:5" ht="16.5" customHeight="1" thickBot="1">
      <c r="B40" s="624" t="s">
        <v>630</v>
      </c>
      <c r="C40" s="635">
        <v>126.09</v>
      </c>
      <c r="D40" s="635">
        <v>126.09</v>
      </c>
      <c r="E40" s="636">
        <v>0</v>
      </c>
    </row>
    <row r="41" spans="2:5">
      <c r="B41" s="249" t="s">
        <v>631</v>
      </c>
    </row>
    <row r="42" spans="2:5">
      <c r="C42" s="310"/>
      <c r="D42" s="310"/>
      <c r="E42" s="310"/>
    </row>
    <row r="43" spans="2:5" ht="13.2" customHeight="1" thickBot="1">
      <c r="B43" s="310"/>
      <c r="C43" s="310"/>
      <c r="D43" s="310"/>
      <c r="E43" s="310"/>
    </row>
    <row r="44" spans="2:5">
      <c r="B44" s="637"/>
      <c r="C44" s="507"/>
      <c r="D44" s="507"/>
      <c r="E44" s="638"/>
    </row>
    <row r="45" spans="2:5">
      <c r="B45" s="529"/>
      <c r="E45" s="639"/>
    </row>
    <row r="46" spans="2:5" ht="12.75" customHeight="1">
      <c r="B46" s="721" t="s">
        <v>632</v>
      </c>
      <c r="C46" s="722"/>
      <c r="D46" s="722"/>
      <c r="E46" s="723"/>
    </row>
    <row r="47" spans="2:5" ht="18" customHeight="1">
      <c r="B47" s="721"/>
      <c r="C47" s="722"/>
      <c r="D47" s="722"/>
      <c r="E47" s="723"/>
    </row>
    <row r="48" spans="2:5">
      <c r="B48" s="529"/>
      <c r="E48" s="639"/>
    </row>
    <row r="49" spans="2:5" ht="13.8">
      <c r="B49" s="724" t="s">
        <v>633</v>
      </c>
      <c r="C49" s="725"/>
      <c r="D49" s="725"/>
      <c r="E49" s="726"/>
    </row>
    <row r="50" spans="2:5">
      <c r="B50" s="529"/>
      <c r="E50" s="639"/>
    </row>
    <row r="51" spans="2:5">
      <c r="B51" s="529"/>
      <c r="E51" s="639"/>
    </row>
    <row r="52" spans="2:5" ht="12" thickBot="1">
      <c r="B52" s="640"/>
      <c r="C52" s="524"/>
      <c r="D52" s="524"/>
      <c r="E52" s="641"/>
    </row>
    <row r="54" spans="2:5">
      <c r="E54" s="169" t="s">
        <v>77</v>
      </c>
    </row>
  </sheetData>
  <mergeCells count="9">
    <mergeCell ref="B21:E21"/>
    <mergeCell ref="B46:E47"/>
    <mergeCell ref="B49:E49"/>
    <mergeCell ref="B4:E4"/>
    <mergeCell ref="B5:E5"/>
    <mergeCell ref="B6:E6"/>
    <mergeCell ref="B17:E17"/>
    <mergeCell ref="B19:E19"/>
    <mergeCell ref="B20:E20"/>
  </mergeCells>
  <hyperlinks>
    <hyperlink ref="B49" r:id="rId1" xr:uid="{2768528E-B4FC-4F84-BFFF-CFE8EB08A22D}"/>
  </hyperlinks>
  <printOptions horizontalCentered="1" verticalCentered="1"/>
  <pageMargins left="0.70866141732283472" right="0.70866141732283472" top="0.74803149606299213" bottom="0.74803149606299213" header="0.31496062992125984" footer="0.31496062992125984"/>
  <pageSetup paperSize="9" scale="81" firstPageNumber="0" fitToHeight="0" orientation="portrait" r:id="rId2"/>
  <headerFooter scaleWithDoc="0" alignWithMargins="0">
    <oddHeader>&amp;R&amp;"Verdana,Normal"&amp;8 21</oddHeader>
    <oddFooter>&amp;R&amp;"Verdana,Cursiva"&amp;8Subdirección General de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00C84-A8E4-4673-9166-B4AC4F81D7DE}">
  <sheetPr>
    <pageSetUpPr fitToPage="1"/>
  </sheetPr>
  <dimension ref="A1:Q93"/>
  <sheetViews>
    <sheetView showGridLines="0" zoomScale="80" zoomScaleNormal="80" zoomScaleSheetLayoutView="80" workbookViewId="0"/>
  </sheetViews>
  <sheetFormatPr baseColWidth="10" defaultColWidth="15" defaultRowHeight="13.8"/>
  <cols>
    <col min="1" max="1" width="4" style="1" customWidth="1"/>
    <col min="2" max="2" width="12.44140625" style="1" customWidth="1"/>
    <col min="3" max="3" width="77" style="1" customWidth="1"/>
    <col min="4" max="5" width="25.5546875" style="1" customWidth="1"/>
    <col min="6" max="7" width="30.6640625" style="1" customWidth="1"/>
    <col min="8" max="8" width="1.109375" style="1" customWidth="1"/>
    <col min="9" max="9" width="15" style="1" customWidth="1"/>
    <col min="10" max="16384" width="15" style="1"/>
  </cols>
  <sheetData>
    <row r="1" spans="2:7" ht="10.35" customHeight="1"/>
    <row r="2" spans="2:7" ht="15" customHeight="1">
      <c r="B2" s="644" t="s">
        <v>0</v>
      </c>
      <c r="C2" s="644"/>
      <c r="D2" s="644"/>
      <c r="E2" s="644"/>
      <c r="F2" s="644"/>
      <c r="G2" s="3"/>
    </row>
    <row r="3" spans="2:7" ht="3" customHeight="1">
      <c r="B3" s="2"/>
      <c r="C3" s="2"/>
      <c r="D3" s="2"/>
      <c r="E3" s="2"/>
      <c r="F3" s="2"/>
      <c r="G3" s="3"/>
    </row>
    <row r="4" spans="2:7" ht="15" customHeight="1">
      <c r="B4" s="645" t="s">
        <v>1</v>
      </c>
      <c r="C4" s="645"/>
      <c r="D4" s="645"/>
      <c r="E4" s="645"/>
      <c r="F4" s="645"/>
      <c r="G4" s="645"/>
    </row>
    <row r="5" spans="2:7" ht="5.25" customHeight="1" thickBot="1">
      <c r="B5" s="4"/>
      <c r="C5" s="4"/>
      <c r="D5" s="4"/>
      <c r="E5" s="4"/>
      <c r="F5" s="4"/>
      <c r="G5" s="4"/>
    </row>
    <row r="6" spans="2:7" ht="18.600000000000001" customHeight="1" thickBot="1">
      <c r="B6" s="646" t="s">
        <v>2</v>
      </c>
      <c r="C6" s="647"/>
      <c r="D6" s="647"/>
      <c r="E6" s="647"/>
      <c r="F6" s="647"/>
      <c r="G6" s="648"/>
    </row>
    <row r="7" spans="2:7" ht="20.100000000000001" customHeight="1">
      <c r="B7" s="5"/>
      <c r="C7" s="6" t="s">
        <v>3</v>
      </c>
      <c r="D7" s="7" t="s">
        <v>4</v>
      </c>
      <c r="E7" s="7" t="s">
        <v>5</v>
      </c>
      <c r="F7" s="8" t="s">
        <v>6</v>
      </c>
      <c r="G7" s="9" t="s">
        <v>6</v>
      </c>
    </row>
    <row r="8" spans="2:7" ht="20.100000000000001" customHeight="1">
      <c r="B8" s="10"/>
      <c r="C8" s="11" t="s">
        <v>7</v>
      </c>
      <c r="D8" s="12" t="s">
        <v>8</v>
      </c>
      <c r="E8" s="12" t="s">
        <v>9</v>
      </c>
      <c r="F8" s="13" t="s">
        <v>10</v>
      </c>
      <c r="G8" s="14" t="s">
        <v>10</v>
      </c>
    </row>
    <row r="9" spans="2:7" ht="20.100000000000001" customHeight="1" thickBot="1">
      <c r="B9" s="10"/>
      <c r="C9" s="11"/>
      <c r="D9" s="15">
        <v>2024</v>
      </c>
      <c r="E9" s="15">
        <v>2024</v>
      </c>
      <c r="F9" s="16" t="s">
        <v>11</v>
      </c>
      <c r="G9" s="17" t="s">
        <v>12</v>
      </c>
    </row>
    <row r="10" spans="2:7" ht="20.100000000000001" customHeight="1" thickBot="1">
      <c r="B10" s="18"/>
      <c r="C10" s="19" t="s">
        <v>13</v>
      </c>
      <c r="D10" s="20"/>
      <c r="E10" s="20"/>
      <c r="F10" s="21"/>
      <c r="G10" s="22"/>
    </row>
    <row r="11" spans="2:7" ht="20.100000000000001" customHeight="1">
      <c r="B11" s="23" t="s">
        <v>14</v>
      </c>
      <c r="C11" s="24" t="s">
        <v>15</v>
      </c>
      <c r="D11" s="25">
        <v>220.7</v>
      </c>
      <c r="E11" s="25">
        <v>221.56</v>
      </c>
      <c r="F11" s="26">
        <f>E11-D11</f>
        <v>0.86000000000001364</v>
      </c>
      <c r="G11" s="27">
        <f>((E11*100)/D11)-100</f>
        <v>0.38966923425465438</v>
      </c>
    </row>
    <row r="12" spans="2:7" ht="20.100000000000001" customHeight="1">
      <c r="B12" s="23" t="s">
        <v>14</v>
      </c>
      <c r="C12" s="24" t="s">
        <v>16</v>
      </c>
      <c r="D12" s="25">
        <v>277.69</v>
      </c>
      <c r="E12" s="25">
        <v>278.74</v>
      </c>
      <c r="F12" s="26">
        <f>E12-D12</f>
        <v>1.0500000000000114</v>
      </c>
      <c r="G12" s="27">
        <f>((E12*100)/D12)-100</f>
        <v>0.37811948575749454</v>
      </c>
    </row>
    <row r="13" spans="2:7" ht="20.100000000000001" customHeight="1">
      <c r="B13" s="23" t="s">
        <v>14</v>
      </c>
      <c r="C13" s="24" t="s">
        <v>17</v>
      </c>
      <c r="D13" s="25">
        <v>200.31</v>
      </c>
      <c r="E13" s="25">
        <v>202.1</v>
      </c>
      <c r="F13" s="26">
        <f>E13-D13</f>
        <v>1.789999999999992</v>
      </c>
      <c r="G13" s="27">
        <f>((E13*100)/D13)-100</f>
        <v>0.89361489690979568</v>
      </c>
    </row>
    <row r="14" spans="2:7" ht="20.100000000000001" customHeight="1">
      <c r="B14" s="23" t="s">
        <v>14</v>
      </c>
      <c r="C14" s="24" t="s">
        <v>18</v>
      </c>
      <c r="D14" s="25">
        <v>214.42</v>
      </c>
      <c r="E14" s="25">
        <v>214.69</v>
      </c>
      <c r="F14" s="26">
        <f>E14-D14</f>
        <v>0.27000000000001023</v>
      </c>
      <c r="G14" s="27">
        <f>((E14*100)/D14)-100</f>
        <v>0.12592108945061398</v>
      </c>
    </row>
    <row r="15" spans="2:7" ht="20.100000000000001" customHeight="1" thickBot="1">
      <c r="B15" s="23" t="s">
        <v>14</v>
      </c>
      <c r="C15" s="24" t="s">
        <v>19</v>
      </c>
      <c r="D15" s="25">
        <v>226.77</v>
      </c>
      <c r="E15" s="25">
        <v>227.62</v>
      </c>
      <c r="F15" s="26">
        <f>E15-D15</f>
        <v>0.84999999999999432</v>
      </c>
      <c r="G15" s="27">
        <f>((E15*100)/D15)-100</f>
        <v>0.37482912201789986</v>
      </c>
    </row>
    <row r="16" spans="2:7" ht="20.100000000000001" customHeight="1" thickBot="1">
      <c r="B16" s="18"/>
      <c r="C16" s="19" t="s">
        <v>20</v>
      </c>
      <c r="D16" s="28"/>
      <c r="E16" s="28"/>
      <c r="F16" s="29"/>
      <c r="G16" s="30"/>
    </row>
    <row r="17" spans="2:12" ht="20.100000000000001" customHeight="1">
      <c r="B17" s="31" t="s">
        <v>21</v>
      </c>
      <c r="C17" s="24" t="s">
        <v>22</v>
      </c>
      <c r="D17" s="25">
        <v>611.63</v>
      </c>
      <c r="E17" s="25">
        <v>536.20000000000005</v>
      </c>
      <c r="F17" s="26">
        <f t="shared" ref="F17:F22" si="0">E17-D17</f>
        <v>-75.42999999999995</v>
      </c>
      <c r="G17" s="27">
        <f t="shared" ref="G17:G22" si="1">((E17*100)/D17)-100</f>
        <v>-12.332619394078108</v>
      </c>
    </row>
    <row r="18" spans="2:12" ht="20.100000000000001" customHeight="1">
      <c r="B18" s="31" t="s">
        <v>21</v>
      </c>
      <c r="C18" s="24" t="s">
        <v>23</v>
      </c>
      <c r="D18" s="25">
        <v>534.85</v>
      </c>
      <c r="E18" s="25">
        <v>534.6</v>
      </c>
      <c r="F18" s="26">
        <f t="shared" si="0"/>
        <v>-0.25</v>
      </c>
      <c r="G18" s="27">
        <f t="shared" si="1"/>
        <v>-4.6742077217913902E-2</v>
      </c>
    </row>
    <row r="19" spans="2:12" ht="20.100000000000001" customHeight="1">
      <c r="B19" s="31" t="s">
        <v>24</v>
      </c>
      <c r="C19" s="24" t="s">
        <v>25</v>
      </c>
      <c r="D19" s="25">
        <v>1077.1300000000001</v>
      </c>
      <c r="E19" s="25">
        <v>1114.58</v>
      </c>
      <c r="F19" s="26">
        <f t="shared" si="0"/>
        <v>37.449999999999818</v>
      </c>
      <c r="G19" s="27">
        <f t="shared" si="1"/>
        <v>3.4768319515750079</v>
      </c>
    </row>
    <row r="20" spans="2:12" ht="20.100000000000001" customHeight="1">
      <c r="B20" s="31" t="s">
        <v>24</v>
      </c>
      <c r="C20" s="24" t="s">
        <v>26</v>
      </c>
      <c r="D20" s="25">
        <v>748.4</v>
      </c>
      <c r="E20" s="25">
        <v>748.4</v>
      </c>
      <c r="F20" s="26">
        <f t="shared" si="0"/>
        <v>0</v>
      </c>
      <c r="G20" s="27">
        <f t="shared" si="1"/>
        <v>0</v>
      </c>
    </row>
    <row r="21" spans="2:12" ht="20.100000000000001" customHeight="1">
      <c r="B21" s="31" t="s">
        <v>24</v>
      </c>
      <c r="C21" s="24" t="s">
        <v>27</v>
      </c>
      <c r="D21" s="25">
        <v>786.41</v>
      </c>
      <c r="E21" s="25">
        <v>786.41</v>
      </c>
      <c r="F21" s="26">
        <f t="shared" si="0"/>
        <v>0</v>
      </c>
      <c r="G21" s="27">
        <f t="shared" si="1"/>
        <v>0</v>
      </c>
    </row>
    <row r="22" spans="2:12" ht="20.100000000000001" customHeight="1" thickBot="1">
      <c r="B22" s="31" t="s">
        <v>24</v>
      </c>
      <c r="C22" s="24" t="s">
        <v>28</v>
      </c>
      <c r="D22" s="25">
        <v>459.06</v>
      </c>
      <c r="E22" s="25">
        <v>441.72</v>
      </c>
      <c r="F22" s="26">
        <f t="shared" si="0"/>
        <v>-17.339999999999975</v>
      </c>
      <c r="G22" s="27">
        <f t="shared" si="1"/>
        <v>-3.7772840151614133</v>
      </c>
    </row>
    <row r="23" spans="2:12" ht="20.100000000000001" customHeight="1" thickBot="1">
      <c r="B23" s="18"/>
      <c r="C23" s="19" t="s">
        <v>29</v>
      </c>
      <c r="D23" s="32"/>
      <c r="E23" s="32"/>
      <c r="F23" s="29"/>
      <c r="G23" s="33"/>
    </row>
    <row r="24" spans="2:12" ht="20.100000000000001" customHeight="1">
      <c r="B24" s="23" t="s">
        <v>30</v>
      </c>
      <c r="C24" s="34" t="s">
        <v>31</v>
      </c>
      <c r="D24" s="35">
        <v>467.51</v>
      </c>
      <c r="E24" s="35">
        <v>470.72</v>
      </c>
      <c r="F24" s="26">
        <f>E24-D24</f>
        <v>3.2100000000000364</v>
      </c>
      <c r="G24" s="27">
        <f>((E24*100)/D24)-100</f>
        <v>0.68661632906248826</v>
      </c>
    </row>
    <row r="25" spans="2:12" ht="20.100000000000001" customHeight="1">
      <c r="B25" s="23" t="s">
        <v>30</v>
      </c>
      <c r="C25" s="34" t="s">
        <v>32</v>
      </c>
      <c r="D25" s="35">
        <v>395.62</v>
      </c>
      <c r="E25" s="35">
        <v>398.06</v>
      </c>
      <c r="F25" s="26">
        <f>E25-D25</f>
        <v>2.4399999999999977</v>
      </c>
      <c r="G25" s="27">
        <f>((E25*100)/D25)-100</f>
        <v>0.61675345028056938</v>
      </c>
    </row>
    <row r="26" spans="2:12" ht="20.100000000000001" customHeight="1" thickBot="1">
      <c r="B26" s="31" t="s">
        <v>30</v>
      </c>
      <c r="C26" s="34" t="s">
        <v>33</v>
      </c>
      <c r="D26" s="35">
        <v>420.01</v>
      </c>
      <c r="E26" s="35">
        <v>423.59199999999998</v>
      </c>
      <c r="F26" s="26">
        <f>E26-D26</f>
        <v>3.5819999999999936</v>
      </c>
      <c r="G26" s="27">
        <f>((E26*100)/D26)-100</f>
        <v>0.85283683721816317</v>
      </c>
      <c r="J26" s="36"/>
    </row>
    <row r="27" spans="2:12" ht="20.100000000000001" customHeight="1" thickBot="1">
      <c r="B27" s="18"/>
      <c r="C27" s="19" t="s">
        <v>34</v>
      </c>
      <c r="D27" s="32"/>
      <c r="E27" s="32"/>
      <c r="F27" s="29"/>
      <c r="G27" s="33"/>
      <c r="K27" s="36"/>
    </row>
    <row r="28" spans="2:12" ht="20.100000000000001" customHeight="1">
      <c r="B28" s="37" t="s">
        <v>35</v>
      </c>
      <c r="C28" s="38" t="s">
        <v>36</v>
      </c>
      <c r="D28" s="39">
        <v>210.03</v>
      </c>
      <c r="E28" s="39">
        <v>208.8</v>
      </c>
      <c r="F28" s="26">
        <f>E28-D28</f>
        <v>-1.2299999999999898</v>
      </c>
      <c r="G28" s="27">
        <f>((E28*100)/D28)-100</f>
        <v>-0.58563062419653988</v>
      </c>
      <c r="J28" s="36"/>
    </row>
    <row r="29" spans="2:12" ht="20.100000000000001" customHeight="1" thickBot="1">
      <c r="B29" s="37" t="s">
        <v>35</v>
      </c>
      <c r="C29" s="40" t="s">
        <v>37</v>
      </c>
      <c r="D29" s="41">
        <v>434.78</v>
      </c>
      <c r="E29" s="41">
        <v>436.68200000000002</v>
      </c>
      <c r="F29" s="26">
        <f>E29-D29</f>
        <v>1.9020000000000437</v>
      </c>
      <c r="G29" s="27">
        <f>((E29*100)/D29)-100</f>
        <v>0.43746262477576181</v>
      </c>
      <c r="L29" s="36"/>
    </row>
    <row r="30" spans="2:12" ht="20.100000000000001" customHeight="1" thickBot="1">
      <c r="B30" s="18"/>
      <c r="C30" s="19" t="s">
        <v>38</v>
      </c>
      <c r="D30" s="32"/>
      <c r="E30" s="32"/>
      <c r="F30" s="29"/>
      <c r="G30" s="33"/>
      <c r="J30" s="36"/>
    </row>
    <row r="31" spans="2:12" ht="20.100000000000001" customHeight="1">
      <c r="B31" s="23" t="s">
        <v>39</v>
      </c>
      <c r="C31" s="42" t="s">
        <v>40</v>
      </c>
      <c r="D31" s="35">
        <v>203.31</v>
      </c>
      <c r="E31" s="35">
        <v>205.36</v>
      </c>
      <c r="F31" s="26">
        <f t="shared" ref="F31:F36" si="2">E31-D31</f>
        <v>2.0500000000000114</v>
      </c>
      <c r="G31" s="27">
        <f t="shared" ref="G31:G36" si="3">((E31*100)/D31)-100</f>
        <v>1.0083124292951595</v>
      </c>
      <c r="K31" s="36"/>
    </row>
    <row r="32" spans="2:12" ht="20.100000000000001" customHeight="1">
      <c r="B32" s="23" t="s">
        <v>39</v>
      </c>
      <c r="C32" s="34" t="s">
        <v>41</v>
      </c>
      <c r="D32" s="35">
        <v>178.33</v>
      </c>
      <c r="E32" s="35">
        <v>174.65</v>
      </c>
      <c r="F32" s="26">
        <f t="shared" si="2"/>
        <v>-3.6800000000000068</v>
      </c>
      <c r="G32" s="27">
        <f t="shared" si="3"/>
        <v>-2.063589973644369</v>
      </c>
      <c r="I32" s="36"/>
    </row>
    <row r="33" spans="2:17" ht="20.100000000000001" customHeight="1">
      <c r="B33" s="37" t="s">
        <v>30</v>
      </c>
      <c r="C33" s="43" t="s">
        <v>42</v>
      </c>
      <c r="D33" s="44">
        <v>265.11</v>
      </c>
      <c r="E33" s="44">
        <v>264.77</v>
      </c>
      <c r="F33" s="26">
        <f t="shared" si="2"/>
        <v>-0.34000000000003183</v>
      </c>
      <c r="G33" s="27">
        <f t="shared" si="3"/>
        <v>-0.12824865150315645</v>
      </c>
      <c r="L33" s="36"/>
      <c r="P33" s="36"/>
    </row>
    <row r="34" spans="2:17" ht="20.100000000000001" customHeight="1">
      <c r="B34" s="37" t="s">
        <v>21</v>
      </c>
      <c r="C34" s="45" t="s">
        <v>43</v>
      </c>
      <c r="D34" s="46">
        <v>908.33</v>
      </c>
      <c r="E34" s="46">
        <v>932.17</v>
      </c>
      <c r="F34" s="26">
        <f t="shared" si="2"/>
        <v>23.839999999999918</v>
      </c>
      <c r="G34" s="27">
        <f t="shared" si="3"/>
        <v>2.6245967875111376</v>
      </c>
    </row>
    <row r="35" spans="2:17" ht="20.100000000000001" customHeight="1">
      <c r="B35" s="37" t="s">
        <v>21</v>
      </c>
      <c r="C35" s="43" t="s">
        <v>44</v>
      </c>
      <c r="D35" s="46">
        <v>521.4</v>
      </c>
      <c r="E35" s="46">
        <v>507.86</v>
      </c>
      <c r="F35" s="26">
        <f t="shared" si="2"/>
        <v>-13.539999999999964</v>
      </c>
      <c r="G35" s="27">
        <f t="shared" si="3"/>
        <v>-2.5968546221710795</v>
      </c>
    </row>
    <row r="36" spans="2:17" ht="20.100000000000001" customHeight="1" thickBot="1">
      <c r="B36" s="37" t="s">
        <v>21</v>
      </c>
      <c r="C36" s="40" t="s">
        <v>45</v>
      </c>
      <c r="D36" s="41">
        <v>301.56</v>
      </c>
      <c r="E36" s="41">
        <v>301.67</v>
      </c>
      <c r="F36" s="26">
        <f t="shared" si="2"/>
        <v>0.11000000000001364</v>
      </c>
      <c r="G36" s="27">
        <f t="shared" si="3"/>
        <v>3.6476986337703465E-2</v>
      </c>
      <c r="I36" s="36"/>
    </row>
    <row r="37" spans="2:17" ht="20.100000000000001" customHeight="1" thickBot="1">
      <c r="B37" s="47"/>
      <c r="C37" s="48" t="s">
        <v>46</v>
      </c>
      <c r="D37" s="49"/>
      <c r="E37" s="49"/>
      <c r="F37" s="49"/>
      <c r="G37" s="50"/>
      <c r="K37" s="36"/>
    </row>
    <row r="38" spans="2:17" ht="20.100000000000001" customHeight="1">
      <c r="B38" s="51" t="s">
        <v>47</v>
      </c>
      <c r="C38" s="52" t="s">
        <v>48</v>
      </c>
      <c r="D38" s="25">
        <v>48.83</v>
      </c>
      <c r="E38" s="25">
        <v>47.88</v>
      </c>
      <c r="F38" s="26">
        <f>E38-D38</f>
        <v>-0.94999999999999574</v>
      </c>
      <c r="G38" s="27">
        <f>((E38*100)/D38)-100</f>
        <v>-1.9455252918287869</v>
      </c>
      <c r="K38" s="36"/>
    </row>
    <row r="39" spans="2:17" ht="20.100000000000001" customHeight="1" thickBot="1">
      <c r="B39" s="53" t="s">
        <v>47</v>
      </c>
      <c r="C39" s="54" t="s">
        <v>49</v>
      </c>
      <c r="D39" s="55">
        <v>43.1</v>
      </c>
      <c r="E39" s="55">
        <v>44.34</v>
      </c>
      <c r="F39" s="26">
        <f>E39-D39</f>
        <v>1.240000000000002</v>
      </c>
      <c r="G39" s="27">
        <f>((E39*100)/D39)-100</f>
        <v>2.8770301624129928</v>
      </c>
      <c r="P39" s="36"/>
    </row>
    <row r="40" spans="2:17" ht="20.100000000000001" customHeight="1" thickBot="1">
      <c r="B40" s="56"/>
      <c r="C40" s="57" t="s">
        <v>50</v>
      </c>
      <c r="D40" s="58"/>
      <c r="E40" s="58"/>
      <c r="F40" s="49"/>
      <c r="G40" s="50"/>
      <c r="K40" s="36"/>
      <c r="L40" s="36"/>
    </row>
    <row r="41" spans="2:17" ht="20.100000000000001" customHeight="1">
      <c r="B41" s="59" t="s">
        <v>51</v>
      </c>
      <c r="C41" s="52" t="s">
        <v>52</v>
      </c>
      <c r="D41" s="60">
        <v>740.22</v>
      </c>
      <c r="E41" s="60">
        <v>739.91</v>
      </c>
      <c r="F41" s="26">
        <f t="shared" ref="F41:F46" si="4">E41-D41</f>
        <v>-0.31000000000005912</v>
      </c>
      <c r="G41" s="27">
        <f t="shared" ref="G41:G46" si="5">((E41*100)/D41)-100</f>
        <v>-4.1879441247203886E-2</v>
      </c>
      <c r="K41" s="36"/>
      <c r="L41" s="36"/>
    </row>
    <row r="42" spans="2:17" ht="20.100000000000001" customHeight="1">
      <c r="B42" s="31" t="s">
        <v>51</v>
      </c>
      <c r="C42" s="61" t="s">
        <v>53</v>
      </c>
      <c r="D42" s="44">
        <v>695.22</v>
      </c>
      <c r="E42" s="44">
        <v>696.67</v>
      </c>
      <c r="F42" s="26">
        <f t="shared" si="4"/>
        <v>1.4499999999999318</v>
      </c>
      <c r="G42" s="27">
        <f t="shared" si="5"/>
        <v>0.20856707229366123</v>
      </c>
      <c r="J42" s="36"/>
      <c r="K42" s="36"/>
      <c r="L42" s="36"/>
      <c r="M42" s="36"/>
    </row>
    <row r="43" spans="2:17" ht="20.100000000000001" customHeight="1">
      <c r="B43" s="31" t="s">
        <v>51</v>
      </c>
      <c r="C43" s="61" t="s">
        <v>54</v>
      </c>
      <c r="D43" s="44">
        <v>668.06</v>
      </c>
      <c r="E43" s="44">
        <v>664.17</v>
      </c>
      <c r="F43" s="26">
        <f t="shared" si="4"/>
        <v>-3.8899999999999864</v>
      </c>
      <c r="G43" s="27">
        <f t="shared" si="5"/>
        <v>-0.58228302847048496</v>
      </c>
      <c r="L43" s="36"/>
    </row>
    <row r="44" spans="2:17" ht="20.100000000000001" customHeight="1">
      <c r="B44" s="31" t="s">
        <v>55</v>
      </c>
      <c r="C44" s="61" t="s">
        <v>56</v>
      </c>
      <c r="D44" s="44">
        <v>661.01</v>
      </c>
      <c r="E44" s="44">
        <v>655.9</v>
      </c>
      <c r="F44" s="26">
        <f t="shared" si="4"/>
        <v>-5.1100000000000136</v>
      </c>
      <c r="G44" s="27">
        <f t="shared" si="5"/>
        <v>-0.77305940908608761</v>
      </c>
      <c r="J44" s="36"/>
      <c r="K44" s="36"/>
    </row>
    <row r="45" spans="2:17" ht="20.100000000000001" customHeight="1">
      <c r="B45" s="31" t="s">
        <v>57</v>
      </c>
      <c r="C45" s="61" t="s">
        <v>58</v>
      </c>
      <c r="D45" s="44">
        <v>221.69</v>
      </c>
      <c r="E45" s="44">
        <v>223.73</v>
      </c>
      <c r="F45" s="26">
        <f t="shared" si="4"/>
        <v>2.039999999999992</v>
      </c>
      <c r="G45" s="27">
        <f t="shared" si="5"/>
        <v>0.9202038883125141</v>
      </c>
      <c r="J45" s="36"/>
      <c r="K45" s="36"/>
    </row>
    <row r="46" spans="2:17" ht="20.100000000000001" customHeight="1" thickBot="1">
      <c r="B46" s="62" t="s">
        <v>55</v>
      </c>
      <c r="C46" s="63" t="s">
        <v>59</v>
      </c>
      <c r="D46" s="64">
        <v>371.11</v>
      </c>
      <c r="E46" s="64">
        <v>374.55</v>
      </c>
      <c r="F46" s="26">
        <f t="shared" si="4"/>
        <v>3.4399999999999977</v>
      </c>
      <c r="G46" s="27">
        <f t="shared" si="5"/>
        <v>0.92694888308048462</v>
      </c>
      <c r="I46" s="36"/>
      <c r="J46" s="36"/>
      <c r="K46" s="36"/>
      <c r="Q46" s="36"/>
    </row>
    <row r="47" spans="2:17" ht="20.100000000000001" customHeight="1" thickBot="1">
      <c r="B47" s="47"/>
      <c r="C47" s="65" t="s">
        <v>60</v>
      </c>
      <c r="D47" s="49"/>
      <c r="E47" s="49"/>
      <c r="F47" s="49"/>
      <c r="G47" s="50"/>
      <c r="I47" s="36"/>
      <c r="J47" s="36"/>
      <c r="K47" s="36"/>
    </row>
    <row r="48" spans="2:17" ht="20.100000000000001" customHeight="1">
      <c r="B48" s="59" t="s">
        <v>55</v>
      </c>
      <c r="C48" s="66" t="s">
        <v>61</v>
      </c>
      <c r="D48" s="60">
        <v>109.68</v>
      </c>
      <c r="E48" s="60">
        <v>109.86</v>
      </c>
      <c r="F48" s="26">
        <f>E48-D48</f>
        <v>0.17999999999999261</v>
      </c>
      <c r="G48" s="27">
        <f>((E48*100)/D48)-100</f>
        <v>0.16411378555798706</v>
      </c>
      <c r="I48" s="36"/>
      <c r="J48" s="36"/>
      <c r="K48" s="36"/>
    </row>
    <row r="49" spans="1:12" ht="20.100000000000001" customHeight="1" thickBot="1">
      <c r="B49" s="67" t="s">
        <v>55</v>
      </c>
      <c r="C49" s="68" t="s">
        <v>62</v>
      </c>
      <c r="D49" s="69">
        <v>123.26</v>
      </c>
      <c r="E49" s="69">
        <v>123.13</v>
      </c>
      <c r="F49" s="26">
        <f>E49-D49</f>
        <v>-0.13000000000000966</v>
      </c>
      <c r="G49" s="27">
        <f>((E49*100)/D49)-100</f>
        <v>-0.10546811617719243</v>
      </c>
      <c r="I49" s="36"/>
      <c r="J49" s="36"/>
      <c r="K49" s="36"/>
      <c r="L49" s="36"/>
    </row>
    <row r="50" spans="1:12" ht="20.100000000000001" customHeight="1" thickBot="1">
      <c r="B50" s="18"/>
      <c r="C50" s="19" t="s">
        <v>63</v>
      </c>
      <c r="D50" s="32"/>
      <c r="E50" s="32"/>
      <c r="F50" s="29"/>
      <c r="G50" s="33"/>
      <c r="I50" s="36"/>
      <c r="J50" s="36"/>
      <c r="K50" s="36"/>
    </row>
    <row r="51" spans="1:12" s="70" customFormat="1" ht="20.100000000000001" customHeight="1" thickBot="1">
      <c r="B51" s="71" t="s">
        <v>55</v>
      </c>
      <c r="C51" s="72" t="s">
        <v>64</v>
      </c>
      <c r="D51" s="73">
        <v>111.81</v>
      </c>
      <c r="E51" s="73">
        <v>114.18130000000001</v>
      </c>
      <c r="F51" s="26">
        <f>E51-D51</f>
        <v>2.3713000000000051</v>
      </c>
      <c r="G51" s="27">
        <f>((E51*100)/D51)-100</f>
        <v>2.1208299794294021</v>
      </c>
      <c r="J51" s="74"/>
      <c r="K51" s="74"/>
      <c r="L51" s="74"/>
    </row>
    <row r="52" spans="1:12" s="70" customFormat="1" ht="20.100000000000001" customHeight="1" thickBot="1">
      <c r="B52" s="75"/>
      <c r="C52" s="76" t="s">
        <v>65</v>
      </c>
      <c r="D52" s="49"/>
      <c r="E52" s="49"/>
      <c r="F52" s="77"/>
      <c r="G52" s="78"/>
      <c r="J52" s="74"/>
    </row>
    <row r="53" spans="1:12" s="70" customFormat="1" ht="20.100000000000001" customHeight="1">
      <c r="B53" s="79" t="s">
        <v>66</v>
      </c>
      <c r="C53" s="80" t="s">
        <v>67</v>
      </c>
      <c r="D53" s="81">
        <v>163.5</v>
      </c>
      <c r="E53" s="81">
        <v>140.41</v>
      </c>
      <c r="F53" s="26">
        <f>E53-D53</f>
        <v>-23.090000000000003</v>
      </c>
      <c r="G53" s="27">
        <f>((E53*100)/D53)-100</f>
        <v>-14.122324159021403</v>
      </c>
    </row>
    <row r="54" spans="1:12" s="70" customFormat="1" ht="20.100000000000001" customHeight="1">
      <c r="B54" s="82" t="s">
        <v>66</v>
      </c>
      <c r="C54" s="83" t="s">
        <v>68</v>
      </c>
      <c r="D54" s="84">
        <v>254</v>
      </c>
      <c r="E54" s="84">
        <v>254.13</v>
      </c>
      <c r="F54" s="26">
        <f>E54-D54</f>
        <v>0.12999999999999545</v>
      </c>
      <c r="G54" s="27">
        <f>((E54*100)/D54)-100</f>
        <v>5.1181102362207298E-2</v>
      </c>
    </row>
    <row r="55" spans="1:12" s="70" customFormat="1" ht="26.25" customHeight="1">
      <c r="B55" s="82" t="s">
        <v>66</v>
      </c>
      <c r="C55" s="83" t="s">
        <v>69</v>
      </c>
      <c r="D55" s="84">
        <v>143.69</v>
      </c>
      <c r="E55" s="84">
        <v>143.75</v>
      </c>
      <c r="F55" s="26">
        <f>E55-D55</f>
        <v>6.0000000000002274E-2</v>
      </c>
      <c r="G55" s="27">
        <f>((E55*100)/D55)-100</f>
        <v>4.1756559259525261E-2</v>
      </c>
    </row>
    <row r="56" spans="1:12" s="70" customFormat="1" ht="26.25" customHeight="1" thickBot="1">
      <c r="B56" s="85" t="s">
        <v>66</v>
      </c>
      <c r="C56" s="86" t="s">
        <v>70</v>
      </c>
      <c r="D56" s="87" t="s">
        <v>71</v>
      </c>
      <c r="E56" s="87">
        <v>123.04</v>
      </c>
      <c r="F56" s="88" t="s">
        <v>71</v>
      </c>
      <c r="G56" s="89" t="s">
        <v>71</v>
      </c>
    </row>
    <row r="57" spans="1:12" s="70" customFormat="1" ht="9" customHeight="1">
      <c r="B57" s="90"/>
      <c r="C57" s="91"/>
      <c r="D57" s="92"/>
      <c r="E57" s="92"/>
      <c r="F57" s="92"/>
      <c r="G57" s="93"/>
    </row>
    <row r="58" spans="1:12" s="70" customFormat="1" ht="12" customHeight="1">
      <c r="B58" s="94" t="s">
        <v>72</v>
      </c>
      <c r="C58" s="95"/>
      <c r="F58" s="95"/>
      <c r="G58" s="1"/>
      <c r="H58" s="92"/>
    </row>
    <row r="59" spans="1:12" s="70" customFormat="1" ht="12" customHeight="1">
      <c r="B59" s="96" t="s">
        <v>73</v>
      </c>
      <c r="C59" s="95"/>
      <c r="D59" s="95"/>
      <c r="E59" s="95"/>
      <c r="F59" s="95"/>
      <c r="G59" s="1"/>
      <c r="H59" s="92"/>
    </row>
    <row r="60" spans="1:12" ht="11.25" customHeight="1">
      <c r="A60" s="70"/>
      <c r="B60" s="96" t="s">
        <v>74</v>
      </c>
      <c r="C60" s="95"/>
      <c r="D60" s="95"/>
      <c r="E60" s="95"/>
      <c r="F60" s="95"/>
      <c r="G60" s="11"/>
    </row>
    <row r="61" spans="1:12" ht="12.6" customHeight="1">
      <c r="A61" s="70"/>
      <c r="B61" s="96" t="s">
        <v>75</v>
      </c>
      <c r="C61" s="95"/>
      <c r="D61" s="95"/>
      <c r="E61" s="95"/>
      <c r="F61" s="95"/>
      <c r="G61" s="11"/>
    </row>
    <row r="62" spans="1:12" ht="7.95" customHeight="1">
      <c r="A62" s="70"/>
      <c r="B62" s="96"/>
      <c r="C62" s="95"/>
      <c r="D62" s="95"/>
      <c r="E62" s="95"/>
      <c r="F62" s="95"/>
      <c r="G62" s="97"/>
      <c r="I62" s="36"/>
    </row>
    <row r="63" spans="1:12" ht="21.6" customHeight="1">
      <c r="C63" s="70"/>
      <c r="D63" s="93" t="s">
        <v>76</v>
      </c>
      <c r="E63" s="93"/>
      <c r="F63" s="93"/>
      <c r="G63" s="93"/>
      <c r="H63" s="93"/>
      <c r="I63" s="98"/>
      <c r="K63" s="36"/>
    </row>
    <row r="64" spans="1:12" ht="15" customHeight="1">
      <c r="A64" s="70"/>
      <c r="G64" s="98"/>
    </row>
    <row r="65" spans="1:9" ht="118.2" customHeight="1">
      <c r="A65" s="70"/>
      <c r="G65" s="98"/>
    </row>
    <row r="66" spans="1:9" ht="13.5" customHeight="1">
      <c r="B66" s="11"/>
      <c r="C66" s="11"/>
      <c r="F66" s="11"/>
      <c r="G66" s="99"/>
    </row>
    <row r="67" spans="1:9" ht="15" customHeight="1">
      <c r="B67" s="11"/>
      <c r="C67" s="11"/>
      <c r="D67" s="11"/>
      <c r="E67" s="11"/>
      <c r="F67" s="11"/>
      <c r="G67" s="99"/>
    </row>
    <row r="68" spans="1:9" ht="15" customHeight="1">
      <c r="B68" s="11"/>
      <c r="C68" s="11"/>
      <c r="D68" s="100"/>
      <c r="E68" s="100"/>
      <c r="F68" s="97"/>
      <c r="G68" s="99"/>
    </row>
    <row r="69" spans="1:9" ht="15" customHeight="1">
      <c r="B69" s="101"/>
      <c r="C69" s="102"/>
      <c r="D69" s="98"/>
      <c r="E69" s="98"/>
      <c r="F69" s="103"/>
    </row>
    <row r="70" spans="1:9" ht="15" customHeight="1">
      <c r="B70" s="101"/>
      <c r="C70" s="102"/>
      <c r="D70" s="98"/>
      <c r="E70" s="98"/>
      <c r="F70" s="103"/>
      <c r="G70" s="98"/>
    </row>
    <row r="71" spans="1:9" ht="15" customHeight="1">
      <c r="B71" s="101"/>
      <c r="C71" s="102"/>
      <c r="D71" s="98"/>
      <c r="E71" s="98"/>
      <c r="F71" s="103"/>
      <c r="G71" s="98"/>
      <c r="I71" s="104"/>
    </row>
    <row r="72" spans="1:9" ht="15" customHeight="1">
      <c r="B72" s="101"/>
      <c r="C72" s="102"/>
      <c r="D72" s="98"/>
      <c r="E72" s="98"/>
      <c r="F72" s="103"/>
      <c r="H72" s="104"/>
      <c r="I72" s="104"/>
    </row>
    <row r="73" spans="1:9" ht="15" customHeight="1">
      <c r="B73" s="101"/>
      <c r="C73" s="105"/>
      <c r="D73" s="98"/>
      <c r="E73" s="98"/>
      <c r="F73" s="103"/>
      <c r="H73" s="104"/>
      <c r="I73" s="104"/>
    </row>
    <row r="74" spans="1:9" ht="15" customHeight="1">
      <c r="B74" s="101"/>
      <c r="C74" s="105"/>
      <c r="D74" s="98"/>
      <c r="E74" s="98"/>
      <c r="F74" s="103"/>
      <c r="H74" s="104"/>
    </row>
    <row r="75" spans="1:9" ht="15" customHeight="1">
      <c r="B75" s="106"/>
      <c r="C75" s="105"/>
      <c r="D75" s="98"/>
      <c r="E75" s="98"/>
      <c r="F75" s="103"/>
      <c r="G75" s="98"/>
      <c r="H75" s="104"/>
    </row>
    <row r="76" spans="1:9" ht="15" customHeight="1">
      <c r="B76" s="101"/>
      <c r="C76" s="105"/>
      <c r="D76" s="98"/>
      <c r="E76" s="98"/>
      <c r="F76" s="103"/>
      <c r="H76" s="104"/>
      <c r="I76" s="104"/>
    </row>
    <row r="77" spans="1:9" ht="15" customHeight="1">
      <c r="B77" s="101"/>
      <c r="C77" s="105"/>
      <c r="D77" s="98"/>
      <c r="E77" s="98"/>
      <c r="F77" s="103"/>
      <c r="G77" s="98"/>
      <c r="I77" s="104"/>
    </row>
    <row r="78" spans="1:9" ht="15" customHeight="1">
      <c r="B78" s="101"/>
      <c r="C78" s="105"/>
      <c r="D78" s="98"/>
      <c r="E78" s="98"/>
      <c r="F78" s="103"/>
      <c r="G78" s="107"/>
    </row>
    <row r="79" spans="1:9" ht="15" customHeight="1">
      <c r="B79" s="101"/>
      <c r="C79" s="108"/>
      <c r="D79" s="98"/>
      <c r="E79" s="98"/>
      <c r="F79" s="103"/>
      <c r="G79" s="98"/>
    </row>
    <row r="80" spans="1:9" ht="15" customHeight="1">
      <c r="B80" s="101"/>
      <c r="C80" s="109"/>
      <c r="D80" s="98"/>
      <c r="E80" s="98"/>
      <c r="F80" s="103"/>
      <c r="G80" s="110"/>
    </row>
    <row r="81" spans="2:8" ht="15" customHeight="1">
      <c r="B81" s="101"/>
      <c r="C81" s="109"/>
      <c r="D81" s="98"/>
      <c r="E81" s="98"/>
      <c r="F81" s="103"/>
      <c r="G81" s="111"/>
    </row>
    <row r="82" spans="2:8" ht="15" customHeight="1">
      <c r="B82" s="101"/>
      <c r="C82" s="105"/>
      <c r="D82" s="112"/>
      <c r="E82" s="112"/>
      <c r="F82" s="103"/>
      <c r="G82" s="111"/>
    </row>
    <row r="83" spans="2:8" ht="15" customHeight="1">
      <c r="B83" s="101"/>
      <c r="C83" s="113"/>
      <c r="D83" s="98"/>
      <c r="E83" s="98"/>
      <c r="F83" s="103"/>
    </row>
    <row r="84" spans="2:8" ht="15" customHeight="1">
      <c r="B84" s="114"/>
      <c r="C84" s="113"/>
      <c r="D84" s="115"/>
      <c r="E84" s="115"/>
      <c r="F84" s="103"/>
      <c r="G84" s="116" t="s">
        <v>77</v>
      </c>
    </row>
    <row r="85" spans="2:8" ht="12" customHeight="1">
      <c r="B85" s="114"/>
      <c r="C85" s="113"/>
      <c r="D85" s="98"/>
      <c r="E85" s="98"/>
      <c r="F85" s="103"/>
    </row>
    <row r="86" spans="2:8" ht="15" customHeight="1">
      <c r="B86" s="114"/>
      <c r="C86" s="113"/>
      <c r="D86" s="110"/>
      <c r="E86" s="110"/>
      <c r="F86" s="110"/>
    </row>
    <row r="87" spans="2:8" ht="13.5" customHeight="1">
      <c r="B87" s="113"/>
      <c r="C87" s="111"/>
      <c r="D87" s="111"/>
      <c r="E87" s="111"/>
      <c r="F87" s="111"/>
      <c r="H87" s="104"/>
    </row>
    <row r="88" spans="2:8">
      <c r="B88" s="117"/>
      <c r="C88" s="111"/>
      <c r="D88" s="111"/>
      <c r="E88" s="111"/>
      <c r="F88" s="111"/>
    </row>
    <row r="89" spans="2:8" ht="11.25" customHeight="1">
      <c r="B89" s="117"/>
    </row>
    <row r="90" spans="2:8">
      <c r="B90" s="117"/>
    </row>
    <row r="93" spans="2:8">
      <c r="D93" s="118"/>
      <c r="E93" s="118"/>
    </row>
  </sheetData>
  <mergeCells count="3">
    <mergeCell ref="B2:F2"/>
    <mergeCell ref="B4:G4"/>
    <mergeCell ref="B6:G6"/>
  </mergeCells>
  <conditionalFormatting sqref="F11:G15">
    <cfRule type="cellIs" dxfId="51" priority="19" stopIfTrue="1" operator="lessThan">
      <formula>0</formula>
    </cfRule>
    <cfRule type="cellIs" dxfId="50" priority="20" stopIfTrue="1" operator="greaterThanOrEqual">
      <formula>0</formula>
    </cfRule>
  </conditionalFormatting>
  <conditionalFormatting sqref="F17:G22">
    <cfRule type="cellIs" dxfId="49" priority="17" stopIfTrue="1" operator="lessThan">
      <formula>0</formula>
    </cfRule>
    <cfRule type="cellIs" dxfId="48" priority="18" stopIfTrue="1" operator="greaterThanOrEqual">
      <formula>0</formula>
    </cfRule>
  </conditionalFormatting>
  <conditionalFormatting sqref="F24:G26">
    <cfRule type="cellIs" dxfId="47" priority="15" stopIfTrue="1" operator="lessThan">
      <formula>0</formula>
    </cfRule>
    <cfRule type="cellIs" dxfId="46" priority="16" stopIfTrue="1" operator="greaterThanOrEqual">
      <formula>0</formula>
    </cfRule>
  </conditionalFormatting>
  <conditionalFormatting sqref="F28:G29">
    <cfRule type="cellIs" dxfId="45" priority="13" stopIfTrue="1" operator="lessThan">
      <formula>0</formula>
    </cfRule>
    <cfRule type="cellIs" dxfId="44" priority="14" stopIfTrue="1" operator="greaterThanOrEqual">
      <formula>0</formula>
    </cfRule>
  </conditionalFormatting>
  <conditionalFormatting sqref="F31:G36">
    <cfRule type="cellIs" dxfId="43" priority="11" stopIfTrue="1" operator="lessThan">
      <formula>0</formula>
    </cfRule>
    <cfRule type="cellIs" dxfId="42" priority="12" stopIfTrue="1" operator="greaterThanOrEqual">
      <formula>0</formula>
    </cfRule>
  </conditionalFormatting>
  <conditionalFormatting sqref="F38:G39">
    <cfRule type="cellIs" dxfId="41" priority="9" stopIfTrue="1" operator="lessThan">
      <formula>0</formula>
    </cfRule>
    <cfRule type="cellIs" dxfId="40" priority="10" stopIfTrue="1" operator="greaterThanOrEqual">
      <formula>0</formula>
    </cfRule>
  </conditionalFormatting>
  <conditionalFormatting sqref="F41:G46">
    <cfRule type="cellIs" dxfId="39" priority="7" stopIfTrue="1" operator="lessThan">
      <formula>0</formula>
    </cfRule>
    <cfRule type="cellIs" dxfId="38" priority="8" stopIfTrue="1" operator="greaterThanOrEqual">
      <formula>0</formula>
    </cfRule>
  </conditionalFormatting>
  <conditionalFormatting sqref="F48:G49">
    <cfRule type="cellIs" dxfId="37" priority="5" stopIfTrue="1" operator="lessThan">
      <formula>0</formula>
    </cfRule>
    <cfRule type="cellIs" dxfId="36" priority="6" stopIfTrue="1" operator="greaterThanOrEqual">
      <formula>0</formula>
    </cfRule>
  </conditionalFormatting>
  <conditionalFormatting sqref="F51:G51">
    <cfRule type="cellIs" dxfId="35" priority="3" stopIfTrue="1" operator="lessThan">
      <formula>0</formula>
    </cfRule>
    <cfRule type="cellIs" dxfId="34" priority="4" stopIfTrue="1" operator="greaterThanOrEqual">
      <formula>0</formula>
    </cfRule>
  </conditionalFormatting>
  <conditionalFormatting sqref="F53:G56">
    <cfRule type="cellIs" dxfId="33" priority="1" stopIfTrue="1" operator="lessThan">
      <formula>0</formula>
    </cfRule>
    <cfRule type="cellIs" dxfId="32" priority="2" stopIfTrue="1" operator="greaterThanOrEqual">
      <formula>0</formula>
    </cfRule>
  </conditionalFormatting>
  <conditionalFormatting sqref="G37 G40 G47">
    <cfRule type="cellIs" dxfId="31" priority="25" stopIfTrue="1" operator="lessThan">
      <formula>0</formula>
    </cfRule>
    <cfRule type="cellIs" dxfId="30" priority="26" stopIfTrue="1" operator="greaterThanOrEqual">
      <formula>0</formula>
    </cfRule>
  </conditionalFormatting>
  <conditionalFormatting sqref="G52 G64:G68">
    <cfRule type="cellIs" dxfId="29" priority="23" stopIfTrue="1" operator="lessThan">
      <formula>0</formula>
    </cfRule>
    <cfRule type="cellIs" dxfId="28" priority="24" stopIfTrue="1" operator="greaterThanOrEqual">
      <formula>0</formula>
    </cfRule>
  </conditionalFormatting>
  <conditionalFormatting sqref="G70:G71 G75 G77 G79">
    <cfRule type="cellIs" dxfId="27" priority="29" stopIfTrue="1" operator="lessThan">
      <formula>0</formula>
    </cfRule>
    <cfRule type="cellIs" dxfId="26" priority="30" stopIfTrue="1" operator="greaterThanOrEqual">
      <formula>0</formula>
    </cfRule>
  </conditionalFormatting>
  <conditionalFormatting sqref="H58:H59">
    <cfRule type="cellIs" dxfId="25" priority="27" stopIfTrue="1" operator="lessThan">
      <formula>0</formula>
    </cfRule>
    <cfRule type="cellIs" dxfId="24" priority="28" stopIfTrue="1" operator="greaterThanOrEqual">
      <formula>0</formula>
    </cfRule>
  </conditionalFormatting>
  <conditionalFormatting sqref="I63">
    <cfRule type="cellIs" dxfId="23" priority="21" stopIfTrue="1" operator="lessThan">
      <formula>0</formula>
    </cfRule>
    <cfRule type="cellIs" dxfId="22" priority="22" stopIfTrue="1" operator="greaterThanOrEqual">
      <formula>0</formula>
    </cfRule>
  </conditionalFormatting>
  <printOptions horizontalCentered="1" verticalCentered="1"/>
  <pageMargins left="0.7" right="0.7" top="0.75" bottom="0.75" header="0.3" footer="0.3"/>
  <pageSetup paperSize="9" scale="42" orientation="portrait" r:id="rId1"/>
  <headerFooter scaleWithDoc="0" alignWithMargins="0">
    <oddHeader xml:space="preserve">&amp;R&amp;"Verdana,Normal"&amp;8 4
</oddHeader>
    <oddFooter>&amp;R&amp;"Verdana,Cursiva"&amp;8SG. Análisis, Coordinación y Estadística</oddFooter>
  </headerFooter>
  <ignoredErrors>
    <ignoredError sqref="B11:B5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17140-213B-46A2-BCEC-B04334A18078}">
  <sheetPr>
    <pageSetUpPr fitToPage="1"/>
  </sheetPr>
  <dimension ref="B1:K86"/>
  <sheetViews>
    <sheetView showGridLines="0" zoomScaleNormal="100" zoomScaleSheetLayoutView="100" workbookViewId="0"/>
  </sheetViews>
  <sheetFormatPr baseColWidth="10" defaultColWidth="11.5546875" defaultRowHeight="12.6"/>
  <cols>
    <col min="1" max="1" width="3.21875" style="70" customWidth="1"/>
    <col min="2" max="2" width="9.44140625" style="70" customWidth="1"/>
    <col min="3" max="3" width="48" style="70" customWidth="1"/>
    <col min="4" max="7" width="28.5546875" style="70" customWidth="1"/>
    <col min="8" max="8" width="3.21875" style="70" customWidth="1"/>
    <col min="9" max="9" width="10.5546875" style="70" customWidth="1"/>
    <col min="10" max="16384" width="11.5546875" style="70"/>
  </cols>
  <sheetData>
    <row r="1" spans="2:7" ht="14.25" customHeight="1"/>
    <row r="2" spans="2:7" ht="7.5" customHeight="1" thickBot="1">
      <c r="B2" s="119"/>
      <c r="C2" s="119"/>
      <c r="D2" s="119"/>
      <c r="E2" s="119"/>
      <c r="F2" s="119"/>
      <c r="G2" s="119"/>
    </row>
    <row r="3" spans="2:7" ht="21" customHeight="1" thickBot="1">
      <c r="B3" s="646" t="s">
        <v>78</v>
      </c>
      <c r="C3" s="647"/>
      <c r="D3" s="647"/>
      <c r="E3" s="647"/>
      <c r="F3" s="647"/>
      <c r="G3" s="648"/>
    </row>
    <row r="4" spans="2:7" ht="14.25" customHeight="1">
      <c r="B4" s="5"/>
      <c r="C4" s="120" t="s">
        <v>3</v>
      </c>
      <c r="D4" s="121" t="s">
        <v>4</v>
      </c>
      <c r="E4" s="121" t="s">
        <v>5</v>
      </c>
      <c r="F4" s="8" t="s">
        <v>6</v>
      </c>
      <c r="G4" s="9" t="s">
        <v>6</v>
      </c>
    </row>
    <row r="5" spans="2:7" ht="13.8">
      <c r="B5" s="10"/>
      <c r="C5" s="122" t="s">
        <v>7</v>
      </c>
      <c r="D5" s="123" t="s">
        <v>79</v>
      </c>
      <c r="E5" s="123" t="s">
        <v>80</v>
      </c>
      <c r="F5" s="13" t="s">
        <v>10</v>
      </c>
      <c r="G5" s="14" t="s">
        <v>10</v>
      </c>
    </row>
    <row r="6" spans="2:7" ht="14.4" thickBot="1">
      <c r="B6" s="124"/>
      <c r="C6" s="125"/>
      <c r="D6" s="15">
        <v>2024</v>
      </c>
      <c r="E6" s="15">
        <v>2024</v>
      </c>
      <c r="F6" s="126" t="s">
        <v>11</v>
      </c>
      <c r="G6" s="127" t="s">
        <v>12</v>
      </c>
    </row>
    <row r="7" spans="2:7" ht="20.100000000000001" customHeight="1" thickBot="1">
      <c r="B7" s="47"/>
      <c r="C7" s="65" t="s">
        <v>81</v>
      </c>
      <c r="D7" s="128"/>
      <c r="E7" s="128"/>
      <c r="F7" s="129"/>
      <c r="G7" s="130"/>
    </row>
    <row r="8" spans="2:7" ht="20.100000000000001" customHeight="1">
      <c r="B8" s="131" t="s">
        <v>14</v>
      </c>
      <c r="C8" s="132" t="s">
        <v>82</v>
      </c>
      <c r="D8" s="133">
        <v>48.483678219172347</v>
      </c>
      <c r="E8" s="133">
        <v>49.340839968767988</v>
      </c>
      <c r="F8" s="134">
        <f t="shared" ref="F8:F27" si="0">E8-D8</f>
        <v>0.85716174959564029</v>
      </c>
      <c r="G8" s="135">
        <f t="shared" ref="G8:G27" si="1">((E8*100/D8)-100)</f>
        <v>1.7679387808012592</v>
      </c>
    </row>
    <row r="9" spans="2:7" ht="20.100000000000001" customHeight="1">
      <c r="B9" s="131" t="s">
        <v>14</v>
      </c>
      <c r="C9" s="132" t="s">
        <v>83</v>
      </c>
      <c r="D9" s="133">
        <v>32.438766452287567</v>
      </c>
      <c r="E9" s="133">
        <v>51.812204205175895</v>
      </c>
      <c r="F9" s="134">
        <f t="shared" si="0"/>
        <v>19.373437752888329</v>
      </c>
      <c r="G9" s="135">
        <f t="shared" si="1"/>
        <v>59.723102545787839</v>
      </c>
    </row>
    <row r="10" spans="2:7" ht="20.100000000000001" customHeight="1">
      <c r="B10" s="131" t="s">
        <v>14</v>
      </c>
      <c r="C10" s="132" t="s">
        <v>84</v>
      </c>
      <c r="D10" s="133">
        <v>25.35</v>
      </c>
      <c r="E10" s="133">
        <v>25.990165046961515</v>
      </c>
      <c r="F10" s="134">
        <f t="shared" si="0"/>
        <v>0.64016504696151344</v>
      </c>
      <c r="G10" s="135">
        <f t="shared" si="1"/>
        <v>2.5253059051736244</v>
      </c>
    </row>
    <row r="11" spans="2:7" ht="20.100000000000001" customHeight="1">
      <c r="B11" s="131" t="s">
        <v>14</v>
      </c>
      <c r="C11" s="136" t="s">
        <v>85</v>
      </c>
      <c r="D11" s="133">
        <v>25.35</v>
      </c>
      <c r="E11" s="133">
        <v>25.990165046961515</v>
      </c>
      <c r="F11" s="134">
        <f>E11-D11</f>
        <v>0.64016504696151344</v>
      </c>
      <c r="G11" s="135">
        <f t="shared" si="1"/>
        <v>2.5253059051736244</v>
      </c>
    </row>
    <row r="12" spans="2:7" ht="20.100000000000001" customHeight="1">
      <c r="B12" s="131" t="s">
        <v>14</v>
      </c>
      <c r="C12" s="132" t="s">
        <v>86</v>
      </c>
      <c r="D12" s="133">
        <v>27.490654156675078</v>
      </c>
      <c r="E12" s="133">
        <v>26.268173869336209</v>
      </c>
      <c r="F12" s="134">
        <f t="shared" si="0"/>
        <v>-1.2224802873388683</v>
      </c>
      <c r="G12" s="135">
        <f t="shared" si="1"/>
        <v>-4.4468941349001483</v>
      </c>
    </row>
    <row r="13" spans="2:7" ht="20.100000000000001" customHeight="1">
      <c r="B13" s="131" t="s">
        <v>14</v>
      </c>
      <c r="C13" s="132" t="s">
        <v>87</v>
      </c>
      <c r="D13" s="133">
        <v>60.56</v>
      </c>
      <c r="E13" s="133">
        <v>54.519999999999996</v>
      </c>
      <c r="F13" s="134">
        <f t="shared" si="0"/>
        <v>-6.0400000000000063</v>
      </c>
      <c r="G13" s="135">
        <f t="shared" si="1"/>
        <v>-9.9735799207397662</v>
      </c>
    </row>
    <row r="14" spans="2:7" ht="20.100000000000001" customHeight="1">
      <c r="B14" s="131" t="s">
        <v>14</v>
      </c>
      <c r="C14" s="132" t="s">
        <v>88</v>
      </c>
      <c r="D14" s="133">
        <v>61.980242948896958</v>
      </c>
      <c r="E14" s="133">
        <v>62.078400000000002</v>
      </c>
      <c r="F14" s="134">
        <f t="shared" si="0"/>
        <v>9.8157051103044068E-2</v>
      </c>
      <c r="G14" s="135">
        <f t="shared" si="1"/>
        <v>0.15836829033402466</v>
      </c>
    </row>
    <row r="15" spans="2:7" ht="20.100000000000001" customHeight="1">
      <c r="B15" s="131" t="s">
        <v>14</v>
      </c>
      <c r="C15" s="132" t="s">
        <v>89</v>
      </c>
      <c r="D15" s="133">
        <v>50.229009457352674</v>
      </c>
      <c r="E15" s="133">
        <v>51.949796257086</v>
      </c>
      <c r="F15" s="134">
        <f t="shared" si="0"/>
        <v>1.7207867997333253</v>
      </c>
      <c r="G15" s="135">
        <f t="shared" si="1"/>
        <v>3.4258824100331395</v>
      </c>
    </row>
    <row r="16" spans="2:7" ht="20.100000000000001" customHeight="1">
      <c r="B16" s="131" t="s">
        <v>14</v>
      </c>
      <c r="C16" s="132" t="s">
        <v>90</v>
      </c>
      <c r="D16" s="133">
        <v>69.569999999999993</v>
      </c>
      <c r="E16" s="133">
        <v>67.39</v>
      </c>
      <c r="F16" s="134">
        <f t="shared" si="0"/>
        <v>-2.1799999999999926</v>
      </c>
      <c r="G16" s="135">
        <f t="shared" si="1"/>
        <v>-3.1335345694983374</v>
      </c>
    </row>
    <row r="17" spans="2:7" ht="20.100000000000001" customHeight="1">
      <c r="B17" s="131" t="s">
        <v>14</v>
      </c>
      <c r="C17" s="132" t="s">
        <v>91</v>
      </c>
      <c r="D17" s="133">
        <v>68.294806492493663</v>
      </c>
      <c r="E17" s="133">
        <v>70.737187406453572</v>
      </c>
      <c r="F17" s="134">
        <f t="shared" si="0"/>
        <v>2.4423809139599086</v>
      </c>
      <c r="G17" s="135">
        <f t="shared" si="1"/>
        <v>3.5762322779673639</v>
      </c>
    </row>
    <row r="18" spans="2:7" ht="20.100000000000001" customHeight="1">
      <c r="B18" s="131" t="s">
        <v>14</v>
      </c>
      <c r="C18" s="132" t="s">
        <v>92</v>
      </c>
      <c r="D18" s="133">
        <v>79.25646726876414</v>
      </c>
      <c r="E18" s="133">
        <v>79.25646726876414</v>
      </c>
      <c r="F18" s="134">
        <f t="shared" si="0"/>
        <v>0</v>
      </c>
      <c r="G18" s="135">
        <f t="shared" si="1"/>
        <v>0</v>
      </c>
    </row>
    <row r="19" spans="2:7" ht="20.100000000000001" customHeight="1">
      <c r="B19" s="131" t="s">
        <v>14</v>
      </c>
      <c r="C19" s="132" t="s">
        <v>93</v>
      </c>
      <c r="D19" s="133">
        <v>195.11532297400879</v>
      </c>
      <c r="E19" s="133">
        <v>195.11532297400879</v>
      </c>
      <c r="F19" s="134">
        <f t="shared" si="0"/>
        <v>0</v>
      </c>
      <c r="G19" s="135">
        <f t="shared" si="1"/>
        <v>0</v>
      </c>
    </row>
    <row r="20" spans="2:7" ht="20.100000000000001" customHeight="1">
      <c r="B20" s="131" t="s">
        <v>14</v>
      </c>
      <c r="C20" s="132" t="s">
        <v>94</v>
      </c>
      <c r="D20" s="133">
        <v>83.67692163025059</v>
      </c>
      <c r="E20" s="133">
        <v>88.572012899455245</v>
      </c>
      <c r="F20" s="134">
        <f t="shared" si="0"/>
        <v>4.8950912692046558</v>
      </c>
      <c r="G20" s="135">
        <f t="shared" si="1"/>
        <v>5.8499896672047242</v>
      </c>
    </row>
    <row r="21" spans="2:7" ht="20.100000000000001" customHeight="1">
      <c r="B21" s="131" t="s">
        <v>14</v>
      </c>
      <c r="C21" s="132" t="s">
        <v>95</v>
      </c>
      <c r="D21" s="133">
        <v>74.867654665376946</v>
      </c>
      <c r="E21" s="133">
        <v>75.409966280531904</v>
      </c>
      <c r="F21" s="134">
        <f t="shared" si="0"/>
        <v>0.54231161515495785</v>
      </c>
      <c r="G21" s="135">
        <f t="shared" si="1"/>
        <v>0.72436036306845608</v>
      </c>
    </row>
    <row r="22" spans="2:7" ht="20.100000000000001" customHeight="1">
      <c r="B22" s="131" t="s">
        <v>14</v>
      </c>
      <c r="C22" s="132" t="s">
        <v>96</v>
      </c>
      <c r="D22" s="137">
        <v>592.20000000000005</v>
      </c>
      <c r="E22" s="137">
        <v>517.51</v>
      </c>
      <c r="F22" s="134">
        <f t="shared" si="0"/>
        <v>-74.690000000000055</v>
      </c>
      <c r="G22" s="135">
        <f t="shared" si="1"/>
        <v>-12.612293144208039</v>
      </c>
    </row>
    <row r="23" spans="2:7" ht="20.100000000000001" customHeight="1">
      <c r="B23" s="131" t="s">
        <v>14</v>
      </c>
      <c r="C23" s="132" t="s">
        <v>97</v>
      </c>
      <c r="D23" s="137">
        <v>42.000000000000007</v>
      </c>
      <c r="E23" s="137">
        <v>42.000000000000007</v>
      </c>
      <c r="F23" s="134">
        <f t="shared" si="0"/>
        <v>0</v>
      </c>
      <c r="G23" s="135">
        <f t="shared" si="1"/>
        <v>0</v>
      </c>
    </row>
    <row r="24" spans="2:7" ht="20.100000000000001" customHeight="1">
      <c r="B24" s="131" t="s">
        <v>14</v>
      </c>
      <c r="C24" s="132" t="s">
        <v>98</v>
      </c>
      <c r="D24" s="137">
        <v>51.918840579710135</v>
      </c>
      <c r="E24" s="137">
        <v>55.820293664299754</v>
      </c>
      <c r="F24" s="134">
        <f t="shared" si="0"/>
        <v>3.9014530845896189</v>
      </c>
      <c r="G24" s="135">
        <f t="shared" si="1"/>
        <v>7.5145227455527959</v>
      </c>
    </row>
    <row r="25" spans="2:7" ht="20.100000000000001" customHeight="1">
      <c r="B25" s="131" t="s">
        <v>14</v>
      </c>
      <c r="C25" s="132" t="s">
        <v>99</v>
      </c>
      <c r="D25" s="137">
        <v>199.61976433913611</v>
      </c>
      <c r="E25" s="137">
        <v>205.13301421422562</v>
      </c>
      <c r="F25" s="134">
        <f t="shared" si="0"/>
        <v>5.5132498750895138</v>
      </c>
      <c r="G25" s="135">
        <f t="shared" si="1"/>
        <v>2.7618757558109337</v>
      </c>
    </row>
    <row r="26" spans="2:7" ht="20.100000000000001" customHeight="1">
      <c r="B26" s="131" t="s">
        <v>14</v>
      </c>
      <c r="C26" s="132" t="s">
        <v>100</v>
      </c>
      <c r="D26" s="133">
        <v>28.969999999999995</v>
      </c>
      <c r="E26" s="133">
        <v>28.48</v>
      </c>
      <c r="F26" s="134">
        <f t="shared" si="0"/>
        <v>-0.48999999999999488</v>
      </c>
      <c r="G26" s="135">
        <f t="shared" si="1"/>
        <v>-1.6914049016223487</v>
      </c>
    </row>
    <row r="27" spans="2:7" ht="20.100000000000001" customHeight="1">
      <c r="B27" s="131" t="s">
        <v>14</v>
      </c>
      <c r="C27" s="132" t="s">
        <v>101</v>
      </c>
      <c r="D27" s="133">
        <v>81.666666666666671</v>
      </c>
      <c r="E27" s="133">
        <v>84.166666666666671</v>
      </c>
      <c r="F27" s="134">
        <f t="shared" si="0"/>
        <v>2.5</v>
      </c>
      <c r="G27" s="135">
        <f t="shared" si="1"/>
        <v>3.0612244897959329</v>
      </c>
    </row>
    <row r="28" spans="2:7" ht="20.100000000000001" customHeight="1" thickBot="1">
      <c r="B28" s="131" t="s">
        <v>14</v>
      </c>
      <c r="C28" s="132" t="s">
        <v>102</v>
      </c>
      <c r="D28" s="133">
        <v>75.339601577238739</v>
      </c>
      <c r="E28" s="133">
        <v>79.851005919891563</v>
      </c>
      <c r="F28" s="134">
        <f>E28-D28</f>
        <v>4.5114043426528241</v>
      </c>
      <c r="G28" s="135">
        <f>((E28*100/D28)-100)</f>
        <v>5.9880915855756029</v>
      </c>
    </row>
    <row r="29" spans="2:7" ht="20.100000000000001" customHeight="1" thickBot="1">
      <c r="B29" s="47"/>
      <c r="C29" s="65" t="s">
        <v>103</v>
      </c>
      <c r="D29" s="138"/>
      <c r="E29" s="138"/>
      <c r="F29" s="139"/>
      <c r="G29" s="140"/>
    </row>
    <row r="30" spans="2:7" ht="20.100000000000001" customHeight="1">
      <c r="B30" s="141" t="s">
        <v>14</v>
      </c>
      <c r="C30" s="142" t="s">
        <v>104</v>
      </c>
      <c r="D30" s="143">
        <v>84.079876364907676</v>
      </c>
      <c r="E30" s="143">
        <v>82.288494455046205</v>
      </c>
      <c r="F30" s="144">
        <f t="shared" ref="F30:F50" si="2">E30-D30</f>
        <v>-1.7913819098614709</v>
      </c>
      <c r="G30" s="145">
        <f t="shared" ref="G30:G50" si="3">((E30*100/D30)-100)</f>
        <v>-2.1305715318691227</v>
      </c>
    </row>
    <row r="31" spans="2:7" ht="20.100000000000001" customHeight="1">
      <c r="B31" s="146" t="s">
        <v>14</v>
      </c>
      <c r="C31" s="147" t="s">
        <v>105</v>
      </c>
      <c r="D31" s="26">
        <v>192.46407986082616</v>
      </c>
      <c r="E31" s="26">
        <v>193.04946825097238</v>
      </c>
      <c r="F31" s="144">
        <f t="shared" si="2"/>
        <v>0.58538839014622113</v>
      </c>
      <c r="G31" s="145">
        <f t="shared" si="3"/>
        <v>0.30415461969295166</v>
      </c>
    </row>
    <row r="32" spans="2:7" ht="20.100000000000001" customHeight="1">
      <c r="B32" s="146" t="s">
        <v>14</v>
      </c>
      <c r="C32" s="147" t="s">
        <v>106</v>
      </c>
      <c r="D32" s="26">
        <v>205</v>
      </c>
      <c r="E32" s="26">
        <v>205</v>
      </c>
      <c r="F32" s="144">
        <f t="shared" si="2"/>
        <v>0</v>
      </c>
      <c r="G32" s="145">
        <f t="shared" si="3"/>
        <v>0</v>
      </c>
    </row>
    <row r="33" spans="2:7" ht="20.100000000000001" customHeight="1">
      <c r="B33" s="146" t="s">
        <v>14</v>
      </c>
      <c r="C33" s="147" t="s">
        <v>107</v>
      </c>
      <c r="D33" s="26">
        <v>130.52665444038672</v>
      </c>
      <c r="E33" s="26">
        <v>112.16064203084014</v>
      </c>
      <c r="F33" s="144">
        <f t="shared" si="2"/>
        <v>-18.366012409546585</v>
      </c>
      <c r="G33" s="145">
        <f t="shared" si="3"/>
        <v>-14.070698807295784</v>
      </c>
    </row>
    <row r="34" spans="2:7" ht="20.100000000000001" customHeight="1">
      <c r="B34" s="146" t="s">
        <v>14</v>
      </c>
      <c r="C34" s="147" t="s">
        <v>108</v>
      </c>
      <c r="D34" s="26">
        <v>84.176761637325214</v>
      </c>
      <c r="E34" s="26">
        <v>113.87191373079199</v>
      </c>
      <c r="F34" s="144">
        <f t="shared" si="2"/>
        <v>29.695152093466774</v>
      </c>
      <c r="G34" s="145">
        <f t="shared" si="3"/>
        <v>35.277137675369431</v>
      </c>
    </row>
    <row r="35" spans="2:7" ht="20.100000000000001" customHeight="1">
      <c r="B35" s="146" t="s">
        <v>14</v>
      </c>
      <c r="C35" s="147" t="s">
        <v>109</v>
      </c>
      <c r="D35" s="26">
        <v>22.398737523040744</v>
      </c>
      <c r="E35" s="26">
        <v>20.895943859085097</v>
      </c>
      <c r="F35" s="144">
        <f t="shared" si="2"/>
        <v>-1.5027936639556465</v>
      </c>
      <c r="G35" s="145">
        <f t="shared" si="3"/>
        <v>-6.7092784243298524</v>
      </c>
    </row>
    <row r="36" spans="2:7" ht="20.100000000000001" customHeight="1">
      <c r="B36" s="146" t="s">
        <v>14</v>
      </c>
      <c r="C36" s="147" t="s">
        <v>110</v>
      </c>
      <c r="D36" s="26">
        <v>199.28220909384763</v>
      </c>
      <c r="E36" s="26">
        <v>199.35076389854527</v>
      </c>
      <c r="F36" s="144">
        <f t="shared" si="2"/>
        <v>6.8554804697640748E-2</v>
      </c>
      <c r="G36" s="145">
        <f t="shared" si="3"/>
        <v>3.4400865490880506E-2</v>
      </c>
    </row>
    <row r="37" spans="2:7" ht="20.100000000000001" customHeight="1">
      <c r="B37" s="146" t="s">
        <v>14</v>
      </c>
      <c r="C37" s="147" t="s">
        <v>111</v>
      </c>
      <c r="D37" s="26">
        <v>93.510416666666657</v>
      </c>
      <c r="E37" s="26">
        <v>97.424883936861661</v>
      </c>
      <c r="F37" s="144">
        <f t="shared" si="2"/>
        <v>3.9144672701950043</v>
      </c>
      <c r="G37" s="145">
        <f t="shared" si="3"/>
        <v>4.1861296417368834</v>
      </c>
    </row>
    <row r="38" spans="2:7" ht="20.100000000000001" customHeight="1">
      <c r="B38" s="146" t="s">
        <v>14</v>
      </c>
      <c r="C38" s="147" t="s">
        <v>112</v>
      </c>
      <c r="D38" s="26">
        <v>33.520212738536102</v>
      </c>
      <c r="E38" s="26">
        <v>34.235237675956967</v>
      </c>
      <c r="F38" s="144">
        <f t="shared" si="2"/>
        <v>0.71502493742086415</v>
      </c>
      <c r="G38" s="145">
        <f t="shared" si="3"/>
        <v>2.1331157501839044</v>
      </c>
    </row>
    <row r="39" spans="2:7" ht="20.100000000000001" customHeight="1">
      <c r="B39" s="146" t="s">
        <v>14</v>
      </c>
      <c r="C39" s="147" t="s">
        <v>113</v>
      </c>
      <c r="D39" s="26">
        <v>212.09245708767889</v>
      </c>
      <c r="E39" s="26">
        <v>255.35210753534642</v>
      </c>
      <c r="F39" s="144">
        <f t="shared" si="2"/>
        <v>43.259650447667525</v>
      </c>
      <c r="G39" s="145">
        <f t="shared" si="3"/>
        <v>20.396600162816725</v>
      </c>
    </row>
    <row r="40" spans="2:7" ht="20.100000000000001" customHeight="1">
      <c r="B40" s="146" t="s">
        <v>14</v>
      </c>
      <c r="C40" s="147" t="s">
        <v>114</v>
      </c>
      <c r="D40" s="26">
        <v>29.68870336367543</v>
      </c>
      <c r="E40" s="26">
        <v>28.054890504245037</v>
      </c>
      <c r="F40" s="144">
        <f t="shared" si="2"/>
        <v>-1.6338128594303925</v>
      </c>
      <c r="G40" s="145">
        <f t="shared" si="3"/>
        <v>-5.5031465652669311</v>
      </c>
    </row>
    <row r="41" spans="2:7" ht="20.100000000000001" customHeight="1">
      <c r="B41" s="146" t="s">
        <v>14</v>
      </c>
      <c r="C41" s="147" t="s">
        <v>115</v>
      </c>
      <c r="D41" s="26">
        <v>29.192357688307549</v>
      </c>
      <c r="E41" s="26">
        <v>33.395693265925104</v>
      </c>
      <c r="F41" s="144">
        <f t="shared" si="2"/>
        <v>4.2033355776175547</v>
      </c>
      <c r="G41" s="145">
        <f t="shared" si="3"/>
        <v>14.398753339820573</v>
      </c>
    </row>
    <row r="42" spans="2:7" ht="20.100000000000001" customHeight="1">
      <c r="B42" s="146" t="s">
        <v>14</v>
      </c>
      <c r="C42" s="147" t="s">
        <v>116</v>
      </c>
      <c r="D42" s="26">
        <v>68.95429490073532</v>
      </c>
      <c r="E42" s="26">
        <v>50.629914838369181</v>
      </c>
      <c r="F42" s="144">
        <f t="shared" si="2"/>
        <v>-18.324380062366139</v>
      </c>
      <c r="G42" s="145">
        <f t="shared" si="3"/>
        <v>-26.574675426302903</v>
      </c>
    </row>
    <row r="43" spans="2:7" ht="20.100000000000001" customHeight="1">
      <c r="B43" s="146" t="s">
        <v>14</v>
      </c>
      <c r="C43" s="147" t="s">
        <v>117</v>
      </c>
      <c r="D43" s="26">
        <v>88.198340189494942</v>
      </c>
      <c r="E43" s="26">
        <v>64.692501819814581</v>
      </c>
      <c r="F43" s="144">
        <f t="shared" si="2"/>
        <v>-23.505838369680362</v>
      </c>
      <c r="G43" s="145">
        <f t="shared" si="3"/>
        <v>-26.651111936095234</v>
      </c>
    </row>
    <row r="44" spans="2:7" ht="20.100000000000001" customHeight="1">
      <c r="B44" s="146" t="s">
        <v>14</v>
      </c>
      <c r="C44" s="147" t="s">
        <v>118</v>
      </c>
      <c r="D44" s="26">
        <v>75.630843478754699</v>
      </c>
      <c r="E44" s="26">
        <v>75.749166830478643</v>
      </c>
      <c r="F44" s="144">
        <f t="shared" si="2"/>
        <v>0.11832335172394437</v>
      </c>
      <c r="G44" s="145">
        <f t="shared" si="3"/>
        <v>0.15644854173440592</v>
      </c>
    </row>
    <row r="45" spans="2:7" ht="20.100000000000001" customHeight="1">
      <c r="B45" s="146" t="s">
        <v>14</v>
      </c>
      <c r="C45" s="147" t="s">
        <v>119</v>
      </c>
      <c r="D45" s="26">
        <v>41.942918700433658</v>
      </c>
      <c r="E45" s="26">
        <v>40.52323017044877</v>
      </c>
      <c r="F45" s="144">
        <f t="shared" si="2"/>
        <v>-1.4196885299848887</v>
      </c>
      <c r="G45" s="145">
        <f t="shared" si="3"/>
        <v>-3.3848110097550546</v>
      </c>
    </row>
    <row r="46" spans="2:7" ht="20.100000000000001" customHeight="1">
      <c r="B46" s="146" t="s">
        <v>14</v>
      </c>
      <c r="C46" s="147" t="s">
        <v>120</v>
      </c>
      <c r="D46" s="26">
        <v>113.36038253615456</v>
      </c>
      <c r="E46" s="26">
        <v>114.27219377209643</v>
      </c>
      <c r="F46" s="144">
        <f t="shared" si="2"/>
        <v>0.91181123594186886</v>
      </c>
      <c r="G46" s="145">
        <f t="shared" si="3"/>
        <v>0.80434735270151236</v>
      </c>
    </row>
    <row r="47" spans="2:7" ht="20.100000000000001" customHeight="1">
      <c r="B47" s="146" t="s">
        <v>14</v>
      </c>
      <c r="C47" s="147" t="s">
        <v>121</v>
      </c>
      <c r="D47" s="26">
        <v>78.540000000000006</v>
      </c>
      <c r="E47" s="26">
        <v>73.64</v>
      </c>
      <c r="F47" s="144">
        <f t="shared" si="2"/>
        <v>-4.9000000000000057</v>
      </c>
      <c r="G47" s="145">
        <f t="shared" si="3"/>
        <v>-6.2388591800356608</v>
      </c>
    </row>
    <row r="48" spans="2:7" ht="20.100000000000001" customHeight="1">
      <c r="B48" s="146" t="s">
        <v>14</v>
      </c>
      <c r="C48" s="147" t="s">
        <v>122</v>
      </c>
      <c r="D48" s="26">
        <v>82.387658749324729</v>
      </c>
      <c r="E48" s="26">
        <v>100.21398106345954</v>
      </c>
      <c r="F48" s="144">
        <f t="shared" si="2"/>
        <v>17.826322314134813</v>
      </c>
      <c r="G48" s="145">
        <f t="shared" si="3"/>
        <v>21.637126949284649</v>
      </c>
    </row>
    <row r="49" spans="2:10" ht="20.100000000000001" customHeight="1">
      <c r="B49" s="146" t="s">
        <v>14</v>
      </c>
      <c r="C49" s="147" t="s">
        <v>123</v>
      </c>
      <c r="D49" s="26">
        <v>30.268849081625621</v>
      </c>
      <c r="E49" s="26">
        <v>30.289532688709187</v>
      </c>
      <c r="F49" s="144">
        <f t="shared" si="2"/>
        <v>2.0683607083565647E-2</v>
      </c>
      <c r="G49" s="145">
        <f t="shared" si="3"/>
        <v>6.8332981633318468E-2</v>
      </c>
    </row>
    <row r="50" spans="2:10" ht="20.100000000000001" customHeight="1" thickBot="1">
      <c r="B50" s="148" t="s">
        <v>14</v>
      </c>
      <c r="C50" s="149" t="s">
        <v>124</v>
      </c>
      <c r="D50" s="88">
        <v>64.142042752271252</v>
      </c>
      <c r="E50" s="150">
        <v>57.953893593050111</v>
      </c>
      <c r="F50" s="151">
        <f t="shared" si="2"/>
        <v>-6.1881491592211404</v>
      </c>
      <c r="G50" s="152">
        <f t="shared" si="3"/>
        <v>-9.6475710683567542</v>
      </c>
    </row>
    <row r="51" spans="2:10" ht="15" customHeight="1">
      <c r="B51" s="113" t="s">
        <v>125</v>
      </c>
      <c r="C51" s="95"/>
      <c r="F51" s="95"/>
      <c r="G51" s="95"/>
      <c r="J51" s="153"/>
    </row>
    <row r="52" spans="2:10" ht="48.75" customHeight="1">
      <c r="B52" s="649" t="s">
        <v>126</v>
      </c>
      <c r="C52" s="649"/>
      <c r="D52" s="649"/>
      <c r="E52" s="649"/>
      <c r="F52" s="649"/>
      <c r="G52" s="649"/>
    </row>
    <row r="53" spans="2:10" ht="13.8">
      <c r="B53" s="117" t="s">
        <v>127</v>
      </c>
      <c r="D53" s="154"/>
      <c r="E53" s="154"/>
      <c r="F53" s="95"/>
      <c r="G53" s="95"/>
    </row>
    <row r="54" spans="2:10" ht="15.75" customHeight="1">
      <c r="B54" s="650"/>
      <c r="C54" s="650"/>
      <c r="D54" s="650"/>
      <c r="E54" s="650"/>
      <c r="F54" s="650"/>
      <c r="G54" s="650"/>
    </row>
    <row r="55" spans="2:10" ht="27" customHeight="1">
      <c r="B55" s="650"/>
      <c r="C55" s="650"/>
      <c r="D55" s="650"/>
      <c r="E55" s="650"/>
      <c r="F55" s="650"/>
      <c r="G55" s="650"/>
    </row>
    <row r="56" spans="2:10" s="95" customFormat="1" ht="16.95" customHeight="1">
      <c r="B56" s="155"/>
      <c r="C56" s="155"/>
      <c r="D56" s="155"/>
      <c r="E56" s="155"/>
      <c r="F56" s="155"/>
      <c r="G56" s="155"/>
    </row>
    <row r="57" spans="2:10" ht="47.25" customHeight="1">
      <c r="B57" s="651" t="s">
        <v>76</v>
      </c>
      <c r="C57" s="651"/>
      <c r="D57" s="651"/>
      <c r="E57" s="651"/>
      <c r="F57" s="651"/>
      <c r="G57" s="651"/>
    </row>
    <row r="58" spans="2:10" ht="51" customHeight="1">
      <c r="I58" s="74"/>
    </row>
    <row r="59" spans="2:10" ht="18.75" customHeight="1">
      <c r="I59" s="74"/>
    </row>
    <row r="60" spans="2:10" ht="18.75" customHeight="1">
      <c r="I60" s="74"/>
    </row>
    <row r="61" spans="2:10" ht="13.5" customHeight="1">
      <c r="I61" s="74"/>
    </row>
    <row r="62" spans="2:10" ht="15" customHeight="1">
      <c r="B62" s="156"/>
      <c r="C62" s="157"/>
      <c r="D62" s="158"/>
      <c r="E62" s="158"/>
      <c r="F62" s="156"/>
      <c r="G62" s="156"/>
    </row>
    <row r="63" spans="2:10" ht="11.25" customHeight="1">
      <c r="B63" s="156"/>
      <c r="C63" s="157"/>
      <c r="D63" s="156"/>
      <c r="E63" s="156"/>
      <c r="F63" s="156"/>
      <c r="G63" s="156"/>
    </row>
    <row r="64" spans="2:10" ht="13.5" customHeight="1">
      <c r="B64" s="156"/>
      <c r="C64" s="156"/>
      <c r="D64" s="159"/>
      <c r="E64" s="159"/>
      <c r="F64" s="160"/>
      <c r="G64" s="160"/>
    </row>
    <row r="65" spans="2:11" ht="6" customHeight="1">
      <c r="B65" s="161"/>
      <c r="C65" s="162"/>
      <c r="D65" s="163"/>
      <c r="E65" s="163"/>
      <c r="F65" s="164"/>
      <c r="G65" s="163"/>
    </row>
    <row r="66" spans="2:11" ht="15" customHeight="1">
      <c r="B66" s="161"/>
      <c r="C66" s="162"/>
      <c r="D66" s="163"/>
      <c r="E66" s="163"/>
      <c r="F66" s="164"/>
      <c r="G66" s="163"/>
    </row>
    <row r="67" spans="2:11" ht="15" customHeight="1">
      <c r="B67" s="161"/>
      <c r="C67" s="162"/>
      <c r="D67" s="163"/>
      <c r="E67" s="163"/>
      <c r="F67" s="164"/>
      <c r="G67" s="163"/>
    </row>
    <row r="68" spans="2:11" ht="15" customHeight="1">
      <c r="B68" s="161"/>
      <c r="C68" s="162"/>
      <c r="D68" s="163"/>
      <c r="E68" s="163"/>
      <c r="F68" s="164"/>
      <c r="G68" s="165"/>
    </row>
    <row r="69" spans="2:11" ht="15" customHeight="1">
      <c r="B69" s="161"/>
      <c r="C69" s="166"/>
      <c r="D69" s="163"/>
      <c r="E69" s="163"/>
      <c r="F69" s="164"/>
      <c r="G69" s="165"/>
      <c r="I69" s="167"/>
    </row>
    <row r="70" spans="2:11" ht="15" customHeight="1">
      <c r="B70" s="161"/>
      <c r="C70" s="166"/>
      <c r="D70" s="163"/>
      <c r="E70" s="163"/>
      <c r="F70" s="164"/>
      <c r="G70" s="165"/>
      <c r="H70" s="167"/>
      <c r="I70" s="167"/>
    </row>
    <row r="71" spans="2:11" ht="15" customHeight="1">
      <c r="B71" s="168"/>
      <c r="C71" s="166"/>
      <c r="D71" s="163"/>
      <c r="E71" s="163"/>
      <c r="F71" s="164"/>
      <c r="G71" s="165"/>
      <c r="H71" s="167"/>
      <c r="I71" s="167"/>
    </row>
    <row r="72" spans="2:11" ht="15" customHeight="1">
      <c r="B72" s="161"/>
      <c r="C72" s="166"/>
      <c r="D72" s="163"/>
      <c r="E72" s="163"/>
      <c r="F72" s="164"/>
      <c r="H72" s="167"/>
      <c r="K72" s="169"/>
    </row>
    <row r="73" spans="2:11" ht="15" customHeight="1">
      <c r="B73" s="161"/>
      <c r="C73" s="166"/>
      <c r="D73" s="163"/>
      <c r="E73" s="163"/>
      <c r="F73" s="164"/>
      <c r="G73" s="163"/>
      <c r="H73" s="167"/>
    </row>
    <row r="74" spans="2:11" ht="15" customHeight="1">
      <c r="B74" s="161"/>
      <c r="C74" s="166"/>
      <c r="D74" s="163"/>
      <c r="E74" s="163"/>
      <c r="F74" s="164"/>
      <c r="H74" s="104"/>
      <c r="I74" s="167"/>
    </row>
    <row r="75" spans="2:11" ht="15" customHeight="1">
      <c r="B75" s="161"/>
      <c r="C75" s="170"/>
      <c r="D75" s="163"/>
      <c r="E75" s="163"/>
      <c r="F75" s="164"/>
      <c r="I75" s="167"/>
    </row>
    <row r="76" spans="2:11" ht="15" customHeight="1">
      <c r="B76" s="161"/>
      <c r="C76" s="171"/>
      <c r="D76" s="163"/>
      <c r="E76" s="163"/>
      <c r="F76" s="164"/>
    </row>
    <row r="77" spans="2:11" ht="15" customHeight="1">
      <c r="B77" s="161"/>
      <c r="C77" s="166"/>
      <c r="D77" s="172"/>
      <c r="E77" s="172"/>
      <c r="F77" s="164"/>
    </row>
    <row r="78" spans="2:11" ht="15" customHeight="1">
      <c r="B78" s="161"/>
      <c r="C78" s="173"/>
      <c r="D78" s="163"/>
      <c r="E78" s="163"/>
      <c r="F78" s="164"/>
      <c r="G78" s="169" t="s">
        <v>77</v>
      </c>
      <c r="H78" s="167"/>
    </row>
    <row r="79" spans="2:11" ht="15" customHeight="1">
      <c r="B79" s="174"/>
      <c r="C79" s="173"/>
      <c r="D79" s="175"/>
      <c r="E79" s="175"/>
      <c r="F79" s="164"/>
    </row>
    <row r="80" spans="2:11" ht="15" customHeight="1">
      <c r="B80" s="174"/>
      <c r="C80" s="173"/>
      <c r="D80" s="163"/>
      <c r="E80" s="163"/>
      <c r="F80" s="164"/>
    </row>
    <row r="81" spans="2:8" ht="15" customHeight="1">
      <c r="B81" s="174"/>
      <c r="C81" s="173"/>
      <c r="D81" s="175"/>
      <c r="E81" s="175"/>
      <c r="F81" s="175"/>
    </row>
    <row r="82" spans="2:8" ht="12" customHeight="1">
      <c r="B82" s="173"/>
      <c r="C82" s="95"/>
      <c r="D82" s="95"/>
      <c r="E82" s="95"/>
      <c r="F82" s="95"/>
      <c r="G82" s="169"/>
    </row>
    <row r="83" spans="2:8" ht="15" customHeight="1">
      <c r="B83" s="176"/>
      <c r="C83" s="95"/>
      <c r="D83" s="95"/>
      <c r="E83" s="95"/>
      <c r="F83" s="95"/>
      <c r="G83" s="95"/>
    </row>
    <row r="84" spans="2:8" ht="13.5" customHeight="1">
      <c r="B84" s="176"/>
      <c r="H84" s="104"/>
    </row>
    <row r="85" spans="2:8">
      <c r="B85" s="177"/>
    </row>
    <row r="86" spans="2:8" ht="11.25" customHeight="1"/>
  </sheetData>
  <mergeCells count="4">
    <mergeCell ref="B3:G3"/>
    <mergeCell ref="B52:G52"/>
    <mergeCell ref="B54:G55"/>
    <mergeCell ref="B57:G57"/>
  </mergeCells>
  <conditionalFormatting sqref="G7 F8:G28 G29 F30:G50 G65:G71 G73">
    <cfRule type="cellIs" dxfId="21" priority="3" stopIfTrue="1" operator="lessThan">
      <formula>0</formula>
    </cfRule>
    <cfRule type="cellIs" dxfId="20" priority="4" stopIfTrue="1" operator="greaterThanOrEqual">
      <formula>0</formula>
    </cfRule>
  </conditionalFormatting>
  <conditionalFormatting sqref="K72">
    <cfRule type="cellIs" dxfId="19" priority="1" stopIfTrue="1" operator="lessThan">
      <formula>0</formula>
    </cfRule>
    <cfRule type="cellIs" dxfId="18" priority="2" stopIfTrue="1" operator="greaterThanOrEqual">
      <formula>0</formula>
    </cfRule>
  </conditionalFormatting>
  <printOptions horizontalCentered="1" verticalCentered="1"/>
  <pageMargins left="0.7" right="0.7" top="0.75" bottom="0.75" header="0.3" footer="0.3"/>
  <pageSetup paperSize="9" scale="49" orientation="portrait" r:id="rId1"/>
  <headerFooter scaleWithDoc="0" alignWithMargins="0">
    <oddHeader>&amp;R&amp;"Verdana,Normal"&amp;8 5</oddHeader>
    <oddFooter>&amp;R&amp;"Verdana,Cursiva"&amp;8Subdirección General de Análisis, Coordinación y Estadística</oddFooter>
  </headerFooter>
  <ignoredErrors>
    <ignoredError sqref="B8:B5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A59F1-3D6B-4BC8-8CFB-B2D826364BA2}">
  <sheetPr>
    <pageSetUpPr fitToPage="1"/>
  </sheetPr>
  <dimension ref="A1:K83"/>
  <sheetViews>
    <sheetView showGridLines="0" zoomScaleNormal="100" zoomScaleSheetLayoutView="80" zoomScalePageLayoutView="75" workbookViewId="0"/>
  </sheetViews>
  <sheetFormatPr baseColWidth="10" defaultColWidth="11.5546875" defaultRowHeight="10.199999999999999"/>
  <cols>
    <col min="1" max="1" width="1.88671875" style="118" customWidth="1"/>
    <col min="2" max="2" width="7.44140625" style="118" customWidth="1"/>
    <col min="3" max="3" width="71.5546875" style="118" customWidth="1"/>
    <col min="4" max="7" width="23.6640625" style="118" customWidth="1"/>
    <col min="8" max="8" width="15.6640625" style="118" customWidth="1"/>
    <col min="9" max="16384" width="11.5546875" style="118"/>
  </cols>
  <sheetData>
    <row r="1" spans="1:9" ht="10.5" customHeight="1">
      <c r="G1" s="3"/>
    </row>
    <row r="2" spans="1:9" ht="15.6" customHeight="1">
      <c r="B2" s="645" t="s">
        <v>128</v>
      </c>
      <c r="C2" s="645"/>
      <c r="D2" s="645"/>
      <c r="E2" s="645"/>
      <c r="F2" s="645"/>
      <c r="G2" s="645"/>
    </row>
    <row r="3" spans="1:9" ht="15.6" customHeight="1" thickBot="1">
      <c r="B3" s="4"/>
      <c r="C3" s="4"/>
      <c r="D3" s="4"/>
      <c r="E3" s="4"/>
      <c r="F3" s="4"/>
      <c r="G3" s="4"/>
    </row>
    <row r="4" spans="1:9" ht="16.5" customHeight="1" thickBot="1">
      <c r="A4" s="178"/>
      <c r="B4" s="646" t="s">
        <v>129</v>
      </c>
      <c r="C4" s="647"/>
      <c r="D4" s="647"/>
      <c r="E4" s="647"/>
      <c r="F4" s="647"/>
      <c r="G4" s="648"/>
    </row>
    <row r="5" spans="1:9" ht="20.100000000000001" customHeight="1">
      <c r="B5" s="179"/>
      <c r="C5" s="120" t="s">
        <v>130</v>
      </c>
      <c r="D5" s="180" t="s">
        <v>4</v>
      </c>
      <c r="E5" s="180" t="s">
        <v>5</v>
      </c>
      <c r="F5" s="8" t="s">
        <v>6</v>
      </c>
      <c r="G5" s="9" t="s">
        <v>6</v>
      </c>
    </row>
    <row r="6" spans="1:9" ht="20.100000000000001" customHeight="1">
      <c r="B6" s="181"/>
      <c r="C6" s="122" t="s">
        <v>7</v>
      </c>
      <c r="D6" s="12" t="s">
        <v>8</v>
      </c>
      <c r="E6" s="12" t="s">
        <v>9</v>
      </c>
      <c r="F6" s="13" t="s">
        <v>10</v>
      </c>
      <c r="G6" s="14" t="s">
        <v>10</v>
      </c>
    </row>
    <row r="7" spans="1:9" ht="20.100000000000001" customHeight="1" thickBot="1">
      <c r="B7" s="182"/>
      <c r="C7" s="125"/>
      <c r="D7" s="183">
        <v>2024</v>
      </c>
      <c r="E7" s="183">
        <v>2024</v>
      </c>
      <c r="F7" s="126" t="s">
        <v>11</v>
      </c>
      <c r="G7" s="127" t="s">
        <v>12</v>
      </c>
    </row>
    <row r="8" spans="1:9" ht="20.100000000000001" customHeight="1" thickBot="1">
      <c r="B8" s="184"/>
      <c r="C8" s="185" t="s">
        <v>131</v>
      </c>
      <c r="D8" s="186"/>
      <c r="E8" s="186"/>
      <c r="F8" s="187"/>
      <c r="G8" s="188"/>
    </row>
    <row r="9" spans="1:9" ht="20.100000000000001" customHeight="1">
      <c r="B9" s="189" t="s">
        <v>14</v>
      </c>
      <c r="C9" s="190" t="s">
        <v>132</v>
      </c>
      <c r="D9" s="191">
        <v>535.69000000000005</v>
      </c>
      <c r="E9" s="191">
        <v>540.85</v>
      </c>
      <c r="F9" s="192">
        <v>5.1599999999999682</v>
      </c>
      <c r="G9" s="193">
        <v>0.96324366704622832</v>
      </c>
    </row>
    <row r="10" spans="1:9" ht="20.100000000000001" customHeight="1">
      <c r="B10" s="23" t="s">
        <v>14</v>
      </c>
      <c r="C10" s="24" t="s">
        <v>133</v>
      </c>
      <c r="D10" s="44">
        <v>560.08000000000004</v>
      </c>
      <c r="E10" s="44">
        <v>567.16999999999996</v>
      </c>
      <c r="F10" s="194">
        <v>7.0899999999999181</v>
      </c>
      <c r="G10" s="27">
        <v>1.2658905870589763</v>
      </c>
      <c r="H10" s="195"/>
    </row>
    <row r="11" spans="1:9" ht="20.100000000000001" customHeight="1">
      <c r="B11" s="23" t="s">
        <v>14</v>
      </c>
      <c r="C11" s="24" t="s">
        <v>134</v>
      </c>
      <c r="D11" s="44">
        <v>530.62</v>
      </c>
      <c r="E11" s="44">
        <v>565.27</v>
      </c>
      <c r="F11" s="194">
        <v>34.649999999999977</v>
      </c>
      <c r="G11" s="27">
        <v>6.5300968678150042</v>
      </c>
      <c r="H11" s="195"/>
    </row>
    <row r="12" spans="1:9" ht="20.100000000000001" customHeight="1" thickBot="1">
      <c r="B12" s="23" t="s">
        <v>14</v>
      </c>
      <c r="C12" s="24" t="s">
        <v>135</v>
      </c>
      <c r="D12" s="44">
        <v>284.58</v>
      </c>
      <c r="E12" s="44">
        <v>287.72000000000003</v>
      </c>
      <c r="F12" s="196">
        <v>3.1400000000000432</v>
      </c>
      <c r="G12" s="197">
        <v>1.1033804202684792</v>
      </c>
    </row>
    <row r="13" spans="1:9" ht="20.100000000000001" customHeight="1" thickBot="1">
      <c r="B13" s="198"/>
      <c r="C13" s="199" t="s">
        <v>136</v>
      </c>
      <c r="D13" s="200"/>
      <c r="E13" s="200"/>
      <c r="F13" s="201"/>
      <c r="G13" s="202"/>
    </row>
    <row r="14" spans="1:9" ht="20.100000000000001" customHeight="1">
      <c r="B14" s="23" t="s">
        <v>14</v>
      </c>
      <c r="C14" s="61" t="s">
        <v>137</v>
      </c>
      <c r="D14" s="44">
        <v>966.18</v>
      </c>
      <c r="E14" s="44">
        <v>967.55</v>
      </c>
      <c r="F14" s="60">
        <v>1.3700000000000045</v>
      </c>
      <c r="G14" s="203">
        <v>0.14179552464344169</v>
      </c>
      <c r="H14" s="204"/>
    </row>
    <row r="15" spans="1:9" ht="20.100000000000001" customHeight="1">
      <c r="B15" s="23" t="s">
        <v>14</v>
      </c>
      <c r="C15" s="61" t="s">
        <v>138</v>
      </c>
      <c r="D15" s="25">
        <v>917.51</v>
      </c>
      <c r="E15" s="25">
        <v>918.73</v>
      </c>
      <c r="F15" s="26">
        <v>1.2200000000000273</v>
      </c>
      <c r="G15" s="197">
        <v>0.13296857799915074</v>
      </c>
      <c r="H15" s="205"/>
    </row>
    <row r="16" spans="1:9" ht="20.100000000000001" customHeight="1">
      <c r="B16" s="23" t="s">
        <v>14</v>
      </c>
      <c r="C16" s="61" t="s">
        <v>139</v>
      </c>
      <c r="D16" s="44">
        <v>943.26</v>
      </c>
      <c r="E16" s="44">
        <v>943.96</v>
      </c>
      <c r="F16" s="194">
        <v>0.70000000000004547</v>
      </c>
      <c r="G16" s="203">
        <v>7.4210716027394596E-2</v>
      </c>
      <c r="H16" s="204"/>
      <c r="I16" s="206"/>
    </row>
    <row r="17" spans="2:10" ht="20.100000000000001" customHeight="1" thickBot="1">
      <c r="B17" s="23" t="s">
        <v>14</v>
      </c>
      <c r="C17" s="61" t="s">
        <v>140</v>
      </c>
      <c r="D17" s="44">
        <v>891.76</v>
      </c>
      <c r="E17" s="44">
        <v>893.49</v>
      </c>
      <c r="F17" s="196">
        <v>1.7300000000000182</v>
      </c>
      <c r="G17" s="203">
        <v>0.19399838521574964</v>
      </c>
      <c r="H17" s="207"/>
      <c r="I17" s="205"/>
      <c r="J17" s="204"/>
    </row>
    <row r="18" spans="2:10" ht="20.100000000000001" customHeight="1" thickBot="1">
      <c r="B18" s="198"/>
      <c r="C18" s="208" t="s">
        <v>141</v>
      </c>
      <c r="D18" s="200"/>
      <c r="E18" s="200"/>
      <c r="F18" s="200"/>
      <c r="G18" s="202"/>
    </row>
    <row r="19" spans="2:10" ht="20.100000000000001" customHeight="1">
      <c r="B19" s="31" t="s">
        <v>14</v>
      </c>
      <c r="C19" s="61" t="s">
        <v>142</v>
      </c>
      <c r="D19" s="25">
        <v>220.36</v>
      </c>
      <c r="E19" s="25">
        <v>217.51</v>
      </c>
      <c r="F19" s="143">
        <v>-2.8500000000000227</v>
      </c>
      <c r="G19" s="197">
        <v>-1.2933381738972685</v>
      </c>
    </row>
    <row r="20" spans="2:10" ht="20.100000000000001" customHeight="1">
      <c r="B20" s="23" t="s">
        <v>14</v>
      </c>
      <c r="C20" s="61" t="s">
        <v>143</v>
      </c>
      <c r="D20" s="25">
        <v>211.58</v>
      </c>
      <c r="E20" s="25">
        <v>209.19</v>
      </c>
      <c r="F20" s="26">
        <v>-2.3900000000000148</v>
      </c>
      <c r="G20" s="27">
        <v>-1.1295963701673202</v>
      </c>
      <c r="H20" s="70"/>
    </row>
    <row r="21" spans="2:10" ht="20.100000000000001" customHeight="1">
      <c r="B21" s="23" t="s">
        <v>14</v>
      </c>
      <c r="C21" s="61" t="s">
        <v>144</v>
      </c>
      <c r="D21" s="25">
        <v>221.74</v>
      </c>
      <c r="E21" s="25">
        <v>218.86</v>
      </c>
      <c r="F21" s="26">
        <v>-2.8799999999999955</v>
      </c>
      <c r="G21" s="27">
        <v>-1.2988184360061439</v>
      </c>
    </row>
    <row r="22" spans="2:10" ht="20.100000000000001" customHeight="1">
      <c r="B22" s="23" t="s">
        <v>14</v>
      </c>
      <c r="C22" s="61" t="s">
        <v>145</v>
      </c>
      <c r="D22" s="25">
        <v>220.04</v>
      </c>
      <c r="E22" s="25">
        <v>218.25</v>
      </c>
      <c r="F22" s="209">
        <v>-1.789999999999992</v>
      </c>
      <c r="G22" s="27">
        <v>-0.81348845664423663</v>
      </c>
      <c r="H22" s="210"/>
      <c r="I22" s="204"/>
    </row>
    <row r="23" spans="2:10" ht="20.100000000000001" customHeight="1" thickBot="1">
      <c r="B23" s="23" t="s">
        <v>14</v>
      </c>
      <c r="C23" s="211" t="s">
        <v>146</v>
      </c>
      <c r="D23" s="25">
        <v>52.36</v>
      </c>
      <c r="E23" s="25">
        <v>52.36</v>
      </c>
      <c r="F23" s="88">
        <v>0</v>
      </c>
      <c r="G23" s="27">
        <v>0</v>
      </c>
      <c r="H23" s="210"/>
      <c r="I23" s="205"/>
    </row>
    <row r="24" spans="2:10" ht="20.100000000000001" customHeight="1" thickBot="1">
      <c r="B24" s="198"/>
      <c r="C24" s="208" t="s">
        <v>147</v>
      </c>
      <c r="D24" s="200"/>
      <c r="E24" s="200"/>
      <c r="F24" s="200"/>
      <c r="G24" s="212"/>
    </row>
    <row r="25" spans="2:10" ht="20.100000000000001" customHeight="1">
      <c r="B25" s="213" t="s">
        <v>148</v>
      </c>
      <c r="C25" s="214" t="s">
        <v>149</v>
      </c>
      <c r="D25" s="26">
        <v>227.03</v>
      </c>
      <c r="E25" s="26">
        <v>228.01</v>
      </c>
      <c r="F25" s="194">
        <v>0.97999999999998977</v>
      </c>
      <c r="G25" s="215">
        <v>0.43166101396290912</v>
      </c>
    </row>
    <row r="26" spans="2:10" ht="20.100000000000001" customHeight="1">
      <c r="B26" s="213" t="s">
        <v>148</v>
      </c>
      <c r="C26" s="214" t="s">
        <v>150</v>
      </c>
      <c r="D26" s="26">
        <v>212.65</v>
      </c>
      <c r="E26" s="26">
        <v>212.81</v>
      </c>
      <c r="F26" s="194">
        <v>0.15999999999999659</v>
      </c>
      <c r="G26" s="215">
        <v>7.5241006348463202E-2</v>
      </c>
    </row>
    <row r="27" spans="2:10" ht="20.100000000000001" customHeight="1">
      <c r="B27" s="213" t="s">
        <v>148</v>
      </c>
      <c r="C27" s="214" t="s">
        <v>151</v>
      </c>
      <c r="D27" s="26">
        <v>227.77</v>
      </c>
      <c r="E27" s="26">
        <v>228.79</v>
      </c>
      <c r="F27" s="194">
        <v>1.0199999999999818</v>
      </c>
      <c r="G27" s="215">
        <v>0.44782016946919612</v>
      </c>
    </row>
    <row r="28" spans="2:10" ht="20.100000000000001" customHeight="1">
      <c r="B28" s="213" t="s">
        <v>148</v>
      </c>
      <c r="C28" s="214" t="s">
        <v>152</v>
      </c>
      <c r="D28" s="26">
        <v>218.04</v>
      </c>
      <c r="E28" s="26">
        <v>218.36</v>
      </c>
      <c r="F28" s="194">
        <v>0.3200000000000216</v>
      </c>
      <c r="G28" s="215">
        <v>0.14676206200697095</v>
      </c>
    </row>
    <row r="29" spans="2:10" ht="20.100000000000001" customHeight="1" thickBot="1">
      <c r="B29" s="213" t="s">
        <v>148</v>
      </c>
      <c r="C29" s="214" t="s">
        <v>153</v>
      </c>
      <c r="D29" s="26">
        <v>488.46</v>
      </c>
      <c r="E29" s="26">
        <v>488.99</v>
      </c>
      <c r="F29" s="194">
        <v>0.53000000000002956</v>
      </c>
      <c r="G29" s="215">
        <v>0.10850427875364232</v>
      </c>
    </row>
    <row r="30" spans="2:10" ht="20.100000000000001" customHeight="1" thickBot="1">
      <c r="B30" s="198"/>
      <c r="C30" s="216" t="s">
        <v>154</v>
      </c>
      <c r="D30" s="200"/>
      <c r="E30" s="200"/>
      <c r="F30" s="200"/>
      <c r="G30" s="212"/>
    </row>
    <row r="31" spans="2:10" ht="20.100000000000001" customHeight="1">
      <c r="B31" s="213" t="s">
        <v>24</v>
      </c>
      <c r="C31" s="214" t="s">
        <v>155</v>
      </c>
      <c r="D31" s="26">
        <v>193.28</v>
      </c>
      <c r="E31" s="26">
        <v>195.06</v>
      </c>
      <c r="F31" s="192">
        <v>1.7800000000000011</v>
      </c>
      <c r="G31" s="215">
        <v>0.92094370860927199</v>
      </c>
    </row>
    <row r="32" spans="2:10" ht="20.100000000000001" customHeight="1">
      <c r="B32" s="213" t="s">
        <v>24</v>
      </c>
      <c r="C32" s="217" t="s">
        <v>156</v>
      </c>
      <c r="D32" s="26">
        <v>1.59</v>
      </c>
      <c r="E32" s="26">
        <v>1.6</v>
      </c>
      <c r="F32" s="194">
        <v>1.0000000000000009E-2</v>
      </c>
      <c r="G32" s="215">
        <v>0.62893081761005476</v>
      </c>
    </row>
    <row r="33" spans="2:11" ht="20.100000000000001" customHeight="1">
      <c r="B33" s="213" t="s">
        <v>24</v>
      </c>
      <c r="C33" s="218" t="s">
        <v>157</v>
      </c>
      <c r="D33" s="26">
        <v>1.34</v>
      </c>
      <c r="E33" s="26">
        <v>1.35</v>
      </c>
      <c r="F33" s="194">
        <v>1.0000000000000009E-2</v>
      </c>
      <c r="G33" s="215">
        <v>0.74626865671640985</v>
      </c>
    </row>
    <row r="34" spans="2:11" ht="20.100000000000001" customHeight="1">
      <c r="B34" s="213" t="s">
        <v>24</v>
      </c>
      <c r="C34" s="214" t="s">
        <v>158</v>
      </c>
      <c r="D34" s="26">
        <v>211.18</v>
      </c>
      <c r="E34" s="26">
        <v>211.96</v>
      </c>
      <c r="F34" s="26">
        <v>0.78000000000000114</v>
      </c>
      <c r="G34" s="215">
        <v>0.36935315844303318</v>
      </c>
    </row>
    <row r="35" spans="2:11" ht="20.100000000000001" customHeight="1">
      <c r="B35" s="213" t="s">
        <v>24</v>
      </c>
      <c r="C35" s="217" t="s">
        <v>159</v>
      </c>
      <c r="D35" s="26">
        <v>1.72</v>
      </c>
      <c r="E35" s="26">
        <v>1.72</v>
      </c>
      <c r="F35" s="194">
        <v>0</v>
      </c>
      <c r="G35" s="215">
        <v>0</v>
      </c>
    </row>
    <row r="36" spans="2:11" ht="20.100000000000001" customHeight="1">
      <c r="B36" s="213" t="s">
        <v>24</v>
      </c>
      <c r="C36" s="218" t="s">
        <v>160</v>
      </c>
      <c r="D36" s="26">
        <v>1.48</v>
      </c>
      <c r="E36" s="26">
        <v>1.48</v>
      </c>
      <c r="F36" s="194">
        <v>0</v>
      </c>
      <c r="G36" s="215">
        <v>0</v>
      </c>
    </row>
    <row r="37" spans="2:11" ht="20.100000000000001" customHeight="1">
      <c r="B37" s="213" t="s">
        <v>24</v>
      </c>
      <c r="C37" s="214" t="s">
        <v>161</v>
      </c>
      <c r="D37" s="26">
        <v>238.16</v>
      </c>
      <c r="E37" s="26">
        <v>238.16</v>
      </c>
      <c r="F37" s="26">
        <v>0</v>
      </c>
      <c r="G37" s="215">
        <v>0</v>
      </c>
    </row>
    <row r="38" spans="2:11" ht="20.100000000000001" customHeight="1">
      <c r="B38" s="213" t="s">
        <v>24</v>
      </c>
      <c r="C38" s="217" t="s">
        <v>162</v>
      </c>
      <c r="D38" s="26">
        <v>1.8</v>
      </c>
      <c r="E38" s="26">
        <v>1.8</v>
      </c>
      <c r="F38" s="194">
        <v>0</v>
      </c>
      <c r="G38" s="215">
        <v>0</v>
      </c>
    </row>
    <row r="39" spans="2:11" ht="20.100000000000001" customHeight="1">
      <c r="B39" s="213" t="s">
        <v>24</v>
      </c>
      <c r="C39" s="214" t="s">
        <v>163</v>
      </c>
      <c r="D39" s="26">
        <v>329.53</v>
      </c>
      <c r="E39" s="26">
        <v>333</v>
      </c>
      <c r="F39" s="194">
        <v>3.4700000000000273</v>
      </c>
      <c r="G39" s="215">
        <v>1.0530149000091171</v>
      </c>
    </row>
    <row r="40" spans="2:11" ht="20.100000000000001" customHeight="1">
      <c r="B40" s="213" t="s">
        <v>24</v>
      </c>
      <c r="C40" s="217" t="s">
        <v>164</v>
      </c>
      <c r="D40" s="26">
        <v>2.58</v>
      </c>
      <c r="E40" s="26">
        <v>2.6</v>
      </c>
      <c r="F40" s="194">
        <v>2.0000000000000018E-2</v>
      </c>
      <c r="G40" s="215">
        <v>0.77519379844960667</v>
      </c>
    </row>
    <row r="41" spans="2:11" ht="20.100000000000001" customHeight="1" thickBot="1">
      <c r="B41" s="213" t="s">
        <v>24</v>
      </c>
      <c r="C41" s="218" t="s">
        <v>165</v>
      </c>
      <c r="D41" s="26">
        <v>2.41</v>
      </c>
      <c r="E41" s="26">
        <v>2.44</v>
      </c>
      <c r="F41" s="194">
        <v>2.9999999999999805E-2</v>
      </c>
      <c r="G41" s="215">
        <v>1.2448132780082943</v>
      </c>
    </row>
    <row r="42" spans="2:11" ht="20.100000000000001" customHeight="1" thickBot="1">
      <c r="B42" s="198"/>
      <c r="C42" s="208" t="s">
        <v>166</v>
      </c>
      <c r="D42" s="200"/>
      <c r="E42" s="200"/>
      <c r="F42" s="200"/>
      <c r="G42" s="212"/>
      <c r="K42" s="206"/>
    </row>
    <row r="43" spans="2:11" ht="20.100000000000001" customHeight="1" thickBot="1">
      <c r="B43" s="146" t="s">
        <v>30</v>
      </c>
      <c r="C43" s="218" t="s">
        <v>167</v>
      </c>
      <c r="D43" s="26">
        <v>231.12</v>
      </c>
      <c r="E43" s="26">
        <v>234.53</v>
      </c>
      <c r="F43" s="219">
        <v>3.4099999999999966</v>
      </c>
      <c r="G43" s="215">
        <v>1.4754240221529926</v>
      </c>
    </row>
    <row r="44" spans="2:11" ht="20.100000000000001" customHeight="1" thickBot="1">
      <c r="B44" s="220"/>
      <c r="C44" s="208" t="s">
        <v>168</v>
      </c>
      <c r="D44" s="200"/>
      <c r="E44" s="200"/>
      <c r="F44" s="200"/>
      <c r="G44" s="212"/>
      <c r="K44" s="221"/>
    </row>
    <row r="45" spans="2:11" ht="20.100000000000001" customHeight="1">
      <c r="B45" s="222" t="s">
        <v>51</v>
      </c>
      <c r="C45" s="223" t="s">
        <v>169</v>
      </c>
      <c r="D45" s="224">
        <v>76.22</v>
      </c>
      <c r="E45" s="224">
        <v>93.25</v>
      </c>
      <c r="F45" s="225">
        <v>17.03</v>
      </c>
      <c r="G45" s="226">
        <v>22.343217003411183</v>
      </c>
    </row>
    <row r="46" spans="2:11" ht="20.100000000000001" customHeight="1">
      <c r="B46" s="227" t="s">
        <v>51</v>
      </c>
      <c r="C46" s="228" t="s">
        <v>170</v>
      </c>
      <c r="D46" s="225">
        <v>758.98</v>
      </c>
      <c r="E46" s="225">
        <v>781.99</v>
      </c>
      <c r="F46" s="229">
        <v>23.009999999999991</v>
      </c>
      <c r="G46" s="230">
        <v>3.0317004400642986</v>
      </c>
    </row>
    <row r="47" spans="2:11" ht="20.100000000000001" customHeight="1">
      <c r="B47" s="227" t="s">
        <v>51</v>
      </c>
      <c r="C47" s="228" t="s">
        <v>171</v>
      </c>
      <c r="D47" s="225">
        <v>288.16000000000003</v>
      </c>
      <c r="E47" s="225">
        <v>287.45</v>
      </c>
      <c r="F47" s="229">
        <v>-0.71000000000003638</v>
      </c>
      <c r="G47" s="230">
        <v>-0.24639089394781877</v>
      </c>
    </row>
    <row r="48" spans="2:11" ht="20.100000000000001" customHeight="1" thickBot="1">
      <c r="B48" s="148" t="s">
        <v>47</v>
      </c>
      <c r="C48" s="231" t="s">
        <v>172</v>
      </c>
      <c r="D48" s="652" t="s">
        <v>173</v>
      </c>
      <c r="E48" s="653"/>
      <c r="F48" s="653"/>
      <c r="G48" s="654"/>
      <c r="H48" s="232"/>
    </row>
    <row r="49" spans="2:8" ht="20.100000000000001" customHeight="1" thickBot="1">
      <c r="B49" s="233"/>
      <c r="C49" s="208" t="s">
        <v>174</v>
      </c>
      <c r="D49" s="200"/>
      <c r="E49" s="200"/>
      <c r="F49" s="234"/>
      <c r="G49" s="212"/>
    </row>
    <row r="50" spans="2:8" ht="20.100000000000001" customHeight="1">
      <c r="B50" s="222" t="s">
        <v>55</v>
      </c>
      <c r="C50" s="235" t="s">
        <v>175</v>
      </c>
      <c r="D50" s="656" t="s">
        <v>176</v>
      </c>
      <c r="E50" s="657"/>
      <c r="F50" s="657"/>
      <c r="G50" s="658"/>
    </row>
    <row r="51" spans="2:8" ht="20.100000000000001" customHeight="1">
      <c r="B51" s="236" t="s">
        <v>55</v>
      </c>
      <c r="C51" s="237" t="s">
        <v>177</v>
      </c>
      <c r="D51" s="659" t="s">
        <v>178</v>
      </c>
      <c r="E51" s="660"/>
      <c r="F51" s="660"/>
      <c r="G51" s="661"/>
    </row>
    <row r="52" spans="2:8" ht="20.100000000000001" customHeight="1">
      <c r="B52" s="236" t="s">
        <v>55</v>
      </c>
      <c r="C52" s="237" t="s">
        <v>179</v>
      </c>
      <c r="D52" s="659" t="s">
        <v>180</v>
      </c>
      <c r="E52" s="660"/>
      <c r="F52" s="660"/>
      <c r="G52" s="661"/>
    </row>
    <row r="53" spans="2:8" ht="20.100000000000001" customHeight="1" thickBot="1">
      <c r="B53" s="148" t="s">
        <v>55</v>
      </c>
      <c r="C53" s="231" t="s">
        <v>181</v>
      </c>
      <c r="D53" s="652" t="s">
        <v>182</v>
      </c>
      <c r="E53" s="653"/>
      <c r="F53" s="653"/>
      <c r="G53" s="654"/>
    </row>
    <row r="54" spans="2:8" ht="13.8">
      <c r="B54" s="238" t="s">
        <v>125</v>
      </c>
      <c r="C54" s="239"/>
      <c r="D54" s="239"/>
      <c r="E54" s="239"/>
      <c r="F54" s="239"/>
      <c r="G54" s="240"/>
    </row>
    <row r="55" spans="2:8" ht="13.8">
      <c r="B55" s="117" t="s">
        <v>183</v>
      </c>
      <c r="C55" s="111"/>
      <c r="D55" s="111"/>
      <c r="E55" s="111"/>
      <c r="F55" s="111"/>
      <c r="G55" s="178"/>
    </row>
    <row r="56" spans="2:8" ht="12" customHeight="1">
      <c r="B56" s="117" t="s">
        <v>184</v>
      </c>
      <c r="C56" s="111"/>
      <c r="D56" s="111"/>
      <c r="E56" s="111"/>
      <c r="F56" s="111"/>
      <c r="G56" s="178"/>
    </row>
    <row r="57" spans="2:8" ht="19.95" customHeight="1">
      <c r="B57" s="117"/>
      <c r="C57" s="111"/>
      <c r="D57" s="111"/>
      <c r="E57" s="111"/>
      <c r="F57" s="111"/>
      <c r="G57" s="178"/>
    </row>
    <row r="58" spans="2:8" ht="25.5" customHeight="1">
      <c r="B58" s="655" t="s">
        <v>76</v>
      </c>
      <c r="C58" s="655"/>
      <c r="D58" s="655"/>
      <c r="E58" s="655"/>
      <c r="F58" s="655"/>
      <c r="G58" s="655"/>
    </row>
    <row r="59" spans="2:8" ht="36" customHeight="1"/>
    <row r="60" spans="2:8" ht="15" customHeight="1"/>
    <row r="61" spans="2:8" ht="15" customHeight="1"/>
    <row r="62" spans="2:8" ht="15" customHeight="1"/>
    <row r="63" spans="2:8" ht="71.25" customHeight="1">
      <c r="H63" s="241"/>
    </row>
    <row r="64" spans="2:8" ht="39" customHeight="1">
      <c r="H64" s="241"/>
    </row>
    <row r="65" spans="2:8" ht="18.75" customHeight="1">
      <c r="H65" s="241"/>
    </row>
    <row r="66" spans="2:8" ht="18.75" customHeight="1">
      <c r="H66" s="241"/>
    </row>
    <row r="67" spans="2:8" ht="13.5" customHeight="1">
      <c r="H67" s="241"/>
    </row>
    <row r="68" spans="2:8" ht="15" customHeight="1">
      <c r="B68" s="242"/>
      <c r="C68" s="242"/>
      <c r="F68" s="242"/>
      <c r="G68" s="242"/>
    </row>
    <row r="69" spans="2:8" ht="11.25" customHeight="1">
      <c r="B69" s="242"/>
      <c r="C69" s="242"/>
      <c r="D69" s="242"/>
      <c r="E69" s="242"/>
      <c r="F69" s="242"/>
    </row>
    <row r="70" spans="2:8" ht="13.5" customHeight="1">
      <c r="B70" s="242"/>
      <c r="C70" s="242"/>
      <c r="D70" s="243"/>
      <c r="E70" s="243"/>
      <c r="F70" s="244"/>
      <c r="G70" s="244"/>
    </row>
    <row r="71" spans="2:8" ht="15" customHeight="1">
      <c r="B71" s="245"/>
      <c r="C71" s="246"/>
      <c r="D71" s="247"/>
      <c r="E71" s="247"/>
      <c r="F71" s="248"/>
      <c r="G71" s="247"/>
    </row>
    <row r="72" spans="2:8" ht="15" customHeight="1">
      <c r="B72" s="245"/>
      <c r="C72" s="246"/>
      <c r="D72" s="247"/>
      <c r="E72" s="247"/>
      <c r="F72" s="248"/>
      <c r="G72" s="247"/>
    </row>
    <row r="73" spans="2:8" ht="15" customHeight="1">
      <c r="B73" s="245"/>
      <c r="C73" s="246"/>
      <c r="D73" s="247"/>
      <c r="E73" s="247"/>
      <c r="F73" s="248"/>
      <c r="G73" s="247"/>
    </row>
    <row r="74" spans="2:8" ht="15" customHeight="1">
      <c r="B74" s="245"/>
      <c r="C74" s="246"/>
      <c r="D74" s="247"/>
      <c r="E74" s="247"/>
      <c r="F74" s="248"/>
    </row>
    <row r="76" spans="2:8" ht="19.5" customHeight="1">
      <c r="G76" s="116" t="s">
        <v>77</v>
      </c>
    </row>
    <row r="83" spans="7:7">
      <c r="G83" s="169"/>
    </row>
  </sheetData>
  <mergeCells count="8">
    <mergeCell ref="D53:G53"/>
    <mergeCell ref="B58:G58"/>
    <mergeCell ref="B2:G2"/>
    <mergeCell ref="B4:G4"/>
    <mergeCell ref="D48:G48"/>
    <mergeCell ref="D50:G50"/>
    <mergeCell ref="D51:G51"/>
    <mergeCell ref="D52:G52"/>
  </mergeCells>
  <conditionalFormatting sqref="F9:F12">
    <cfRule type="cellIs" dxfId="17" priority="15" stopIfTrue="1" operator="lessThan">
      <formula>0</formula>
    </cfRule>
    <cfRule type="cellIs" dxfId="16" priority="16" stopIfTrue="1" operator="greaterThanOrEqual">
      <formula>0</formula>
    </cfRule>
  </conditionalFormatting>
  <conditionalFormatting sqref="F14:F17">
    <cfRule type="cellIs" dxfId="15" priority="9" stopIfTrue="1" operator="lessThan">
      <formula>0</formula>
    </cfRule>
    <cfRule type="cellIs" dxfId="14" priority="10" stopIfTrue="1" operator="greaterThanOrEqual">
      <formula>0</formula>
    </cfRule>
  </conditionalFormatting>
  <conditionalFormatting sqref="F19:F23">
    <cfRule type="cellIs" dxfId="13" priority="13" stopIfTrue="1" operator="lessThan">
      <formula>0</formula>
    </cfRule>
    <cfRule type="cellIs" dxfId="12" priority="14" stopIfTrue="1" operator="greaterThanOrEqual">
      <formula>0</formula>
    </cfRule>
  </conditionalFormatting>
  <conditionalFormatting sqref="F25:F29">
    <cfRule type="cellIs" dxfId="11" priority="3" stopIfTrue="1" operator="lessThan">
      <formula>0</formula>
    </cfRule>
    <cfRule type="cellIs" dxfId="10" priority="4" stopIfTrue="1" operator="greaterThanOrEqual">
      <formula>0</formula>
    </cfRule>
  </conditionalFormatting>
  <conditionalFormatting sqref="F31:F41">
    <cfRule type="cellIs" dxfId="9" priority="7" stopIfTrue="1" operator="lessThan">
      <formula>0</formula>
    </cfRule>
    <cfRule type="cellIs" dxfId="8" priority="8" stopIfTrue="1" operator="greaterThanOrEqual">
      <formula>0</formula>
    </cfRule>
  </conditionalFormatting>
  <conditionalFormatting sqref="F43">
    <cfRule type="cellIs" dxfId="7" priority="11" stopIfTrue="1" operator="lessThan">
      <formula>0</formula>
    </cfRule>
    <cfRule type="cellIs" dxfId="6" priority="12" stopIfTrue="1" operator="greaterThanOrEqual">
      <formula>0</formula>
    </cfRule>
  </conditionalFormatting>
  <conditionalFormatting sqref="F45:F47">
    <cfRule type="cellIs" dxfId="5" priority="5" stopIfTrue="1" operator="lessThan">
      <formula>0</formula>
    </cfRule>
    <cfRule type="cellIs" dxfId="4" priority="6" stopIfTrue="1" operator="greaterThanOrEqual">
      <formula>0</formula>
    </cfRule>
  </conditionalFormatting>
  <conditionalFormatting sqref="G9:G47">
    <cfRule type="cellIs" dxfId="3" priority="1" stopIfTrue="1" operator="lessThan">
      <formula>0</formula>
    </cfRule>
    <cfRule type="cellIs" dxfId="2" priority="2" stopIfTrue="1" operator="greaterThanOrEqual">
      <formula>0</formula>
    </cfRule>
  </conditionalFormatting>
  <conditionalFormatting sqref="G71:G73">
    <cfRule type="cellIs" dxfId="1" priority="17" stopIfTrue="1" operator="lessThan">
      <formula>0</formula>
    </cfRule>
    <cfRule type="cellIs" dxfId="0" priority="18" stopIfTrue="1" operator="greaterThan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9" fitToHeight="0" orientation="portrait" r:id="rId1"/>
  <headerFooter scaleWithDoc="0" alignWithMargins="0">
    <oddHeader>&amp;R&amp;"Verdana,Normal"&amp;8 7</oddHeader>
    <oddFooter>&amp;R&amp;"Verdana,Cursiva"&amp;8Subdirección General de Análisis, Coordinación y Estadística</oddFooter>
  </headerFooter>
  <ignoredErrors>
    <ignoredError sqref="B9:B5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717A0-C60B-4C28-A900-F955155DD102}">
  <sheetPr>
    <pageSetUpPr fitToPage="1"/>
  </sheetPr>
  <dimension ref="B1:G70"/>
  <sheetViews>
    <sheetView showGridLines="0" zoomScaleNormal="100" zoomScaleSheetLayoutView="100" workbookViewId="0"/>
  </sheetViews>
  <sheetFormatPr baseColWidth="10" defaultColWidth="8.88671875" defaultRowHeight="11.4"/>
  <cols>
    <col min="1" max="1" width="2.5546875" style="249" customWidth="1"/>
    <col min="2" max="2" width="26.109375" style="249" customWidth="1"/>
    <col min="3" max="3" width="27.109375" style="249" customWidth="1"/>
    <col min="4" max="6" width="15.5546875" style="249" customWidth="1"/>
    <col min="7" max="7" width="6.109375" style="249" customWidth="1"/>
    <col min="8" max="16384" width="8.88671875" style="249"/>
  </cols>
  <sheetData>
    <row r="1" spans="2:7" ht="12" customHeight="1">
      <c r="G1" s="250"/>
    </row>
    <row r="2" spans="2:7" ht="36.75" customHeight="1">
      <c r="B2" s="663" t="s">
        <v>185</v>
      </c>
      <c r="C2" s="663"/>
      <c r="D2" s="663"/>
      <c r="E2" s="663"/>
      <c r="F2" s="663"/>
    </row>
    <row r="3" spans="2:7" ht="8.25" customHeight="1">
      <c r="B3" s="251"/>
      <c r="C3" s="251"/>
      <c r="D3" s="251"/>
      <c r="E3" s="251"/>
      <c r="F3" s="251"/>
    </row>
    <row r="4" spans="2:7" ht="30.75" customHeight="1">
      <c r="B4" s="645" t="s">
        <v>186</v>
      </c>
      <c r="C4" s="645"/>
      <c r="D4" s="645"/>
      <c r="E4" s="645"/>
      <c r="F4" s="645"/>
    </row>
    <row r="5" spans="2:7" ht="8.25" customHeight="1" thickBot="1">
      <c r="B5" s="4"/>
      <c r="C5" s="4"/>
      <c r="D5" s="4"/>
      <c r="E5" s="4"/>
      <c r="F5" s="4"/>
    </row>
    <row r="6" spans="2:7" ht="20.100000000000001" customHeight="1" thickBot="1">
      <c r="B6" s="646" t="s">
        <v>187</v>
      </c>
      <c r="C6" s="647"/>
      <c r="D6" s="647"/>
      <c r="E6" s="647"/>
      <c r="F6" s="648"/>
    </row>
    <row r="7" spans="2:7" ht="12" customHeight="1">
      <c r="B7" s="664" t="s">
        <v>188</v>
      </c>
      <c r="C7" s="664"/>
      <c r="D7" s="664"/>
      <c r="E7" s="664"/>
      <c r="F7" s="664"/>
      <c r="G7" s="252"/>
    </row>
    <row r="8" spans="2:7" ht="20.100000000000001" customHeight="1">
      <c r="B8" s="665" t="s">
        <v>189</v>
      </c>
      <c r="C8" s="665"/>
      <c r="D8" s="665"/>
      <c r="E8" s="665"/>
      <c r="F8" s="665"/>
      <c r="G8" s="252"/>
    </row>
    <row r="9" spans="2:7" ht="11.25" customHeight="1">
      <c r="B9" s="662" t="s">
        <v>190</v>
      </c>
      <c r="C9" s="662"/>
      <c r="D9" s="662"/>
      <c r="E9" s="662"/>
      <c r="F9" s="662"/>
    </row>
    <row r="10" spans="2:7" ht="11.25" customHeight="1">
      <c r="B10" s="662"/>
      <c r="C10" s="662"/>
      <c r="D10" s="662"/>
      <c r="E10" s="662"/>
      <c r="F10" s="662"/>
    </row>
    <row r="11" spans="2:7" ht="11.25" customHeight="1">
      <c r="B11" s="662" t="s">
        <v>191</v>
      </c>
      <c r="C11" s="662"/>
      <c r="D11" s="662"/>
      <c r="E11" s="662"/>
      <c r="F11" s="662"/>
    </row>
    <row r="12" spans="2:7" ht="11.25" customHeight="1" thickBot="1">
      <c r="B12" s="662"/>
      <c r="C12" s="662"/>
      <c r="D12" s="662"/>
      <c r="E12" s="662"/>
      <c r="F12" s="662"/>
    </row>
    <row r="13" spans="2:7" ht="39" customHeight="1" thickBot="1">
      <c r="B13" s="253" t="s">
        <v>192</v>
      </c>
      <c r="C13" s="254" t="s">
        <v>193</v>
      </c>
      <c r="D13" s="254" t="s">
        <v>194</v>
      </c>
      <c r="E13" s="254" t="s">
        <v>195</v>
      </c>
      <c r="F13" s="254" t="s">
        <v>196</v>
      </c>
    </row>
    <row r="14" spans="2:7" ht="11.25" customHeight="1">
      <c r="B14" s="255" t="s">
        <v>197</v>
      </c>
      <c r="C14" s="256" t="s">
        <v>198</v>
      </c>
      <c r="D14" s="257">
        <v>215.2</v>
      </c>
      <c r="E14" s="257">
        <v>218</v>
      </c>
      <c r="F14" s="258">
        <v>2.8</v>
      </c>
    </row>
    <row r="15" spans="2:7" ht="15" customHeight="1">
      <c r="B15" s="259"/>
      <c r="C15" s="256" t="s">
        <v>199</v>
      </c>
      <c r="D15" s="257">
        <v>223</v>
      </c>
      <c r="E15" s="257">
        <v>228</v>
      </c>
      <c r="F15" s="258">
        <v>5</v>
      </c>
    </row>
    <row r="16" spans="2:7" ht="15" customHeight="1">
      <c r="B16" s="259"/>
      <c r="C16" s="256" t="s">
        <v>200</v>
      </c>
      <c r="D16" s="257">
        <v>243</v>
      </c>
      <c r="E16" s="257">
        <v>242</v>
      </c>
      <c r="F16" s="258">
        <v>-1</v>
      </c>
    </row>
    <row r="17" spans="2:6" ht="15" customHeight="1">
      <c r="B17" s="259"/>
      <c r="C17" s="256" t="s">
        <v>201</v>
      </c>
      <c r="D17" s="257">
        <v>219.3</v>
      </c>
      <c r="E17" s="257">
        <v>219.64</v>
      </c>
      <c r="F17" s="258">
        <v>0.34</v>
      </c>
    </row>
    <row r="18" spans="2:6" ht="15" customHeight="1">
      <c r="B18" s="259"/>
      <c r="C18" s="256" t="s">
        <v>202</v>
      </c>
      <c r="D18" s="257">
        <v>218</v>
      </c>
      <c r="E18" s="257">
        <v>220</v>
      </c>
      <c r="F18" s="258">
        <v>2</v>
      </c>
    </row>
    <row r="19" spans="2:6" ht="15" customHeight="1">
      <c r="B19" s="259"/>
      <c r="C19" s="256" t="s">
        <v>203</v>
      </c>
      <c r="D19" s="257">
        <v>210</v>
      </c>
      <c r="E19" s="257">
        <v>210</v>
      </c>
      <c r="F19" s="258">
        <v>0</v>
      </c>
    </row>
    <row r="20" spans="2:6" ht="15" customHeight="1">
      <c r="B20" s="259"/>
      <c r="C20" s="256" t="s">
        <v>204</v>
      </c>
      <c r="D20" s="257">
        <v>212</v>
      </c>
      <c r="E20" s="257">
        <v>214</v>
      </c>
      <c r="F20" s="258">
        <v>2</v>
      </c>
    </row>
    <row r="21" spans="2:6" ht="15" customHeight="1">
      <c r="B21" s="259"/>
      <c r="C21" s="256" t="s">
        <v>205</v>
      </c>
      <c r="D21" s="257">
        <v>217</v>
      </c>
      <c r="E21" s="257">
        <v>217.4</v>
      </c>
      <c r="F21" s="258">
        <v>0.4</v>
      </c>
    </row>
    <row r="22" spans="2:6" ht="15" customHeight="1">
      <c r="B22" s="259"/>
      <c r="C22" s="256" t="s">
        <v>206</v>
      </c>
      <c r="D22" s="257">
        <v>222</v>
      </c>
      <c r="E22" s="257">
        <v>222</v>
      </c>
      <c r="F22" s="258">
        <v>0</v>
      </c>
    </row>
    <row r="23" spans="2:6" ht="15" customHeight="1">
      <c r="B23" s="259"/>
      <c r="C23" s="256" t="s">
        <v>207</v>
      </c>
      <c r="D23" s="257">
        <v>220</v>
      </c>
      <c r="E23" s="257">
        <v>220.4</v>
      </c>
      <c r="F23" s="258">
        <v>0.4</v>
      </c>
    </row>
    <row r="24" spans="2:6" ht="15" customHeight="1">
      <c r="B24" s="259"/>
      <c r="C24" s="256" t="s">
        <v>208</v>
      </c>
      <c r="D24" s="257">
        <v>218</v>
      </c>
      <c r="E24" s="257">
        <v>218</v>
      </c>
      <c r="F24" s="258">
        <v>0</v>
      </c>
    </row>
    <row r="25" spans="2:6" ht="15" customHeight="1">
      <c r="B25" s="259"/>
      <c r="C25" s="256" t="s">
        <v>209</v>
      </c>
      <c r="D25" s="257">
        <v>225</v>
      </c>
      <c r="E25" s="257">
        <v>225</v>
      </c>
      <c r="F25" s="258">
        <v>0</v>
      </c>
    </row>
    <row r="26" spans="2:6" ht="15" customHeight="1">
      <c r="B26" s="259"/>
      <c r="C26" s="256" t="s">
        <v>210</v>
      </c>
      <c r="D26" s="257">
        <v>220</v>
      </c>
      <c r="E26" s="257">
        <v>222</v>
      </c>
      <c r="F26" s="258">
        <v>2</v>
      </c>
    </row>
    <row r="27" spans="2:6" ht="15" customHeight="1">
      <c r="B27" s="259"/>
      <c r="C27" s="256" t="s">
        <v>211</v>
      </c>
      <c r="D27" s="257">
        <v>225</v>
      </c>
      <c r="E27" s="257">
        <v>225</v>
      </c>
      <c r="F27" s="258">
        <v>0</v>
      </c>
    </row>
    <row r="28" spans="2:6" ht="15" customHeight="1">
      <c r="B28" s="259"/>
      <c r="C28" s="256" t="s">
        <v>212</v>
      </c>
      <c r="D28" s="257">
        <v>219.8</v>
      </c>
      <c r="E28" s="257">
        <v>219.8</v>
      </c>
      <c r="F28" s="258">
        <v>0</v>
      </c>
    </row>
    <row r="29" spans="2:6" ht="15" customHeight="1">
      <c r="B29" s="259"/>
      <c r="C29" s="256" t="s">
        <v>213</v>
      </c>
      <c r="D29" s="257">
        <v>235</v>
      </c>
      <c r="E29" s="257">
        <v>235</v>
      </c>
      <c r="F29" s="258">
        <v>0</v>
      </c>
    </row>
    <row r="30" spans="2:6" ht="15" customHeight="1">
      <c r="B30" s="259"/>
      <c r="C30" s="256" t="s">
        <v>214</v>
      </c>
      <c r="D30" s="257">
        <v>223</v>
      </c>
      <c r="E30" s="257">
        <v>227</v>
      </c>
      <c r="F30" s="258">
        <v>4</v>
      </c>
    </row>
    <row r="31" spans="2:6" ht="15" customHeight="1">
      <c r="B31" s="259"/>
      <c r="C31" s="256" t="s">
        <v>215</v>
      </c>
      <c r="D31" s="257">
        <v>218.4</v>
      </c>
      <c r="E31" s="257">
        <v>220.4</v>
      </c>
      <c r="F31" s="258">
        <v>2</v>
      </c>
    </row>
    <row r="32" spans="2:6" ht="15" customHeight="1">
      <c r="B32" s="259"/>
      <c r="C32" s="256" t="s">
        <v>216</v>
      </c>
      <c r="D32" s="257">
        <v>217</v>
      </c>
      <c r="E32" s="257">
        <v>220</v>
      </c>
      <c r="F32" s="258">
        <v>3</v>
      </c>
    </row>
    <row r="33" spans="2:6" ht="15" customHeight="1">
      <c r="B33" s="259"/>
      <c r="C33" s="256" t="s">
        <v>217</v>
      </c>
      <c r="D33" s="257">
        <v>217.2</v>
      </c>
      <c r="E33" s="257">
        <v>217.6</v>
      </c>
      <c r="F33" s="258">
        <v>0.4</v>
      </c>
    </row>
    <row r="34" spans="2:6" ht="15" customHeight="1">
      <c r="B34" s="259"/>
      <c r="C34" s="256" t="s">
        <v>218</v>
      </c>
      <c r="D34" s="257">
        <v>221</v>
      </c>
      <c r="E34" s="257">
        <v>220</v>
      </c>
      <c r="F34" s="258">
        <v>-1</v>
      </c>
    </row>
    <row r="35" spans="2:6" ht="15" customHeight="1">
      <c r="B35" s="259"/>
      <c r="C35" s="256" t="s">
        <v>219</v>
      </c>
      <c r="D35" s="257">
        <v>230</v>
      </c>
      <c r="E35" s="257">
        <v>227</v>
      </c>
      <c r="F35" s="258">
        <v>-3</v>
      </c>
    </row>
    <row r="36" spans="2:6" ht="15" customHeight="1">
      <c r="B36" s="259"/>
      <c r="C36" s="256" t="s">
        <v>220</v>
      </c>
      <c r="D36" s="257">
        <v>224.66</v>
      </c>
      <c r="E36" s="257">
        <v>226.56</v>
      </c>
      <c r="F36" s="258">
        <v>1.9</v>
      </c>
    </row>
    <row r="37" spans="2:6" ht="15" customHeight="1">
      <c r="B37" s="259"/>
      <c r="C37" s="256" t="s">
        <v>221</v>
      </c>
      <c r="D37" s="257">
        <v>221.2</v>
      </c>
      <c r="E37" s="257">
        <v>221.2</v>
      </c>
      <c r="F37" s="258">
        <v>0</v>
      </c>
    </row>
    <row r="38" spans="2:6" ht="15" customHeight="1" thickBot="1">
      <c r="B38" s="260"/>
      <c r="C38" s="261" t="s">
        <v>222</v>
      </c>
      <c r="D38" s="262">
        <v>228</v>
      </c>
      <c r="E38" s="262">
        <v>230</v>
      </c>
      <c r="F38" s="263">
        <v>2</v>
      </c>
    </row>
    <row r="39" spans="2:6" ht="15" customHeight="1">
      <c r="B39" s="264" t="s">
        <v>223</v>
      </c>
      <c r="C39" s="256" t="s">
        <v>202</v>
      </c>
      <c r="D39" s="257">
        <v>272</v>
      </c>
      <c r="E39" s="257">
        <v>275</v>
      </c>
      <c r="F39" s="258">
        <v>3</v>
      </c>
    </row>
    <row r="40" spans="2:6" ht="15" customHeight="1">
      <c r="B40" s="259"/>
      <c r="C40" s="256" t="s">
        <v>224</v>
      </c>
      <c r="D40" s="257">
        <v>280</v>
      </c>
      <c r="E40" s="257">
        <v>280</v>
      </c>
      <c r="F40" s="258">
        <v>0</v>
      </c>
    </row>
    <row r="41" spans="2:6" ht="15" customHeight="1">
      <c r="B41" s="259"/>
      <c r="C41" s="256" t="s">
        <v>216</v>
      </c>
      <c r="D41" s="257">
        <v>272</v>
      </c>
      <c r="E41" s="257">
        <v>275</v>
      </c>
      <c r="F41" s="258">
        <v>3</v>
      </c>
    </row>
    <row r="42" spans="2:6" ht="15" customHeight="1">
      <c r="B42" s="259"/>
      <c r="C42" s="256" t="s">
        <v>219</v>
      </c>
      <c r="D42" s="257">
        <v>253</v>
      </c>
      <c r="E42" s="257">
        <v>253</v>
      </c>
      <c r="F42" s="258">
        <v>0</v>
      </c>
    </row>
    <row r="43" spans="2:6" ht="15" customHeight="1" thickBot="1">
      <c r="B43" s="265"/>
      <c r="C43" s="261" t="s">
        <v>222</v>
      </c>
      <c r="D43" s="262">
        <v>287</v>
      </c>
      <c r="E43" s="262">
        <v>285</v>
      </c>
      <c r="F43" s="266">
        <v>-2</v>
      </c>
    </row>
    <row r="44" spans="2:6">
      <c r="B44" s="255" t="s">
        <v>225</v>
      </c>
      <c r="C44" s="256" t="s">
        <v>198</v>
      </c>
      <c r="D44" s="257">
        <v>232</v>
      </c>
      <c r="E44" s="257">
        <v>232</v>
      </c>
      <c r="F44" s="258">
        <v>0</v>
      </c>
    </row>
    <row r="45" spans="2:6" ht="13.2">
      <c r="B45" s="259"/>
      <c r="C45" s="256" t="s">
        <v>201</v>
      </c>
      <c r="D45" s="257">
        <v>170</v>
      </c>
      <c r="E45" s="257">
        <v>170</v>
      </c>
      <c r="F45" s="258">
        <v>0</v>
      </c>
    </row>
    <row r="46" spans="2:6" ht="13.2">
      <c r="B46" s="259"/>
      <c r="C46" s="256" t="s">
        <v>224</v>
      </c>
      <c r="D46" s="257">
        <v>163</v>
      </c>
      <c r="E46" s="257">
        <v>162</v>
      </c>
      <c r="F46" s="258">
        <v>-1</v>
      </c>
    </row>
    <row r="47" spans="2:6" ht="13.2">
      <c r="B47" s="259"/>
      <c r="C47" s="256" t="s">
        <v>206</v>
      </c>
      <c r="D47" s="257">
        <v>201.33</v>
      </c>
      <c r="E47" s="257">
        <v>201.33</v>
      </c>
      <c r="F47" s="258">
        <v>0</v>
      </c>
    </row>
    <row r="48" spans="2:6" ht="13.2">
      <c r="B48" s="259"/>
      <c r="C48" s="256" t="s">
        <v>207</v>
      </c>
      <c r="D48" s="257">
        <v>290</v>
      </c>
      <c r="E48" s="257">
        <v>290</v>
      </c>
      <c r="F48" s="258">
        <v>0</v>
      </c>
    </row>
    <row r="49" spans="2:6" ht="13.2">
      <c r="B49" s="259"/>
      <c r="C49" s="256" t="s">
        <v>208</v>
      </c>
      <c r="D49" s="257">
        <v>191.25</v>
      </c>
      <c r="E49" s="257">
        <v>189.17</v>
      </c>
      <c r="F49" s="258">
        <v>-2.08</v>
      </c>
    </row>
    <row r="50" spans="2:6" ht="13.2">
      <c r="B50" s="259"/>
      <c r="C50" s="256" t="s">
        <v>211</v>
      </c>
      <c r="D50" s="257">
        <v>198</v>
      </c>
      <c r="E50" s="257">
        <v>198</v>
      </c>
      <c r="F50" s="258">
        <v>0</v>
      </c>
    </row>
    <row r="51" spans="2:6" ht="13.2">
      <c r="B51" s="259"/>
      <c r="C51" s="256" t="s">
        <v>212</v>
      </c>
      <c r="D51" s="257">
        <v>290</v>
      </c>
      <c r="E51" s="257">
        <v>290</v>
      </c>
      <c r="F51" s="258">
        <v>0</v>
      </c>
    </row>
    <row r="52" spans="2:6" ht="13.2">
      <c r="B52" s="259"/>
      <c r="C52" s="256" t="s">
        <v>216</v>
      </c>
      <c r="D52" s="257">
        <v>167</v>
      </c>
      <c r="E52" s="257">
        <v>170</v>
      </c>
      <c r="F52" s="258">
        <v>3</v>
      </c>
    </row>
    <row r="53" spans="2:6" ht="13.2">
      <c r="B53" s="259"/>
      <c r="C53" s="256" t="s">
        <v>226</v>
      </c>
      <c r="D53" s="257">
        <v>150</v>
      </c>
      <c r="E53" s="257">
        <v>150</v>
      </c>
      <c r="F53" s="258">
        <v>0</v>
      </c>
    </row>
    <row r="54" spans="2:6" ht="13.2">
      <c r="B54" s="259"/>
      <c r="C54" s="256" t="s">
        <v>219</v>
      </c>
      <c r="D54" s="257">
        <v>190</v>
      </c>
      <c r="E54" s="257">
        <v>190</v>
      </c>
      <c r="F54" s="258">
        <v>0</v>
      </c>
    </row>
    <row r="55" spans="2:6" ht="13.2">
      <c r="B55" s="259"/>
      <c r="C55" s="256" t="s">
        <v>220</v>
      </c>
      <c r="D55" s="257">
        <v>284</v>
      </c>
      <c r="E55" s="257">
        <v>284</v>
      </c>
      <c r="F55" s="258">
        <v>0</v>
      </c>
    </row>
    <row r="56" spans="2:6" ht="13.2">
      <c r="B56" s="259"/>
      <c r="C56" s="256" t="s">
        <v>221</v>
      </c>
      <c r="D56" s="257">
        <v>210</v>
      </c>
      <c r="E56" s="257">
        <v>210</v>
      </c>
      <c r="F56" s="258">
        <v>0</v>
      </c>
    </row>
    <row r="57" spans="2:6" ht="13.8" thickBot="1">
      <c r="B57" s="260"/>
      <c r="C57" s="261" t="s">
        <v>222</v>
      </c>
      <c r="D57" s="262">
        <v>189.67</v>
      </c>
      <c r="E57" s="262">
        <v>195.67</v>
      </c>
      <c r="F57" s="263">
        <v>6</v>
      </c>
    </row>
    <row r="58" spans="2:6">
      <c r="B58" s="255" t="s">
        <v>227</v>
      </c>
      <c r="C58" s="256" t="s">
        <v>198</v>
      </c>
      <c r="D58" s="257">
        <v>226</v>
      </c>
      <c r="E58" s="257">
        <v>226</v>
      </c>
      <c r="F58" s="258">
        <v>0</v>
      </c>
    </row>
    <row r="59" spans="2:6" ht="13.2">
      <c r="B59" s="259"/>
      <c r="C59" s="256" t="s">
        <v>201</v>
      </c>
      <c r="D59" s="257">
        <v>175</v>
      </c>
      <c r="E59" s="257">
        <v>175</v>
      </c>
      <c r="F59" s="258">
        <v>0</v>
      </c>
    </row>
    <row r="60" spans="2:6" ht="13.2">
      <c r="B60" s="259"/>
      <c r="C60" s="256" t="s">
        <v>224</v>
      </c>
      <c r="D60" s="257">
        <v>195</v>
      </c>
      <c r="E60" s="257">
        <v>166</v>
      </c>
      <c r="F60" s="258">
        <v>-29</v>
      </c>
    </row>
    <row r="61" spans="2:6" ht="13.2">
      <c r="B61" s="259"/>
      <c r="C61" s="256" t="s">
        <v>206</v>
      </c>
      <c r="D61" s="257">
        <v>172.33</v>
      </c>
      <c r="E61" s="257">
        <v>169.33</v>
      </c>
      <c r="F61" s="258">
        <v>-3</v>
      </c>
    </row>
    <row r="62" spans="2:6" ht="13.2">
      <c r="B62" s="259"/>
      <c r="C62" s="256" t="s">
        <v>208</v>
      </c>
      <c r="D62" s="257">
        <v>178.75</v>
      </c>
      <c r="E62" s="257">
        <v>177</v>
      </c>
      <c r="F62" s="258">
        <v>-1.75</v>
      </c>
    </row>
    <row r="63" spans="2:6" ht="13.2">
      <c r="B63" s="259"/>
      <c r="C63" s="256" t="s">
        <v>211</v>
      </c>
      <c r="D63" s="257">
        <v>207</v>
      </c>
      <c r="E63" s="257">
        <v>207</v>
      </c>
      <c r="F63" s="258">
        <v>0</v>
      </c>
    </row>
    <row r="64" spans="2:6" ht="13.2">
      <c r="B64" s="259"/>
      <c r="C64" s="256" t="s">
        <v>212</v>
      </c>
      <c r="D64" s="257">
        <v>270</v>
      </c>
      <c r="E64" s="257">
        <v>270</v>
      </c>
      <c r="F64" s="258">
        <v>0</v>
      </c>
    </row>
    <row r="65" spans="2:6" ht="13.2">
      <c r="B65" s="259"/>
      <c r="C65" s="256" t="s">
        <v>216</v>
      </c>
      <c r="D65" s="257">
        <v>185</v>
      </c>
      <c r="E65" s="257">
        <v>188</v>
      </c>
      <c r="F65" s="258">
        <v>3</v>
      </c>
    </row>
    <row r="66" spans="2:6" ht="13.2">
      <c r="B66" s="259"/>
      <c r="C66" s="256" t="s">
        <v>219</v>
      </c>
      <c r="D66" s="257">
        <v>224</v>
      </c>
      <c r="E66" s="257">
        <v>224</v>
      </c>
      <c r="F66" s="258">
        <v>0</v>
      </c>
    </row>
    <row r="67" spans="2:6" ht="13.2">
      <c r="B67" s="259"/>
      <c r="C67" s="256" t="s">
        <v>220</v>
      </c>
      <c r="D67" s="257">
        <v>312</v>
      </c>
      <c r="E67" s="257">
        <v>312</v>
      </c>
      <c r="F67" s="258">
        <v>0</v>
      </c>
    </row>
    <row r="68" spans="2:6" ht="13.2">
      <c r="B68" s="259"/>
      <c r="C68" s="256" t="s">
        <v>221</v>
      </c>
      <c r="D68" s="257">
        <v>175</v>
      </c>
      <c r="E68" s="257">
        <v>175</v>
      </c>
      <c r="F68" s="258">
        <v>0</v>
      </c>
    </row>
    <row r="69" spans="2:6" ht="13.8" thickBot="1">
      <c r="B69" s="260"/>
      <c r="C69" s="261" t="s">
        <v>222</v>
      </c>
      <c r="D69" s="262">
        <v>169.33</v>
      </c>
      <c r="E69" s="262">
        <v>164</v>
      </c>
      <c r="F69" s="263">
        <v>-5.33</v>
      </c>
    </row>
    <row r="70" spans="2:6">
      <c r="F70" s="169" t="s">
        <v>77</v>
      </c>
    </row>
  </sheetData>
  <mergeCells count="7">
    <mergeCell ref="B11:F12"/>
    <mergeCell ref="B2:F2"/>
    <mergeCell ref="B4:F4"/>
    <mergeCell ref="B6:F6"/>
    <mergeCell ref="B7:F7"/>
    <mergeCell ref="B8:F8"/>
    <mergeCell ref="B9:F10"/>
  </mergeCells>
  <printOptions horizontalCentered="1" verticalCentered="1"/>
  <pageMargins left="0.70866141732283472" right="0.70866141732283472" top="0.74803149606299213" bottom="0.74803149606299213" header="0.31496062992125984" footer="0.31496062992125984"/>
  <pageSetup paperSize="9" scale="71" firstPageNumber="0" orientation="portrait" r:id="rId1"/>
  <headerFooter scaleWithDoc="0" alignWithMargins="0">
    <oddHeader>&amp;R&amp;"Verdana,Normal"&amp;8 9</oddHeader>
    <oddFooter>&amp;R&amp;"Verdana,Cursiva"&amp;8Subdirección General de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48B0A-DB5D-4E8F-B226-26BB0EA7803B}">
  <sheetPr>
    <pageSetUpPr fitToPage="1"/>
  </sheetPr>
  <dimension ref="A1:H36"/>
  <sheetViews>
    <sheetView showGridLines="0" zoomScaleNormal="100" zoomScaleSheetLayoutView="79" workbookViewId="0"/>
  </sheetViews>
  <sheetFormatPr baseColWidth="10" defaultColWidth="8.88671875" defaultRowHeight="11.4"/>
  <cols>
    <col min="1" max="1" width="2.5546875" style="249" customWidth="1"/>
    <col min="2" max="2" width="26.109375" style="249" customWidth="1"/>
    <col min="3" max="3" width="25.5546875" style="249" customWidth="1"/>
    <col min="4" max="6" width="15.5546875" style="249" customWidth="1"/>
    <col min="7" max="7" width="2.44140625" style="249" customWidth="1"/>
    <col min="8" max="16384" width="8.88671875" style="249"/>
  </cols>
  <sheetData>
    <row r="1" spans="1:8" ht="10.5" customHeight="1">
      <c r="F1" s="250"/>
    </row>
    <row r="2" spans="1:8" ht="5.25" customHeight="1" thickBot="1"/>
    <row r="3" spans="1:8" ht="20.100000000000001" customHeight="1" thickBot="1">
      <c r="A3" s="267"/>
      <c r="B3" s="646" t="s">
        <v>228</v>
      </c>
      <c r="C3" s="647"/>
      <c r="D3" s="647"/>
      <c r="E3" s="647"/>
      <c r="F3" s="648"/>
      <c r="G3" s="267"/>
    </row>
    <row r="4" spans="1:8" ht="12" customHeight="1">
      <c r="B4" s="664" t="s">
        <v>188</v>
      </c>
      <c r="C4" s="664"/>
      <c r="D4" s="664"/>
      <c r="E4" s="664"/>
      <c r="F4" s="664"/>
      <c r="G4" s="252"/>
    </row>
    <row r="5" spans="1:8" ht="20.100000000000001" customHeight="1">
      <c r="B5" s="666" t="s">
        <v>229</v>
      </c>
      <c r="C5" s="666"/>
      <c r="D5" s="666"/>
      <c r="E5" s="666"/>
      <c r="F5" s="666"/>
      <c r="G5" s="252"/>
    </row>
    <row r="6" spans="1:8" ht="15.75" customHeight="1">
      <c r="B6" s="667" t="s">
        <v>230</v>
      </c>
      <c r="C6" s="667"/>
      <c r="D6" s="667"/>
      <c r="E6" s="667"/>
      <c r="F6" s="667"/>
    </row>
    <row r="7" spans="1:8" ht="9.75" customHeight="1" thickBot="1">
      <c r="B7" s="668"/>
      <c r="C7" s="668"/>
      <c r="D7" s="668"/>
      <c r="E7" s="668"/>
      <c r="F7" s="668"/>
    </row>
    <row r="8" spans="1:8" ht="39" customHeight="1" thickBot="1">
      <c r="B8" s="253" t="s">
        <v>192</v>
      </c>
      <c r="C8" s="268" t="s">
        <v>193</v>
      </c>
      <c r="D8" s="254" t="s">
        <v>194</v>
      </c>
      <c r="E8" s="254" t="s">
        <v>195</v>
      </c>
      <c r="F8" s="254" t="s">
        <v>196</v>
      </c>
    </row>
    <row r="9" spans="1:8" ht="15" customHeight="1">
      <c r="B9" s="255" t="s">
        <v>231</v>
      </c>
      <c r="C9" s="256" t="s">
        <v>198</v>
      </c>
      <c r="D9" s="257">
        <v>193.8</v>
      </c>
      <c r="E9" s="257">
        <v>197.4</v>
      </c>
      <c r="F9" s="258">
        <v>3.6</v>
      </c>
      <c r="G9" s="269"/>
      <c r="H9" s="269"/>
    </row>
    <row r="10" spans="1:8" ht="15" customHeight="1">
      <c r="B10" s="259"/>
      <c r="C10" s="256" t="s">
        <v>199</v>
      </c>
      <c r="D10" s="257">
        <v>203</v>
      </c>
      <c r="E10" s="257">
        <v>207</v>
      </c>
      <c r="F10" s="258">
        <v>4</v>
      </c>
      <c r="G10" s="269"/>
      <c r="H10" s="269"/>
    </row>
    <row r="11" spans="1:8" ht="15" customHeight="1">
      <c r="B11" s="259"/>
      <c r="C11" s="256" t="s">
        <v>201</v>
      </c>
      <c r="D11" s="257">
        <v>203</v>
      </c>
      <c r="E11" s="257">
        <v>203</v>
      </c>
      <c r="F11" s="258">
        <v>0</v>
      </c>
      <c r="G11" s="269"/>
      <c r="H11" s="269"/>
    </row>
    <row r="12" spans="1:8" ht="15" customHeight="1">
      <c r="B12" s="259"/>
      <c r="C12" s="256" t="s">
        <v>202</v>
      </c>
      <c r="D12" s="257">
        <v>203</v>
      </c>
      <c r="E12" s="257">
        <v>205</v>
      </c>
      <c r="F12" s="258">
        <v>2</v>
      </c>
      <c r="G12" s="269"/>
      <c r="H12" s="269"/>
    </row>
    <row r="13" spans="1:8" ht="15" customHeight="1">
      <c r="B13" s="259"/>
      <c r="C13" s="256" t="s">
        <v>203</v>
      </c>
      <c r="D13" s="257">
        <v>199.8</v>
      </c>
      <c r="E13" s="257">
        <v>200</v>
      </c>
      <c r="F13" s="258">
        <v>0.2</v>
      </c>
      <c r="G13" s="269"/>
      <c r="H13" s="269"/>
    </row>
    <row r="14" spans="1:8" ht="15" customHeight="1">
      <c r="B14" s="259"/>
      <c r="C14" s="256" t="s">
        <v>224</v>
      </c>
      <c r="D14" s="257">
        <v>200</v>
      </c>
      <c r="E14" s="257">
        <v>200</v>
      </c>
      <c r="F14" s="258">
        <v>0</v>
      </c>
      <c r="G14" s="269"/>
      <c r="H14" s="269"/>
    </row>
    <row r="15" spans="1:8" ht="15" customHeight="1">
      <c r="B15" s="259"/>
      <c r="C15" s="256" t="s">
        <v>232</v>
      </c>
      <c r="D15" s="257">
        <v>216</v>
      </c>
      <c r="E15" s="257">
        <v>216</v>
      </c>
      <c r="F15" s="258">
        <v>0</v>
      </c>
      <c r="G15" s="269"/>
      <c r="H15" s="269"/>
    </row>
    <row r="16" spans="1:8" ht="15" customHeight="1">
      <c r="B16" s="259"/>
      <c r="C16" s="256" t="s">
        <v>204</v>
      </c>
      <c r="D16" s="257">
        <v>197</v>
      </c>
      <c r="E16" s="257">
        <v>200</v>
      </c>
      <c r="F16" s="258">
        <v>3</v>
      </c>
      <c r="G16" s="269"/>
      <c r="H16" s="269"/>
    </row>
    <row r="17" spans="2:8" ht="15" customHeight="1">
      <c r="B17" s="259"/>
      <c r="C17" s="256" t="s">
        <v>205</v>
      </c>
      <c r="D17" s="257">
        <v>201</v>
      </c>
      <c r="E17" s="257">
        <v>201.4</v>
      </c>
      <c r="F17" s="258">
        <v>0.4</v>
      </c>
      <c r="G17" s="269"/>
      <c r="H17" s="269"/>
    </row>
    <row r="18" spans="2:8" ht="15" customHeight="1">
      <c r="B18" s="259"/>
      <c r="C18" s="256" t="s">
        <v>206</v>
      </c>
      <c r="D18" s="257">
        <v>203</v>
      </c>
      <c r="E18" s="257">
        <v>203</v>
      </c>
      <c r="F18" s="258">
        <v>0</v>
      </c>
      <c r="G18" s="269"/>
      <c r="H18" s="269"/>
    </row>
    <row r="19" spans="2:8" ht="15" customHeight="1">
      <c r="B19" s="259"/>
      <c r="C19" s="256" t="s">
        <v>207</v>
      </c>
      <c r="D19" s="257">
        <v>208</v>
      </c>
      <c r="E19" s="257">
        <v>208</v>
      </c>
      <c r="F19" s="258">
        <v>0</v>
      </c>
      <c r="G19" s="269"/>
      <c r="H19" s="269"/>
    </row>
    <row r="20" spans="2:8" ht="15" customHeight="1">
      <c r="B20" s="259"/>
      <c r="C20" s="256" t="s">
        <v>208</v>
      </c>
      <c r="D20" s="257">
        <v>207</v>
      </c>
      <c r="E20" s="257">
        <v>207</v>
      </c>
      <c r="F20" s="258">
        <v>0</v>
      </c>
      <c r="G20" s="269"/>
      <c r="H20" s="269"/>
    </row>
    <row r="21" spans="2:8" ht="15" customHeight="1">
      <c r="B21" s="259"/>
      <c r="C21" s="256" t="s">
        <v>210</v>
      </c>
      <c r="D21" s="257">
        <v>205</v>
      </c>
      <c r="E21" s="257">
        <v>207</v>
      </c>
      <c r="F21" s="258">
        <v>2</v>
      </c>
      <c r="G21" s="269"/>
      <c r="H21" s="269"/>
    </row>
    <row r="22" spans="2:8" ht="15" customHeight="1">
      <c r="B22" s="259"/>
      <c r="C22" s="256" t="s">
        <v>212</v>
      </c>
      <c r="D22" s="257">
        <v>203</v>
      </c>
      <c r="E22" s="257">
        <v>203</v>
      </c>
      <c r="F22" s="258">
        <v>0</v>
      </c>
      <c r="G22" s="269"/>
      <c r="H22" s="269"/>
    </row>
    <row r="23" spans="2:8" ht="15" customHeight="1">
      <c r="B23" s="259"/>
      <c r="C23" s="256" t="s">
        <v>214</v>
      </c>
      <c r="D23" s="257">
        <v>208</v>
      </c>
      <c r="E23" s="257">
        <v>212</v>
      </c>
      <c r="F23" s="258">
        <v>4</v>
      </c>
      <c r="G23" s="269"/>
      <c r="H23" s="269"/>
    </row>
    <row r="24" spans="2:8" ht="15" customHeight="1">
      <c r="B24" s="259"/>
      <c r="C24" s="256" t="s">
        <v>215</v>
      </c>
      <c r="D24" s="257">
        <v>200</v>
      </c>
      <c r="E24" s="257">
        <v>203</v>
      </c>
      <c r="F24" s="258">
        <v>3</v>
      </c>
      <c r="G24" s="269"/>
      <c r="H24" s="269"/>
    </row>
    <row r="25" spans="2:8" ht="15" customHeight="1">
      <c r="B25" s="259"/>
      <c r="C25" s="256" t="s">
        <v>217</v>
      </c>
      <c r="D25" s="257">
        <v>200</v>
      </c>
      <c r="E25" s="257">
        <v>203</v>
      </c>
      <c r="F25" s="258">
        <v>3</v>
      </c>
      <c r="G25" s="269"/>
      <c r="H25" s="269"/>
    </row>
    <row r="26" spans="2:8" ht="15" customHeight="1">
      <c r="B26" s="259"/>
      <c r="C26" s="256" t="s">
        <v>226</v>
      </c>
      <c r="D26" s="257">
        <v>205</v>
      </c>
      <c r="E26" s="257">
        <v>210</v>
      </c>
      <c r="F26" s="258">
        <v>5</v>
      </c>
      <c r="G26" s="269"/>
      <c r="H26" s="269"/>
    </row>
    <row r="27" spans="2:8" ht="15" customHeight="1">
      <c r="B27" s="259"/>
      <c r="C27" s="256" t="s">
        <v>219</v>
      </c>
      <c r="D27" s="257">
        <v>203</v>
      </c>
      <c r="E27" s="257">
        <v>205.4</v>
      </c>
      <c r="F27" s="258">
        <v>2.4</v>
      </c>
      <c r="G27" s="269"/>
      <c r="H27" s="269"/>
    </row>
    <row r="28" spans="2:8" ht="15" customHeight="1">
      <c r="B28" s="259"/>
      <c r="C28" s="256" t="s">
        <v>220</v>
      </c>
      <c r="D28" s="257">
        <v>204</v>
      </c>
      <c r="E28" s="257">
        <v>206</v>
      </c>
      <c r="F28" s="258">
        <v>2</v>
      </c>
      <c r="G28" s="269"/>
      <c r="H28" s="269"/>
    </row>
    <row r="29" spans="2:8" ht="15" customHeight="1">
      <c r="B29" s="259"/>
      <c r="C29" s="256" t="s">
        <v>221</v>
      </c>
      <c r="D29" s="257">
        <v>208</v>
      </c>
      <c r="E29" s="257">
        <v>208</v>
      </c>
      <c r="F29" s="258">
        <v>0</v>
      </c>
      <c r="G29" s="269"/>
      <c r="H29" s="269"/>
    </row>
    <row r="30" spans="2:8" ht="15" customHeight="1" thickBot="1">
      <c r="B30" s="260"/>
      <c r="C30" s="261" t="s">
        <v>222</v>
      </c>
      <c r="D30" s="262">
        <v>208</v>
      </c>
      <c r="E30" s="262">
        <v>210</v>
      </c>
      <c r="F30" s="270">
        <v>2</v>
      </c>
      <c r="G30" s="269"/>
      <c r="H30" s="269"/>
    </row>
    <row r="31" spans="2:8" ht="15" customHeight="1">
      <c r="B31" s="255" t="s">
        <v>233</v>
      </c>
      <c r="C31" s="256" t="s">
        <v>206</v>
      </c>
      <c r="D31" s="257">
        <v>220</v>
      </c>
      <c r="E31" s="257">
        <v>220</v>
      </c>
      <c r="F31" s="258">
        <v>0</v>
      </c>
      <c r="G31" s="269"/>
      <c r="H31" s="269"/>
    </row>
    <row r="32" spans="2:8" ht="15" customHeight="1">
      <c r="B32" s="259"/>
      <c r="C32" s="256" t="s">
        <v>211</v>
      </c>
      <c r="D32" s="257">
        <v>210</v>
      </c>
      <c r="E32" s="257">
        <v>210</v>
      </c>
      <c r="F32" s="258">
        <v>0</v>
      </c>
      <c r="G32" s="269"/>
      <c r="H32" s="269"/>
    </row>
    <row r="33" spans="2:8" ht="15" customHeight="1">
      <c r="B33" s="259"/>
      <c r="C33" s="256" t="s">
        <v>217</v>
      </c>
      <c r="D33" s="257">
        <v>201.4</v>
      </c>
      <c r="E33" s="257">
        <v>201.6</v>
      </c>
      <c r="F33" s="258">
        <v>0.2</v>
      </c>
      <c r="G33" s="269"/>
      <c r="H33" s="269"/>
    </row>
    <row r="34" spans="2:8" ht="15" customHeight="1">
      <c r="B34" s="259"/>
      <c r="C34" s="256" t="s">
        <v>226</v>
      </c>
      <c r="D34" s="257">
        <v>218</v>
      </c>
      <c r="E34" s="257">
        <v>217</v>
      </c>
      <c r="F34" s="258">
        <v>-1</v>
      </c>
      <c r="G34" s="269"/>
      <c r="H34" s="269"/>
    </row>
    <row r="35" spans="2:8" ht="15" customHeight="1" thickBot="1">
      <c r="B35" s="271"/>
      <c r="C35" s="271" t="s">
        <v>222</v>
      </c>
      <c r="D35" s="272">
        <v>215</v>
      </c>
      <c r="E35" s="262">
        <v>217</v>
      </c>
      <c r="F35" s="270">
        <v>2</v>
      </c>
      <c r="G35" s="269"/>
      <c r="H35" s="269"/>
    </row>
    <row r="36" spans="2:8" ht="15" customHeight="1">
      <c r="F36" s="169" t="s">
        <v>77</v>
      </c>
      <c r="G36" s="269"/>
      <c r="H36" s="269"/>
    </row>
  </sheetData>
  <mergeCells count="4">
    <mergeCell ref="B3:F3"/>
    <mergeCell ref="B4:F4"/>
    <mergeCell ref="B5:F5"/>
    <mergeCell ref="B6:F7"/>
  </mergeCells>
  <printOptions horizontalCentered="1" verticalCentered="1"/>
  <pageMargins left="0.70866141732283472" right="0.70866141732283472" top="0.74803149606299213" bottom="0.74803149606299213" header="0.31496062992125984" footer="0.31496062992125984"/>
  <pageSetup paperSize="9" scale="86" firstPageNumber="0" fitToHeight="0" orientation="portrait" r:id="rId1"/>
  <headerFooter scaleWithDoc="0" alignWithMargins="0">
    <oddHeader>&amp;R&amp;"Verdana,Normal"&amp;8 10</oddHeader>
    <oddFooter>&amp;R&amp;"Verdana,Cursiva"&amp;8Subdirección General de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148C0-2EB6-4058-AE5E-E168F8770ED0}">
  <sheetPr>
    <pageSetUpPr fitToPage="1"/>
  </sheetPr>
  <dimension ref="B1:G44"/>
  <sheetViews>
    <sheetView showGridLines="0" zoomScaleNormal="100" zoomScaleSheetLayoutView="80" workbookViewId="0"/>
  </sheetViews>
  <sheetFormatPr baseColWidth="10" defaultColWidth="8.88671875" defaultRowHeight="11.4"/>
  <cols>
    <col min="1" max="1" width="2.5546875" style="249" customWidth="1"/>
    <col min="2" max="2" width="35" style="249" customWidth="1"/>
    <col min="3" max="3" width="25.5546875" style="249" customWidth="1"/>
    <col min="4" max="6" width="15.5546875" style="249" customWidth="1"/>
    <col min="7" max="7" width="4.88671875" style="249" customWidth="1"/>
    <col min="8" max="16384" width="8.88671875" style="249"/>
  </cols>
  <sheetData>
    <row r="1" spans="2:7" ht="13.5" customHeight="1"/>
    <row r="2" spans="2:7" ht="10.5" customHeight="1" thickBot="1"/>
    <row r="3" spans="2:7" ht="20.100000000000001" customHeight="1" thickBot="1">
      <c r="B3" s="646" t="s">
        <v>234</v>
      </c>
      <c r="C3" s="647"/>
      <c r="D3" s="647"/>
      <c r="E3" s="647"/>
      <c r="F3" s="648"/>
    </row>
    <row r="4" spans="2:7" ht="12" customHeight="1">
      <c r="B4" s="664" t="s">
        <v>188</v>
      </c>
      <c r="C4" s="664"/>
      <c r="D4" s="664"/>
      <c r="E4" s="664"/>
      <c r="F4" s="664"/>
      <c r="G4" s="252"/>
    </row>
    <row r="5" spans="2:7" ht="30" customHeight="1">
      <c r="B5" s="669" t="s">
        <v>235</v>
      </c>
      <c r="C5" s="669"/>
      <c r="D5" s="669"/>
      <c r="E5" s="669"/>
      <c r="F5" s="669"/>
      <c r="G5" s="252"/>
    </row>
    <row r="6" spans="2:7" ht="25.5" customHeight="1">
      <c r="B6" s="670" t="s">
        <v>236</v>
      </c>
      <c r="C6" s="670"/>
      <c r="D6" s="670"/>
      <c r="E6" s="670"/>
      <c r="F6" s="670"/>
    </row>
    <row r="7" spans="2:7" ht="20.100000000000001" customHeight="1">
      <c r="B7" s="671" t="s">
        <v>237</v>
      </c>
      <c r="C7" s="671"/>
      <c r="D7" s="671"/>
      <c r="E7" s="671"/>
      <c r="F7" s="671"/>
    </row>
    <row r="8" spans="2:7" ht="10.5" customHeight="1" thickBot="1">
      <c r="B8" s="672"/>
      <c r="C8" s="672"/>
      <c r="D8" s="672"/>
      <c r="E8" s="672"/>
      <c r="F8" s="672"/>
    </row>
    <row r="9" spans="2:7" ht="39" customHeight="1" thickBot="1">
      <c r="B9" s="253" t="s">
        <v>238</v>
      </c>
      <c r="C9" s="254" t="s">
        <v>193</v>
      </c>
      <c r="D9" s="254" t="s">
        <v>194</v>
      </c>
      <c r="E9" s="254" t="s">
        <v>195</v>
      </c>
      <c r="F9" s="254" t="s">
        <v>196</v>
      </c>
    </row>
    <row r="10" spans="2:7" ht="15" customHeight="1">
      <c r="B10" s="273" t="s">
        <v>239</v>
      </c>
      <c r="C10" s="256" t="s">
        <v>198</v>
      </c>
      <c r="D10" s="274">
        <v>216.8</v>
      </c>
      <c r="E10" s="274">
        <v>218.8</v>
      </c>
      <c r="F10" s="275">
        <v>2</v>
      </c>
    </row>
    <row r="11" spans="2:7" ht="15" customHeight="1">
      <c r="B11" s="273"/>
      <c r="C11" s="256" t="s">
        <v>240</v>
      </c>
      <c r="D11" s="274">
        <v>245</v>
      </c>
      <c r="E11" s="274">
        <v>245</v>
      </c>
      <c r="F11" s="275">
        <v>0</v>
      </c>
    </row>
    <row r="12" spans="2:7" ht="15" customHeight="1">
      <c r="B12" s="273"/>
      <c r="C12" s="256" t="s">
        <v>241</v>
      </c>
      <c r="D12" s="274">
        <v>245</v>
      </c>
      <c r="E12" s="274">
        <v>245</v>
      </c>
      <c r="F12" s="275">
        <v>0</v>
      </c>
    </row>
    <row r="13" spans="2:7" ht="15" customHeight="1">
      <c r="B13" s="273"/>
      <c r="C13" s="256" t="s">
        <v>203</v>
      </c>
      <c r="D13" s="274">
        <v>235.2</v>
      </c>
      <c r="E13" s="274">
        <v>235.2</v>
      </c>
      <c r="F13" s="275">
        <v>0</v>
      </c>
    </row>
    <row r="14" spans="2:7" ht="15" customHeight="1">
      <c r="B14" s="273"/>
      <c r="C14" s="256" t="s">
        <v>232</v>
      </c>
      <c r="D14" s="274">
        <v>219</v>
      </c>
      <c r="E14" s="274">
        <v>219</v>
      </c>
      <c r="F14" s="275">
        <v>0</v>
      </c>
    </row>
    <row r="15" spans="2:7" ht="15" customHeight="1">
      <c r="B15" s="273"/>
      <c r="C15" s="256" t="s">
        <v>242</v>
      </c>
      <c r="D15" s="274">
        <v>230</v>
      </c>
      <c r="E15" s="274">
        <v>230</v>
      </c>
      <c r="F15" s="275">
        <v>0</v>
      </c>
    </row>
    <row r="16" spans="2:7" ht="15" customHeight="1">
      <c r="B16" s="259"/>
      <c r="C16" s="256" t="s">
        <v>205</v>
      </c>
      <c r="D16" s="274">
        <v>220</v>
      </c>
      <c r="E16" s="274">
        <v>222</v>
      </c>
      <c r="F16" s="275">
        <v>2</v>
      </c>
    </row>
    <row r="17" spans="2:6" ht="15" customHeight="1">
      <c r="B17" s="259"/>
      <c r="C17" s="256" t="s">
        <v>206</v>
      </c>
      <c r="D17" s="274">
        <v>221</v>
      </c>
      <c r="E17" s="274">
        <v>221</v>
      </c>
      <c r="F17" s="275">
        <v>0</v>
      </c>
    </row>
    <row r="18" spans="2:6" ht="15" customHeight="1">
      <c r="B18" s="259"/>
      <c r="C18" s="256" t="s">
        <v>207</v>
      </c>
      <c r="D18" s="274">
        <v>227.8</v>
      </c>
      <c r="E18" s="274">
        <v>227.8</v>
      </c>
      <c r="F18" s="275">
        <v>0</v>
      </c>
    </row>
    <row r="19" spans="2:6" ht="15" customHeight="1">
      <c r="B19" s="259"/>
      <c r="C19" s="256" t="s">
        <v>208</v>
      </c>
      <c r="D19" s="274">
        <v>213</v>
      </c>
      <c r="E19" s="274">
        <v>215</v>
      </c>
      <c r="F19" s="275">
        <v>2</v>
      </c>
    </row>
    <row r="20" spans="2:6" ht="15" customHeight="1">
      <c r="B20" s="259"/>
      <c r="C20" s="256" t="s">
        <v>209</v>
      </c>
      <c r="D20" s="274">
        <v>236</v>
      </c>
      <c r="E20" s="274">
        <v>236</v>
      </c>
      <c r="F20" s="275">
        <v>0</v>
      </c>
    </row>
    <row r="21" spans="2:6" ht="15" customHeight="1">
      <c r="B21" s="259"/>
      <c r="C21" s="256" t="s">
        <v>211</v>
      </c>
      <c r="D21" s="274">
        <v>225</v>
      </c>
      <c r="E21" s="274">
        <v>225</v>
      </c>
      <c r="F21" s="275">
        <v>0</v>
      </c>
    </row>
    <row r="22" spans="2:6" ht="15" customHeight="1">
      <c r="B22" s="259"/>
      <c r="C22" s="256" t="s">
        <v>213</v>
      </c>
      <c r="D22" s="274">
        <v>219</v>
      </c>
      <c r="E22" s="274">
        <v>219</v>
      </c>
      <c r="F22" s="275">
        <v>0</v>
      </c>
    </row>
    <row r="23" spans="2:6" ht="15" customHeight="1">
      <c r="B23" s="259"/>
      <c r="C23" s="256" t="s">
        <v>214</v>
      </c>
      <c r="D23" s="274">
        <v>235.8</v>
      </c>
      <c r="E23" s="274">
        <v>235.8</v>
      </c>
      <c r="F23" s="275">
        <v>0</v>
      </c>
    </row>
    <row r="24" spans="2:6" ht="15" customHeight="1">
      <c r="B24" s="259"/>
      <c r="C24" s="256" t="s">
        <v>219</v>
      </c>
      <c r="D24" s="274">
        <v>234.8</v>
      </c>
      <c r="E24" s="274">
        <v>235.4</v>
      </c>
      <c r="F24" s="275">
        <v>0.6</v>
      </c>
    </row>
    <row r="25" spans="2:6" ht="15" customHeight="1">
      <c r="B25" s="259"/>
      <c r="C25" s="256" t="s">
        <v>220</v>
      </c>
      <c r="D25" s="274">
        <v>236.14</v>
      </c>
      <c r="E25" s="274">
        <v>237.74</v>
      </c>
      <c r="F25" s="275">
        <v>1.6</v>
      </c>
    </row>
    <row r="26" spans="2:6" ht="15" customHeight="1">
      <c r="B26" s="259"/>
      <c r="C26" s="256" t="s">
        <v>221</v>
      </c>
      <c r="D26" s="274">
        <v>229.2</v>
      </c>
      <c r="E26" s="274">
        <v>229.2</v>
      </c>
      <c r="F26" s="275">
        <v>0</v>
      </c>
    </row>
    <row r="27" spans="2:6" ht="15" customHeight="1" thickBot="1">
      <c r="B27" s="260"/>
      <c r="C27" s="261" t="s">
        <v>222</v>
      </c>
      <c r="D27" s="276">
        <v>220</v>
      </c>
      <c r="E27" s="276">
        <v>230</v>
      </c>
      <c r="F27" s="277">
        <v>10</v>
      </c>
    </row>
    <row r="28" spans="2:6" ht="15" customHeight="1">
      <c r="B28" s="273" t="s">
        <v>243</v>
      </c>
      <c r="C28" s="278" t="s">
        <v>216</v>
      </c>
      <c r="D28" s="274">
        <v>584.5</v>
      </c>
      <c r="E28" s="274">
        <v>584.5</v>
      </c>
      <c r="F28" s="275">
        <v>0</v>
      </c>
    </row>
    <row r="29" spans="2:6" ht="15" customHeight="1" thickBot="1">
      <c r="B29" s="260"/>
      <c r="C29" s="279" t="s">
        <v>244</v>
      </c>
      <c r="D29" s="276">
        <v>500</v>
      </c>
      <c r="E29" s="276">
        <v>400</v>
      </c>
      <c r="F29" s="280">
        <v>-100</v>
      </c>
    </row>
    <row r="30" spans="2:6" ht="15" customHeight="1">
      <c r="B30" s="273" t="s">
        <v>245</v>
      </c>
      <c r="C30" s="278" t="s">
        <v>206</v>
      </c>
      <c r="D30" s="274">
        <v>600</v>
      </c>
      <c r="E30" s="274">
        <v>600</v>
      </c>
      <c r="F30" s="275">
        <v>0</v>
      </c>
    </row>
    <row r="31" spans="2:6" ht="15" customHeight="1">
      <c r="B31" s="259"/>
      <c r="C31" s="278" t="s">
        <v>216</v>
      </c>
      <c r="D31" s="274">
        <v>600.5</v>
      </c>
      <c r="E31" s="274">
        <v>600.5</v>
      </c>
      <c r="F31" s="275">
        <v>0</v>
      </c>
    </row>
    <row r="32" spans="2:6" ht="15" customHeight="1">
      <c r="B32" s="259"/>
      <c r="C32" s="278" t="s">
        <v>218</v>
      </c>
      <c r="D32" s="274">
        <v>585</v>
      </c>
      <c r="E32" s="274">
        <v>522.5</v>
      </c>
      <c r="F32" s="275">
        <v>-62.5</v>
      </c>
    </row>
    <row r="33" spans="2:6" ht="15" customHeight="1">
      <c r="B33" s="259"/>
      <c r="C33" s="278" t="s">
        <v>244</v>
      </c>
      <c r="D33" s="274">
        <v>670</v>
      </c>
      <c r="E33" s="274">
        <v>500</v>
      </c>
      <c r="F33" s="275">
        <v>-170</v>
      </c>
    </row>
    <row r="34" spans="2:6" ht="15" customHeight="1" thickBot="1">
      <c r="B34" s="260"/>
      <c r="C34" s="279" t="s">
        <v>222</v>
      </c>
      <c r="D34" s="276">
        <v>650</v>
      </c>
      <c r="E34" s="276">
        <v>650</v>
      </c>
      <c r="F34" s="280">
        <v>0</v>
      </c>
    </row>
    <row r="35" spans="2:6" ht="15" customHeight="1">
      <c r="B35" s="281" t="s">
        <v>246</v>
      </c>
      <c r="C35" s="278" t="s">
        <v>216</v>
      </c>
      <c r="D35" s="274">
        <v>611</v>
      </c>
      <c r="E35" s="274">
        <v>611</v>
      </c>
      <c r="F35" s="275">
        <v>0</v>
      </c>
    </row>
    <row r="36" spans="2:6" ht="15" customHeight="1" thickBot="1">
      <c r="B36" s="282"/>
      <c r="C36" s="279" t="s">
        <v>244</v>
      </c>
      <c r="D36" s="276">
        <v>1150</v>
      </c>
      <c r="E36" s="276">
        <v>1150</v>
      </c>
      <c r="F36" s="280">
        <v>0</v>
      </c>
    </row>
    <row r="37" spans="2:6" ht="15" customHeight="1">
      <c r="B37" s="273" t="s">
        <v>247</v>
      </c>
      <c r="C37" s="278" t="s">
        <v>216</v>
      </c>
      <c r="D37" s="274">
        <v>993</v>
      </c>
      <c r="E37" s="274">
        <v>993</v>
      </c>
      <c r="F37" s="275">
        <v>0</v>
      </c>
    </row>
    <row r="38" spans="2:6" ht="15" customHeight="1">
      <c r="B38" s="259"/>
      <c r="C38" s="278" t="s">
        <v>218</v>
      </c>
      <c r="D38" s="274">
        <v>1150</v>
      </c>
      <c r="E38" s="274">
        <v>1250</v>
      </c>
      <c r="F38" s="275">
        <v>100</v>
      </c>
    </row>
    <row r="39" spans="2:6" ht="15" customHeight="1" thickBot="1">
      <c r="B39" s="260"/>
      <c r="C39" s="278" t="s">
        <v>244</v>
      </c>
      <c r="D39" s="274">
        <v>1090</v>
      </c>
      <c r="E39" s="274">
        <v>1090</v>
      </c>
      <c r="F39" s="280">
        <v>0</v>
      </c>
    </row>
    <row r="40" spans="2:6" ht="15" customHeight="1" thickBot="1">
      <c r="B40" s="283" t="s">
        <v>248</v>
      </c>
      <c r="C40" s="284" t="s">
        <v>244</v>
      </c>
      <c r="D40" s="285">
        <v>1137.5</v>
      </c>
      <c r="E40" s="285">
        <v>1137.5</v>
      </c>
      <c r="F40" s="286">
        <v>0</v>
      </c>
    </row>
    <row r="41" spans="2:6" ht="15" customHeight="1">
      <c r="B41" s="273" t="s">
        <v>249</v>
      </c>
      <c r="C41" s="287" t="s">
        <v>216</v>
      </c>
      <c r="D41" s="274">
        <v>318.56</v>
      </c>
      <c r="E41" s="274">
        <v>318.56</v>
      </c>
      <c r="F41" s="275">
        <v>0</v>
      </c>
    </row>
    <row r="42" spans="2:6" ht="15" customHeight="1">
      <c r="B42" s="259"/>
      <c r="C42" s="287" t="s">
        <v>218</v>
      </c>
      <c r="D42" s="274">
        <v>555</v>
      </c>
      <c r="E42" s="274">
        <v>542.5</v>
      </c>
      <c r="F42" s="275">
        <v>-12.5</v>
      </c>
    </row>
    <row r="43" spans="2:6" ht="15" customHeight="1" thickBot="1">
      <c r="B43" s="260"/>
      <c r="C43" s="279" t="s">
        <v>244</v>
      </c>
      <c r="D43" s="276">
        <v>555</v>
      </c>
      <c r="E43" s="276">
        <v>482.5</v>
      </c>
      <c r="F43" s="280">
        <v>-72.5</v>
      </c>
    </row>
    <row r="44" spans="2:6" ht="15" customHeight="1">
      <c r="F44" s="169" t="s">
        <v>77</v>
      </c>
    </row>
  </sheetData>
  <mergeCells count="5">
    <mergeCell ref="B3:F3"/>
    <mergeCell ref="B4:F4"/>
    <mergeCell ref="B5:F5"/>
    <mergeCell ref="B6:F6"/>
    <mergeCell ref="B7:F8"/>
  </mergeCells>
  <printOptions horizontalCentered="1" verticalCentered="1"/>
  <pageMargins left="0.70866141732283472" right="0.70866141732283472" top="0.74803149606299213" bottom="0.74803149606299213" header="0.31496062992125984" footer="0.31496062992125984"/>
  <pageSetup paperSize="9" scale="79" firstPageNumber="0" fitToHeight="0" orientation="portrait" r:id="rId1"/>
  <headerFooter scaleWithDoc="0" alignWithMargins="0">
    <oddHeader>&amp;R&amp;"Verdana,Normal"&amp;8 11</oddHeader>
    <oddFooter>&amp;R&amp;"Verdana,Cursiva"&amp;8Subdirección General de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A3DA-5E34-4565-81E5-258ADFECF196}">
  <sheetPr>
    <pageSetUpPr fitToPage="1"/>
  </sheetPr>
  <dimension ref="A1:G25"/>
  <sheetViews>
    <sheetView showGridLines="0" zoomScaleNormal="100" zoomScaleSheetLayoutView="90" workbookViewId="0"/>
  </sheetViews>
  <sheetFormatPr baseColWidth="10" defaultColWidth="8.88671875" defaultRowHeight="11.4"/>
  <cols>
    <col min="1" max="1" width="2.5546875" style="249" customWidth="1"/>
    <col min="2" max="2" width="31.44140625" style="249" customWidth="1"/>
    <col min="3" max="3" width="25.5546875" style="249" customWidth="1"/>
    <col min="4" max="6" width="17.5546875" style="249" customWidth="1"/>
    <col min="7" max="7" width="3.44140625" style="249" customWidth="1"/>
    <col min="8" max="16384" width="8.88671875" style="249"/>
  </cols>
  <sheetData>
    <row r="1" spans="1:7" ht="14.25" customHeight="1">
      <c r="A1" s="158"/>
      <c r="B1" s="158"/>
      <c r="C1" s="158"/>
      <c r="D1" s="158"/>
      <c r="E1" s="158"/>
      <c r="F1" s="158"/>
    </row>
    <row r="2" spans="1:7" ht="10.5" customHeight="1" thickBot="1">
      <c r="A2" s="158"/>
      <c r="B2" s="158"/>
      <c r="C2" s="158"/>
      <c r="D2" s="158"/>
      <c r="E2" s="158"/>
      <c r="F2" s="158"/>
    </row>
    <row r="3" spans="1:7" ht="20.100000000000001" customHeight="1" thickBot="1">
      <c r="A3" s="158"/>
      <c r="B3" s="673" t="s">
        <v>250</v>
      </c>
      <c r="C3" s="674"/>
      <c r="D3" s="674"/>
      <c r="E3" s="674"/>
      <c r="F3" s="675"/>
    </row>
    <row r="4" spans="1:7" ht="15.75" customHeight="1">
      <c r="A4" s="158"/>
      <c r="B4" s="4"/>
      <c r="C4" s="4"/>
      <c r="D4" s="4"/>
      <c r="E4" s="4"/>
      <c r="F4" s="4"/>
    </row>
    <row r="5" spans="1:7" ht="20.399999999999999" customHeight="1">
      <c r="A5" s="158"/>
      <c r="B5" s="676" t="s">
        <v>251</v>
      </c>
      <c r="C5" s="676"/>
      <c r="D5" s="676"/>
      <c r="E5" s="676"/>
      <c r="F5" s="676"/>
      <c r="G5" s="252"/>
    </row>
    <row r="6" spans="1:7" ht="20.100000000000001" customHeight="1">
      <c r="A6" s="158"/>
      <c r="B6" s="677" t="s">
        <v>252</v>
      </c>
      <c r="C6" s="677"/>
      <c r="D6" s="677"/>
      <c r="E6" s="677"/>
      <c r="F6" s="677"/>
      <c r="G6" s="252"/>
    </row>
    <row r="7" spans="1:7" ht="20.100000000000001" customHeight="1" thickBot="1">
      <c r="A7" s="158"/>
      <c r="B7" s="158"/>
      <c r="C7" s="158"/>
      <c r="D7" s="158"/>
      <c r="E7" s="158"/>
      <c r="F7" s="158"/>
    </row>
    <row r="8" spans="1:7" ht="39" customHeight="1" thickBot="1">
      <c r="A8" s="158"/>
      <c r="B8" s="288" t="s">
        <v>238</v>
      </c>
      <c r="C8" s="289" t="s">
        <v>193</v>
      </c>
      <c r="D8" s="254" t="s">
        <v>194</v>
      </c>
      <c r="E8" s="254" t="s">
        <v>195</v>
      </c>
      <c r="F8" s="254" t="s">
        <v>196</v>
      </c>
    </row>
    <row r="9" spans="1:7" ht="15" customHeight="1">
      <c r="A9" s="158"/>
      <c r="B9" s="290" t="s">
        <v>253</v>
      </c>
      <c r="C9" s="291" t="s">
        <v>198</v>
      </c>
      <c r="D9" s="292">
        <v>63.66</v>
      </c>
      <c r="E9" s="292">
        <v>61.22</v>
      </c>
      <c r="F9" s="293">
        <v>-2.44</v>
      </c>
    </row>
    <row r="10" spans="1:7" ht="15" customHeight="1">
      <c r="A10" s="158"/>
      <c r="B10" s="294"/>
      <c r="C10" s="295" t="s">
        <v>240</v>
      </c>
      <c r="D10" s="296">
        <v>45.83</v>
      </c>
      <c r="E10" s="296">
        <v>43.82</v>
      </c>
      <c r="F10" s="293">
        <v>-2.02</v>
      </c>
    </row>
    <row r="11" spans="1:7" ht="15" customHeight="1">
      <c r="A11" s="158"/>
      <c r="B11" s="294"/>
      <c r="C11" s="295" t="s">
        <v>203</v>
      </c>
      <c r="D11" s="296">
        <v>49.26</v>
      </c>
      <c r="E11" s="296">
        <v>47.42</v>
      </c>
      <c r="F11" s="293">
        <v>-1.84</v>
      </c>
    </row>
    <row r="12" spans="1:7" ht="15" customHeight="1">
      <c r="A12" s="158"/>
      <c r="B12" s="294"/>
      <c r="C12" s="295" t="s">
        <v>204</v>
      </c>
      <c r="D12" s="296">
        <v>41.58</v>
      </c>
      <c r="E12" s="296">
        <v>43.53</v>
      </c>
      <c r="F12" s="293">
        <v>1.94</v>
      </c>
    </row>
    <row r="13" spans="1:7" ht="15" customHeight="1">
      <c r="A13" s="158"/>
      <c r="B13" s="294"/>
      <c r="C13" s="295" t="s">
        <v>254</v>
      </c>
      <c r="D13" s="296" t="s">
        <v>255</v>
      </c>
      <c r="E13" s="296">
        <v>40.840000000000003</v>
      </c>
      <c r="F13" s="293" t="s">
        <v>255</v>
      </c>
    </row>
    <row r="14" spans="1:7" ht="15" customHeight="1" thickBot="1">
      <c r="A14" s="158"/>
      <c r="B14" s="297"/>
      <c r="C14" s="298" t="s">
        <v>219</v>
      </c>
      <c r="D14" s="299">
        <v>47.74</v>
      </c>
      <c r="E14" s="299">
        <v>49.38</v>
      </c>
      <c r="F14" s="293">
        <v>1.64</v>
      </c>
    </row>
    <row r="15" spans="1:7" ht="15" customHeight="1" thickBot="1">
      <c r="A15" s="158"/>
      <c r="B15" s="300" t="s">
        <v>256</v>
      </c>
      <c r="C15" s="678" t="s">
        <v>257</v>
      </c>
      <c r="D15" s="679"/>
      <c r="E15" s="679"/>
      <c r="F15" s="680"/>
    </row>
    <row r="16" spans="1:7" ht="15" customHeight="1">
      <c r="A16" s="158"/>
      <c r="B16" s="301"/>
      <c r="C16" s="302" t="s">
        <v>198</v>
      </c>
      <c r="D16" s="303">
        <v>48.62</v>
      </c>
      <c r="E16" s="304">
        <v>50.85</v>
      </c>
      <c r="F16" s="305">
        <v>2.23</v>
      </c>
    </row>
    <row r="17" spans="1:6" ht="15" customHeight="1">
      <c r="A17" s="158"/>
      <c r="B17" s="301"/>
      <c r="C17" s="302" t="s">
        <v>240</v>
      </c>
      <c r="D17" s="306">
        <v>43.94</v>
      </c>
      <c r="E17" s="304">
        <v>42.03</v>
      </c>
      <c r="F17" s="305">
        <v>-1.91</v>
      </c>
    </row>
    <row r="18" spans="1:6" ht="15" customHeight="1">
      <c r="A18" s="158"/>
      <c r="B18" s="301"/>
      <c r="C18" s="302" t="s">
        <v>203</v>
      </c>
      <c r="D18" s="306">
        <v>36.130000000000003</v>
      </c>
      <c r="E18" s="304">
        <v>37.869999999999997</v>
      </c>
      <c r="F18" s="305">
        <v>1.74</v>
      </c>
    </row>
    <row r="19" spans="1:6" ht="15" customHeight="1">
      <c r="A19" s="158"/>
      <c r="B19" s="301"/>
      <c r="C19" s="302" t="s">
        <v>204</v>
      </c>
      <c r="D19" s="306">
        <v>43.19</v>
      </c>
      <c r="E19" s="304">
        <v>44.61</v>
      </c>
      <c r="F19" s="305">
        <v>1.42</v>
      </c>
    </row>
    <row r="20" spans="1:6" ht="15" customHeight="1">
      <c r="A20" s="158"/>
      <c r="B20" s="301"/>
      <c r="C20" s="302" t="s">
        <v>210</v>
      </c>
      <c r="D20" s="306" t="s">
        <v>255</v>
      </c>
      <c r="E20" s="304">
        <v>49.9</v>
      </c>
      <c r="F20" s="305" t="s">
        <v>255</v>
      </c>
    </row>
    <row r="21" spans="1:6" ht="15" customHeight="1" thickBot="1">
      <c r="A21" s="158"/>
      <c r="B21" s="297"/>
      <c r="C21" s="298" t="s">
        <v>219</v>
      </c>
      <c r="D21" s="307">
        <v>44.38</v>
      </c>
      <c r="E21" s="308">
        <v>42.24</v>
      </c>
      <c r="F21" s="309">
        <v>-2.14</v>
      </c>
    </row>
    <row r="22" spans="1:6" ht="15" customHeight="1">
      <c r="A22" s="158"/>
      <c r="B22" s="158"/>
      <c r="C22" s="158"/>
      <c r="D22" s="158"/>
      <c r="E22" s="158"/>
      <c r="F22" s="169" t="s">
        <v>77</v>
      </c>
    </row>
    <row r="23" spans="1:6" ht="15" customHeight="1">
      <c r="A23" s="158"/>
    </row>
    <row r="24" spans="1:6" ht="15" customHeight="1">
      <c r="A24" s="158"/>
      <c r="F24" s="310"/>
    </row>
    <row r="25" spans="1:6">
      <c r="A25" s="158"/>
    </row>
  </sheetData>
  <mergeCells count="4">
    <mergeCell ref="B3:F3"/>
    <mergeCell ref="B5:F5"/>
    <mergeCell ref="B6:F6"/>
    <mergeCell ref="C15:F15"/>
  </mergeCells>
  <printOptions horizontalCentered="1" verticalCentered="1"/>
  <pageMargins left="0.70866141732283472" right="0.70866141732283472" top="0.74803149606299213" bottom="0.74803149606299213" header="0.31496062992125984" footer="0.31496062992125984"/>
  <pageSetup paperSize="9" scale="77" firstPageNumber="0" fitToHeight="0" orientation="portrait" r:id="rId1"/>
  <headerFooter scaleWithDoc="0" alignWithMargins="0">
    <oddHeader>&amp;R&amp;"Verdana,Normal"&amp;8 12</oddHeader>
    <oddFooter>&amp;R&amp;"Verdana,Cursiva"&amp;8Subdirección General de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1CEA6-4A7F-47D9-891D-A6FC7F0FD437}">
  <sheetPr>
    <pageSetUpPr fitToPage="1"/>
  </sheetPr>
  <dimension ref="A1:L72"/>
  <sheetViews>
    <sheetView showGridLines="0" zoomScaleNormal="100" zoomScaleSheetLayoutView="100" workbookViewId="0"/>
  </sheetViews>
  <sheetFormatPr baseColWidth="10" defaultColWidth="11.44140625" defaultRowHeight="14.4"/>
  <cols>
    <col min="1" max="1" width="4" style="313" customWidth="1"/>
    <col min="2" max="2" width="48.44140625" style="313" customWidth="1"/>
    <col min="3" max="3" width="22.44140625" style="313" customWidth="1"/>
    <col min="4" max="6" width="17.5546875" style="313" customWidth="1"/>
    <col min="7" max="7" width="2.44140625" style="313" customWidth="1"/>
    <col min="8" max="9" width="10.5546875" style="314" customWidth="1"/>
    <col min="10" max="16384" width="11.44140625" style="314"/>
  </cols>
  <sheetData>
    <row r="1" spans="1:12" ht="10.5" customHeight="1">
      <c r="A1" s="311"/>
      <c r="B1" s="311"/>
      <c r="C1" s="311"/>
      <c r="D1" s="311"/>
      <c r="E1" s="311"/>
      <c r="F1" s="312"/>
    </row>
    <row r="2" spans="1:12" ht="18" customHeight="1">
      <c r="A2" s="311"/>
      <c r="B2" s="315"/>
      <c r="C2" s="315"/>
      <c r="D2" s="315"/>
      <c r="E2" s="315"/>
      <c r="F2" s="316"/>
    </row>
    <row r="3" spans="1:12" ht="14.25" customHeight="1" thickBot="1"/>
    <row r="4" spans="1:12" ht="17.25" customHeight="1" thickBot="1">
      <c r="A4" s="311"/>
      <c r="B4" s="673" t="s">
        <v>258</v>
      </c>
      <c r="C4" s="674"/>
      <c r="D4" s="674"/>
      <c r="E4" s="674"/>
      <c r="F4" s="675"/>
    </row>
    <row r="5" spans="1:12" ht="17.25" customHeight="1">
      <c r="A5" s="311"/>
      <c r="B5" s="681" t="s">
        <v>259</v>
      </c>
      <c r="C5" s="681"/>
      <c r="D5" s="681"/>
      <c r="E5" s="681"/>
      <c r="F5" s="681"/>
      <c r="G5" s="317"/>
    </row>
    <row r="6" spans="1:12">
      <c r="A6" s="311"/>
      <c r="B6" s="681" t="s">
        <v>260</v>
      </c>
      <c r="C6" s="681"/>
      <c r="D6" s="681"/>
      <c r="E6" s="681"/>
      <c r="F6" s="681"/>
      <c r="G6" s="317"/>
    </row>
    <row r="7" spans="1:12" ht="15" thickBot="1">
      <c r="A7" s="311"/>
      <c r="B7" s="318"/>
      <c r="C7" s="318"/>
      <c r="D7" s="318"/>
      <c r="E7" s="318"/>
      <c r="F7" s="311"/>
    </row>
    <row r="8" spans="1:12" ht="44.4" customHeight="1" thickBot="1">
      <c r="A8" s="311"/>
      <c r="B8" s="253" t="s">
        <v>261</v>
      </c>
      <c r="C8" s="319" t="s">
        <v>193</v>
      </c>
      <c r="D8" s="254" t="s">
        <v>194</v>
      </c>
      <c r="E8" s="254" t="s">
        <v>195</v>
      </c>
      <c r="F8" s="254" t="s">
        <v>196</v>
      </c>
    </row>
    <row r="9" spans="1:12">
      <c r="A9" s="311"/>
      <c r="B9" s="320" t="s">
        <v>262</v>
      </c>
      <c r="C9" s="321" t="s">
        <v>198</v>
      </c>
      <c r="D9" s="292">
        <v>730</v>
      </c>
      <c r="E9" s="292">
        <v>730</v>
      </c>
      <c r="F9" s="322">
        <v>0</v>
      </c>
    </row>
    <row r="10" spans="1:12">
      <c r="A10" s="311"/>
      <c r="B10" s="323" t="s">
        <v>263</v>
      </c>
      <c r="C10" s="324" t="s">
        <v>264</v>
      </c>
      <c r="D10" s="296">
        <v>660</v>
      </c>
      <c r="E10" s="296">
        <v>660</v>
      </c>
      <c r="F10" s="322">
        <v>0</v>
      </c>
    </row>
    <row r="11" spans="1:12">
      <c r="A11" s="311"/>
      <c r="B11" s="323"/>
      <c r="C11" s="324" t="s">
        <v>240</v>
      </c>
      <c r="D11" s="296">
        <v>725</v>
      </c>
      <c r="E11" s="296">
        <v>722.5</v>
      </c>
      <c r="F11" s="322">
        <v>-2.5</v>
      </c>
    </row>
    <row r="12" spans="1:12">
      <c r="A12" s="311"/>
      <c r="B12" s="323"/>
      <c r="C12" s="324" t="s">
        <v>202</v>
      </c>
      <c r="D12" s="296">
        <v>800</v>
      </c>
      <c r="E12" s="296">
        <v>800</v>
      </c>
      <c r="F12" s="322">
        <v>0</v>
      </c>
      <c r="L12" s="325"/>
    </row>
    <row r="13" spans="1:12">
      <c r="A13" s="311"/>
      <c r="B13" s="323"/>
      <c r="C13" s="324" t="s">
        <v>203</v>
      </c>
      <c r="D13" s="296">
        <v>869.41</v>
      </c>
      <c r="E13" s="296">
        <v>864</v>
      </c>
      <c r="F13" s="322">
        <v>-5.41</v>
      </c>
    </row>
    <row r="14" spans="1:12">
      <c r="A14" s="311"/>
      <c r="B14" s="323"/>
      <c r="C14" s="324" t="s">
        <v>224</v>
      </c>
      <c r="D14" s="296">
        <v>729</v>
      </c>
      <c r="E14" s="296">
        <v>727</v>
      </c>
      <c r="F14" s="322">
        <v>-2</v>
      </c>
      <c r="L14" s="325"/>
    </row>
    <row r="15" spans="1:12">
      <c r="A15" s="311"/>
      <c r="B15" s="323"/>
      <c r="C15" s="324" t="s">
        <v>204</v>
      </c>
      <c r="D15" s="296">
        <v>729</v>
      </c>
      <c r="E15" s="296">
        <v>707.5</v>
      </c>
      <c r="F15" s="322">
        <v>-21.5</v>
      </c>
    </row>
    <row r="16" spans="1:12">
      <c r="A16" s="311"/>
      <c r="B16" s="323"/>
      <c r="C16" s="324" t="s">
        <v>265</v>
      </c>
      <c r="D16" s="296">
        <v>718.5</v>
      </c>
      <c r="E16" s="296">
        <v>730.5</v>
      </c>
      <c r="F16" s="322">
        <v>12</v>
      </c>
    </row>
    <row r="17" spans="1:6">
      <c r="A17" s="311"/>
      <c r="B17" s="323"/>
      <c r="C17" s="324" t="s">
        <v>254</v>
      </c>
      <c r="D17" s="296">
        <v>760</v>
      </c>
      <c r="E17" s="296">
        <v>716</v>
      </c>
      <c r="F17" s="322">
        <v>-44</v>
      </c>
    </row>
    <row r="18" spans="1:6">
      <c r="A18" s="311"/>
      <c r="B18" s="323"/>
      <c r="C18" s="324" t="s">
        <v>266</v>
      </c>
      <c r="D18" s="296">
        <v>726</v>
      </c>
      <c r="E18" s="296">
        <v>729.5</v>
      </c>
      <c r="F18" s="322">
        <v>3.5</v>
      </c>
    </row>
    <row r="19" spans="1:6">
      <c r="A19" s="311"/>
      <c r="B19" s="323"/>
      <c r="C19" s="324" t="s">
        <v>267</v>
      </c>
      <c r="D19" s="296">
        <v>750</v>
      </c>
      <c r="E19" s="296">
        <v>725</v>
      </c>
      <c r="F19" s="322">
        <v>-25</v>
      </c>
    </row>
    <row r="20" spans="1:6">
      <c r="A20" s="311"/>
      <c r="B20" s="323"/>
      <c r="C20" s="324" t="s">
        <v>210</v>
      </c>
      <c r="D20" s="296">
        <v>729</v>
      </c>
      <c r="E20" s="296">
        <v>707</v>
      </c>
      <c r="F20" s="322">
        <v>-22</v>
      </c>
    </row>
    <row r="21" spans="1:6">
      <c r="A21" s="311"/>
      <c r="B21" s="323"/>
      <c r="C21" s="324" t="s">
        <v>216</v>
      </c>
      <c r="D21" s="296">
        <v>757.5</v>
      </c>
      <c r="E21" s="296">
        <v>752.5</v>
      </c>
      <c r="F21" s="322">
        <v>-5</v>
      </c>
    </row>
    <row r="22" spans="1:6">
      <c r="A22" s="311"/>
      <c r="B22" s="323"/>
      <c r="C22" s="324" t="s">
        <v>218</v>
      </c>
      <c r="D22" s="296">
        <v>760</v>
      </c>
      <c r="E22" s="296">
        <v>760</v>
      </c>
      <c r="F22" s="322">
        <v>0</v>
      </c>
    </row>
    <row r="23" spans="1:6">
      <c r="A23" s="311"/>
      <c r="B23" s="323"/>
      <c r="C23" s="324" t="s">
        <v>219</v>
      </c>
      <c r="D23" s="296">
        <v>715</v>
      </c>
      <c r="E23" s="296">
        <v>730</v>
      </c>
      <c r="F23" s="322">
        <v>15</v>
      </c>
    </row>
    <row r="24" spans="1:6" ht="15" thickBot="1">
      <c r="A24" s="311"/>
      <c r="B24" s="326"/>
      <c r="C24" s="327" t="s">
        <v>222</v>
      </c>
      <c r="D24" s="328">
        <v>665</v>
      </c>
      <c r="E24" s="328">
        <v>675</v>
      </c>
      <c r="F24" s="329">
        <v>10</v>
      </c>
    </row>
    <row r="25" spans="1:6">
      <c r="A25" s="311"/>
      <c r="B25" s="323" t="s">
        <v>268</v>
      </c>
      <c r="C25" s="324" t="s">
        <v>198</v>
      </c>
      <c r="D25" s="330">
        <v>690</v>
      </c>
      <c r="E25" s="330">
        <v>690</v>
      </c>
      <c r="F25" s="322">
        <v>0</v>
      </c>
    </row>
    <row r="26" spans="1:6">
      <c r="A26" s="311"/>
      <c r="B26" s="323" t="s">
        <v>269</v>
      </c>
      <c r="C26" s="324" t="s">
        <v>240</v>
      </c>
      <c r="D26" s="296">
        <v>677.5</v>
      </c>
      <c r="E26" s="296">
        <v>677.5</v>
      </c>
      <c r="F26" s="322">
        <v>0</v>
      </c>
    </row>
    <row r="27" spans="1:6">
      <c r="A27" s="311"/>
      <c r="B27" s="323"/>
      <c r="C27" s="324" t="s">
        <v>202</v>
      </c>
      <c r="D27" s="296">
        <v>790</v>
      </c>
      <c r="E27" s="296">
        <v>790</v>
      </c>
      <c r="F27" s="322">
        <v>0</v>
      </c>
    </row>
    <row r="28" spans="1:6">
      <c r="A28" s="311"/>
      <c r="B28" s="323"/>
      <c r="C28" s="324" t="s">
        <v>203</v>
      </c>
      <c r="D28" s="296">
        <v>844.28</v>
      </c>
      <c r="E28" s="296">
        <v>838</v>
      </c>
      <c r="F28" s="322">
        <v>-6.28</v>
      </c>
    </row>
    <row r="29" spans="1:6">
      <c r="A29" s="311"/>
      <c r="B29" s="323"/>
      <c r="C29" s="324" t="s">
        <v>224</v>
      </c>
      <c r="D29" s="296">
        <v>692.5</v>
      </c>
      <c r="E29" s="296">
        <v>693.5</v>
      </c>
      <c r="F29" s="322">
        <v>1</v>
      </c>
    </row>
    <row r="30" spans="1:6">
      <c r="A30" s="311"/>
      <c r="B30" s="323"/>
      <c r="C30" s="324" t="s">
        <v>204</v>
      </c>
      <c r="D30" s="296">
        <v>695</v>
      </c>
      <c r="E30" s="296">
        <v>686.7</v>
      </c>
      <c r="F30" s="322">
        <v>-8.3000000000000007</v>
      </c>
    </row>
    <row r="31" spans="1:6">
      <c r="A31" s="311"/>
      <c r="B31" s="323"/>
      <c r="C31" s="324" t="s">
        <v>265</v>
      </c>
      <c r="D31" s="296">
        <v>691.5</v>
      </c>
      <c r="E31" s="296">
        <v>695</v>
      </c>
      <c r="F31" s="322">
        <v>3.5</v>
      </c>
    </row>
    <row r="32" spans="1:6">
      <c r="A32" s="311"/>
      <c r="B32" s="323"/>
      <c r="C32" s="324" t="s">
        <v>254</v>
      </c>
      <c r="D32" s="296">
        <v>740</v>
      </c>
      <c r="E32" s="296">
        <v>740</v>
      </c>
      <c r="F32" s="322">
        <v>0</v>
      </c>
    </row>
    <row r="33" spans="1:7">
      <c r="A33" s="311"/>
      <c r="B33" s="323"/>
      <c r="C33" s="324" t="s">
        <v>266</v>
      </c>
      <c r="D33" s="296">
        <v>692.5</v>
      </c>
      <c r="E33" s="296">
        <v>695</v>
      </c>
      <c r="F33" s="322">
        <v>2.5</v>
      </c>
    </row>
    <row r="34" spans="1:7">
      <c r="A34" s="311"/>
      <c r="B34" s="323"/>
      <c r="C34" s="324" t="s">
        <v>267</v>
      </c>
      <c r="D34" s="296">
        <v>692.5</v>
      </c>
      <c r="E34" s="296">
        <v>692.5</v>
      </c>
      <c r="F34" s="322">
        <v>0</v>
      </c>
    </row>
    <row r="35" spans="1:7">
      <c r="A35" s="311"/>
      <c r="B35" s="323"/>
      <c r="C35" s="324" t="s">
        <v>210</v>
      </c>
      <c r="D35" s="296">
        <v>704</v>
      </c>
      <c r="E35" s="296">
        <v>687</v>
      </c>
      <c r="F35" s="322">
        <v>-17</v>
      </c>
    </row>
    <row r="36" spans="1:7">
      <c r="A36" s="311"/>
      <c r="B36" s="323"/>
      <c r="C36" s="324" t="s">
        <v>216</v>
      </c>
      <c r="D36" s="296">
        <v>692</v>
      </c>
      <c r="E36" s="296">
        <v>692</v>
      </c>
      <c r="F36" s="322">
        <v>0</v>
      </c>
    </row>
    <row r="37" spans="1:7">
      <c r="A37" s="311"/>
      <c r="B37" s="323"/>
      <c r="C37" s="324" t="s">
        <v>218</v>
      </c>
      <c r="D37" s="296">
        <v>740</v>
      </c>
      <c r="E37" s="296">
        <v>740</v>
      </c>
      <c r="F37" s="322">
        <v>0</v>
      </c>
    </row>
    <row r="38" spans="1:7">
      <c r="A38" s="311"/>
      <c r="B38" s="323"/>
      <c r="C38" s="324" t="s">
        <v>219</v>
      </c>
      <c r="D38" s="296">
        <v>699</v>
      </c>
      <c r="E38" s="296">
        <v>697</v>
      </c>
      <c r="F38" s="322">
        <v>-2</v>
      </c>
    </row>
    <row r="39" spans="1:7" ht="15" thickBot="1">
      <c r="A39" s="311"/>
      <c r="B39" s="326"/>
      <c r="C39" s="324" t="s">
        <v>222</v>
      </c>
      <c r="D39" s="328">
        <v>630</v>
      </c>
      <c r="E39" s="328">
        <v>640</v>
      </c>
      <c r="F39" s="331">
        <v>10</v>
      </c>
    </row>
    <row r="40" spans="1:7">
      <c r="A40" s="311"/>
      <c r="B40" s="323" t="s">
        <v>270</v>
      </c>
      <c r="C40" s="321" t="s">
        <v>198</v>
      </c>
      <c r="D40" s="330">
        <v>660</v>
      </c>
      <c r="E40" s="330">
        <v>660</v>
      </c>
      <c r="F40" s="322">
        <v>0</v>
      </c>
    </row>
    <row r="41" spans="1:7">
      <c r="A41" s="311"/>
      <c r="B41" s="323" t="s">
        <v>271</v>
      </c>
      <c r="C41" s="324" t="s">
        <v>240</v>
      </c>
      <c r="D41" s="296">
        <v>647.5</v>
      </c>
      <c r="E41" s="296">
        <v>647.5</v>
      </c>
      <c r="F41" s="322">
        <v>0</v>
      </c>
      <c r="G41" s="314"/>
    </row>
    <row r="42" spans="1:7">
      <c r="A42" s="311"/>
      <c r="B42" s="323"/>
      <c r="C42" s="324" t="s">
        <v>202</v>
      </c>
      <c r="D42" s="296">
        <v>758</v>
      </c>
      <c r="E42" s="296">
        <v>758</v>
      </c>
      <c r="F42" s="322">
        <v>0</v>
      </c>
      <c r="G42" s="314"/>
    </row>
    <row r="43" spans="1:7">
      <c r="A43" s="311"/>
      <c r="B43" s="323"/>
      <c r="C43" s="324" t="s">
        <v>203</v>
      </c>
      <c r="D43" s="296">
        <v>820.86</v>
      </c>
      <c r="E43" s="296">
        <v>815</v>
      </c>
      <c r="F43" s="322">
        <v>-5.86</v>
      </c>
      <c r="G43" s="314"/>
    </row>
    <row r="44" spans="1:7">
      <c r="A44" s="311"/>
      <c r="B44" s="323"/>
      <c r="C44" s="324" t="s">
        <v>224</v>
      </c>
      <c r="D44" s="296">
        <v>667.5</v>
      </c>
      <c r="E44" s="296">
        <v>662.5</v>
      </c>
      <c r="F44" s="322">
        <v>-5</v>
      </c>
      <c r="G44" s="314"/>
    </row>
    <row r="45" spans="1:7">
      <c r="A45" s="311"/>
      <c r="B45" s="323"/>
      <c r="C45" s="324" t="s">
        <v>204</v>
      </c>
      <c r="D45" s="296">
        <v>685</v>
      </c>
      <c r="E45" s="296">
        <v>673.3</v>
      </c>
      <c r="F45" s="322">
        <v>-11.7</v>
      </c>
      <c r="G45" s="314"/>
    </row>
    <row r="46" spans="1:7">
      <c r="A46" s="311"/>
      <c r="B46" s="323"/>
      <c r="C46" s="324" t="s">
        <v>265</v>
      </c>
      <c r="D46" s="296">
        <v>668</v>
      </c>
      <c r="E46" s="296">
        <v>663</v>
      </c>
      <c r="F46" s="322">
        <v>-5</v>
      </c>
      <c r="G46" s="314"/>
    </row>
    <row r="47" spans="1:7">
      <c r="A47" s="311"/>
      <c r="B47" s="323"/>
      <c r="C47" s="324" t="s">
        <v>254</v>
      </c>
      <c r="D47" s="296">
        <v>715</v>
      </c>
      <c r="E47" s="296">
        <v>715</v>
      </c>
      <c r="F47" s="322">
        <v>0</v>
      </c>
      <c r="G47" s="314"/>
    </row>
    <row r="48" spans="1:7">
      <c r="A48" s="311"/>
      <c r="B48" s="323"/>
      <c r="C48" s="324" t="s">
        <v>266</v>
      </c>
      <c r="D48" s="296">
        <v>678.5</v>
      </c>
      <c r="E48" s="296">
        <v>675</v>
      </c>
      <c r="F48" s="322">
        <v>-3.5</v>
      </c>
      <c r="G48" s="314"/>
    </row>
    <row r="49" spans="1:7">
      <c r="A49" s="311"/>
      <c r="B49" s="323"/>
      <c r="C49" s="324" t="s">
        <v>267</v>
      </c>
      <c r="D49" s="296">
        <v>682.5</v>
      </c>
      <c r="E49" s="296">
        <v>682.5</v>
      </c>
      <c r="F49" s="322">
        <v>0</v>
      </c>
      <c r="G49" s="314"/>
    </row>
    <row r="50" spans="1:7">
      <c r="A50" s="311"/>
      <c r="B50" s="323"/>
      <c r="C50" s="324" t="s">
        <v>210</v>
      </c>
      <c r="D50" s="296">
        <v>685</v>
      </c>
      <c r="E50" s="296">
        <v>673</v>
      </c>
      <c r="F50" s="322">
        <v>-12</v>
      </c>
      <c r="G50" s="314"/>
    </row>
    <row r="51" spans="1:7">
      <c r="A51" s="311"/>
      <c r="B51" s="323"/>
      <c r="C51" s="324" t="s">
        <v>216</v>
      </c>
      <c r="D51" s="296">
        <v>666.5</v>
      </c>
      <c r="E51" s="296">
        <v>664</v>
      </c>
      <c r="F51" s="322">
        <v>-2.5</v>
      </c>
      <c r="G51" s="314"/>
    </row>
    <row r="52" spans="1:7">
      <c r="A52" s="311"/>
      <c r="B52" s="323"/>
      <c r="C52" s="324" t="s">
        <v>218</v>
      </c>
      <c r="D52" s="296">
        <v>500</v>
      </c>
      <c r="E52" s="296">
        <v>500</v>
      </c>
      <c r="F52" s="322">
        <v>0</v>
      </c>
      <c r="G52" s="314"/>
    </row>
    <row r="53" spans="1:7">
      <c r="A53" s="311"/>
      <c r="B53" s="323"/>
      <c r="C53" s="324" t="s">
        <v>219</v>
      </c>
      <c r="D53" s="296">
        <v>658</v>
      </c>
      <c r="E53" s="296">
        <v>660</v>
      </c>
      <c r="F53" s="322">
        <v>2</v>
      </c>
      <c r="G53" s="314"/>
    </row>
    <row r="54" spans="1:7" ht="15" thickBot="1">
      <c r="A54" s="311"/>
      <c r="B54" s="326"/>
      <c r="C54" s="327" t="s">
        <v>222</v>
      </c>
      <c r="D54" s="328">
        <v>600</v>
      </c>
      <c r="E54" s="328">
        <v>610</v>
      </c>
      <c r="F54" s="331">
        <v>10</v>
      </c>
      <c r="G54" s="314"/>
    </row>
    <row r="55" spans="1:7">
      <c r="A55" s="311"/>
      <c r="B55" s="320" t="s">
        <v>272</v>
      </c>
      <c r="C55" s="321" t="s">
        <v>224</v>
      </c>
      <c r="D55" s="330">
        <v>665</v>
      </c>
      <c r="E55" s="330">
        <v>661.5</v>
      </c>
      <c r="F55" s="322">
        <v>-3.5</v>
      </c>
      <c r="G55" s="314"/>
    </row>
    <row r="56" spans="1:7">
      <c r="A56" s="311"/>
      <c r="B56" s="323"/>
      <c r="C56" s="324" t="s">
        <v>266</v>
      </c>
      <c r="D56" s="296">
        <v>667.5</v>
      </c>
      <c r="E56" s="296">
        <v>659</v>
      </c>
      <c r="F56" s="322">
        <v>-8.5</v>
      </c>
      <c r="G56" s="314"/>
    </row>
    <row r="57" spans="1:7">
      <c r="A57" s="311"/>
      <c r="B57" s="323"/>
      <c r="C57" s="324" t="s">
        <v>216</v>
      </c>
      <c r="D57" s="296">
        <v>660</v>
      </c>
      <c r="E57" s="296">
        <v>655</v>
      </c>
      <c r="F57" s="322">
        <v>-5</v>
      </c>
      <c r="G57" s="314"/>
    </row>
    <row r="58" spans="1:7" ht="15" thickBot="1">
      <c r="A58" s="311"/>
      <c r="B58" s="326"/>
      <c r="C58" s="327" t="s">
        <v>218</v>
      </c>
      <c r="D58" s="328">
        <v>635</v>
      </c>
      <c r="E58" s="328">
        <v>635</v>
      </c>
      <c r="F58" s="331">
        <v>0</v>
      </c>
      <c r="G58" s="314"/>
    </row>
    <row r="59" spans="1:7">
      <c r="A59" s="311"/>
      <c r="B59" s="323" t="s">
        <v>273</v>
      </c>
      <c r="C59" s="332" t="s">
        <v>224</v>
      </c>
      <c r="D59" s="296">
        <v>215</v>
      </c>
      <c r="E59" s="296">
        <v>217</v>
      </c>
      <c r="F59" s="322">
        <v>2</v>
      </c>
      <c r="G59" s="314"/>
    </row>
    <row r="60" spans="1:7">
      <c r="A60" s="311"/>
      <c r="B60" s="323"/>
      <c r="C60" s="332" t="s">
        <v>266</v>
      </c>
      <c r="D60" s="296">
        <v>227</v>
      </c>
      <c r="E60" s="296">
        <v>228.5</v>
      </c>
      <c r="F60" s="322">
        <v>1.5</v>
      </c>
      <c r="G60" s="314"/>
    </row>
    <row r="61" spans="1:7">
      <c r="A61" s="311"/>
      <c r="B61" s="323"/>
      <c r="C61" s="332" t="s">
        <v>267</v>
      </c>
      <c r="D61" s="333">
        <v>226</v>
      </c>
      <c r="E61" s="333">
        <v>226</v>
      </c>
      <c r="F61" s="322">
        <v>0</v>
      </c>
      <c r="G61" s="314"/>
    </row>
    <row r="62" spans="1:7">
      <c r="A62" s="311"/>
      <c r="B62" s="323"/>
      <c r="C62" s="332" t="s">
        <v>216</v>
      </c>
      <c r="D62" s="296">
        <v>231.5</v>
      </c>
      <c r="E62" s="296">
        <v>239</v>
      </c>
      <c r="F62" s="322">
        <v>7.5</v>
      </c>
      <c r="G62" s="314"/>
    </row>
    <row r="63" spans="1:7">
      <c r="A63" s="311"/>
      <c r="B63" s="323"/>
      <c r="C63" s="332" t="s">
        <v>218</v>
      </c>
      <c r="D63" s="296">
        <v>210</v>
      </c>
      <c r="E63" s="296">
        <v>210</v>
      </c>
      <c r="F63" s="322">
        <v>0</v>
      </c>
      <c r="G63" s="314"/>
    </row>
    <row r="64" spans="1:7" ht="15" thickBot="1">
      <c r="A64" s="311"/>
      <c r="B64" s="334"/>
      <c r="C64" s="335" t="s">
        <v>219</v>
      </c>
      <c r="D64" s="296">
        <v>215</v>
      </c>
      <c r="E64" s="296">
        <v>215</v>
      </c>
      <c r="F64" s="331">
        <v>0</v>
      </c>
      <c r="G64" s="314"/>
    </row>
    <row r="65" spans="1:7" ht="15" thickBot="1">
      <c r="A65" s="311"/>
      <c r="B65" s="336" t="s">
        <v>274</v>
      </c>
      <c r="C65" s="324" t="s">
        <v>216</v>
      </c>
      <c r="D65" s="337">
        <v>372.5</v>
      </c>
      <c r="E65" s="337">
        <v>376.5</v>
      </c>
      <c r="F65" s="331">
        <v>4</v>
      </c>
      <c r="G65" s="314"/>
    </row>
    <row r="66" spans="1:7">
      <c r="A66" s="311"/>
      <c r="B66" s="338" t="s">
        <v>275</v>
      </c>
      <c r="C66" s="339" t="s">
        <v>276</v>
      </c>
      <c r="D66" s="296">
        <v>411.98</v>
      </c>
      <c r="E66" s="296">
        <v>411.98</v>
      </c>
      <c r="F66" s="322">
        <v>0</v>
      </c>
      <c r="G66" s="314"/>
    </row>
    <row r="67" spans="1:7">
      <c r="A67" s="311"/>
      <c r="B67" s="338" t="s">
        <v>277</v>
      </c>
      <c r="C67" s="340" t="s">
        <v>278</v>
      </c>
      <c r="D67" s="296">
        <v>517.14</v>
      </c>
      <c r="E67" s="296">
        <v>522.69000000000005</v>
      </c>
      <c r="F67" s="322">
        <v>5.55</v>
      </c>
      <c r="G67" s="314"/>
    </row>
    <row r="68" spans="1:7" ht="15" thickBot="1">
      <c r="B68" s="341"/>
      <c r="C68" s="342" t="s">
        <v>279</v>
      </c>
      <c r="D68" s="299">
        <v>431.32</v>
      </c>
      <c r="E68" s="299">
        <v>433.1</v>
      </c>
      <c r="F68" s="331">
        <v>1.77</v>
      </c>
      <c r="G68" s="314"/>
    </row>
    <row r="69" spans="1:7">
      <c r="A69" s="311"/>
      <c r="B69" s="343" t="s">
        <v>275</v>
      </c>
      <c r="C69" s="339" t="s">
        <v>276</v>
      </c>
      <c r="D69" s="296">
        <v>396.43</v>
      </c>
      <c r="E69" s="296">
        <v>396.43</v>
      </c>
      <c r="F69" s="322">
        <v>0</v>
      </c>
      <c r="G69" s="314"/>
    </row>
    <row r="70" spans="1:7">
      <c r="A70" s="311"/>
      <c r="B70" s="338" t="s">
        <v>280</v>
      </c>
      <c r="C70" s="340" t="s">
        <v>278</v>
      </c>
      <c r="D70" s="296">
        <v>380.84</v>
      </c>
      <c r="E70" s="296">
        <v>384.73</v>
      </c>
      <c r="F70" s="322">
        <v>3.89</v>
      </c>
      <c r="G70" s="314"/>
    </row>
    <row r="71" spans="1:7" ht="15" thickBot="1">
      <c r="B71" s="341"/>
      <c r="C71" s="342" t="s">
        <v>279</v>
      </c>
      <c r="D71" s="299">
        <v>413.62</v>
      </c>
      <c r="E71" s="299">
        <v>415.4</v>
      </c>
      <c r="F71" s="331">
        <v>1.77</v>
      </c>
      <c r="G71" s="314"/>
    </row>
    <row r="72" spans="1:7">
      <c r="F72" s="169" t="s">
        <v>77</v>
      </c>
      <c r="G72" s="314"/>
    </row>
  </sheetData>
  <mergeCells count="3">
    <mergeCell ref="B4:F4"/>
    <mergeCell ref="B5:F5"/>
    <mergeCell ref="B6:F6"/>
  </mergeCells>
  <printOptions horizontalCentered="1" verticalCentered="1"/>
  <pageMargins left="0.70866141732283472" right="0.70866141732283472" top="0.74803149606299213" bottom="0.74803149606299213" header="0.31496062992125984" footer="0.31496062992125984"/>
  <pageSetup paperSize="9" scale="66" orientation="portrait" r:id="rId1"/>
  <headerFooter scaleWithDoc="0" alignWithMargins="0">
    <oddHeader>&amp;R&amp;"Verdana,Normal"&amp;8 13</oddHeader>
    <oddFooter>&amp;R&amp;"Verdana,Cursiva"&amp;8Subdirección General de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Piñeles, Raúl</dc:creator>
  <cp:lastModifiedBy>García Piñeles, Raúl</cp:lastModifiedBy>
  <dcterms:created xsi:type="dcterms:W3CDTF">2024-10-03T10:43:44Z</dcterms:created>
  <dcterms:modified xsi:type="dcterms:W3CDTF">2024-10-03T11:12:28Z</dcterms:modified>
</cp:coreProperties>
</file>