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b\Downloads\ISC\Semana 31\ISC\"/>
    </mc:Choice>
  </mc:AlternateContent>
  <bookViews>
    <workbookView xWindow="0" yWindow="0" windowWidth="20490" windowHeight="7620"/>
  </bookViews>
  <sheets>
    <sheet name="Indice ISC" sheetId="20" r:id="rId1"/>
    <sheet name="Pág. 4" sheetId="4" r:id="rId2"/>
    <sheet name="Pág. 5" sheetId="5" r:id="rId3"/>
    <sheet name="Pág. 7" sheetId="6" r:id="rId4"/>
    <sheet name="Pág. 9" sheetId="7" r:id="rId5"/>
    <sheet name="Pág. 10" sheetId="8" r:id="rId6"/>
    <sheet name="Pág. 11" sheetId="9" r:id="rId7"/>
    <sheet name="Pág. 12" sheetId="10" r:id="rId8"/>
    <sheet name="Pág. 13" sheetId="11" r:id="rId9"/>
    <sheet name="Pág. 14" sheetId="12" r:id="rId10"/>
    <sheet name="Pág. 15" sheetId="13" r:id="rId11"/>
    <sheet name="Pág. 16" sheetId="14" r:id="rId12"/>
    <sheet name="Pág. 17" sheetId="15" r:id="rId13"/>
    <sheet name="Pág. 18" sheetId="16" r:id="rId14"/>
    <sheet name="Pág. 19" sheetId="17" r:id="rId15"/>
    <sheet name="Pág. 20" sheetId="18" r:id="rId16"/>
    <sheet name="Pág. 21" sheetId="1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10'!$A$1:$F$42</definedName>
    <definedName name="_xlnm.Print_Area" localSheetId="6">'Pág. 11'!$A$1:$F$45</definedName>
    <definedName name="_xlnm.Print_Area" localSheetId="7">'Pág. 12'!$A$1:$F$21</definedName>
    <definedName name="_xlnm.Print_Area" localSheetId="8">'Pág. 13'!$B$1:$F$66</definedName>
    <definedName name="_xlnm.Print_Area" localSheetId="9">'Pág. 14'!$A$1:$N$76</definedName>
    <definedName name="_xlnm.Print_Area" localSheetId="10">'Pág. 15'!$A$1:$G$45</definedName>
    <definedName name="_xlnm.Print_Area" localSheetId="11">'Pág. 16'!$A$1:$N$106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4'!$A$1:$G$79</definedName>
    <definedName name="_xlnm.Print_Area" localSheetId="2">'Pág. 5'!$A$1:$G$69</definedName>
    <definedName name="_xlnm.Print_Area" localSheetId="3">'Pág. 7'!$A$1:$G$69</definedName>
    <definedName name="_xlnm.Print_Area" localSheetId="4">'Pág. 9'!$A$1:$F$57</definedName>
    <definedName name="_xlnm.Print_Area">'[3]Email CCAA'!$B$3:$K$124</definedName>
    <definedName name="OLE_LINK1" localSheetId="1">'Pág. 4'!$E$63</definedName>
    <definedName name="OLE_LINK1" localSheetId="2">'Pág. 5'!$E$53</definedName>
    <definedName name="OLE_LINK1" localSheetId="3">'Pág. 7'!$E$57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9" l="1"/>
  <c r="E37" i="19"/>
  <c r="E35" i="19"/>
  <c r="E32" i="19"/>
  <c r="E31" i="19"/>
  <c r="E27" i="19"/>
  <c r="E25" i="19"/>
  <c r="E23" i="19"/>
  <c r="E22" i="19"/>
  <c r="D21" i="19"/>
  <c r="C21" i="19"/>
  <c r="J23" i="18"/>
  <c r="I23" i="18"/>
  <c r="G23" i="18"/>
  <c r="F23" i="18"/>
  <c r="D23" i="18"/>
  <c r="C23" i="18"/>
  <c r="J15" i="18"/>
  <c r="I15" i="18"/>
  <c r="G15" i="18"/>
  <c r="F15" i="18"/>
  <c r="D15" i="18"/>
  <c r="C15" i="18"/>
  <c r="J10" i="18"/>
  <c r="I10" i="18"/>
  <c r="G10" i="18"/>
  <c r="F10" i="18"/>
  <c r="D38" i="17"/>
  <c r="C38" i="17"/>
  <c r="D32" i="17"/>
  <c r="C32" i="17"/>
  <c r="D14" i="17"/>
  <c r="C14" i="17"/>
  <c r="G14" i="15" l="1"/>
  <c r="G13" i="15"/>
  <c r="M12" i="14"/>
  <c r="L12" i="14"/>
  <c r="K12" i="14"/>
  <c r="J12" i="14"/>
  <c r="I12" i="14"/>
  <c r="H12" i="14"/>
  <c r="G12" i="14"/>
  <c r="G44" i="13"/>
  <c r="G30" i="13"/>
  <c r="G20" i="13"/>
  <c r="N75" i="12"/>
  <c r="G75" i="12"/>
  <c r="N43" i="12"/>
  <c r="H43" i="12"/>
  <c r="G43" i="12"/>
  <c r="N24" i="12"/>
  <c r="H24" i="12"/>
  <c r="G24" i="12"/>
  <c r="I13" i="12"/>
  <c r="I75" i="12" s="1"/>
  <c r="H13" i="12"/>
  <c r="H75" i="12" s="1"/>
  <c r="J13" i="12" l="1"/>
  <c r="I24" i="12"/>
  <c r="I43" i="12"/>
  <c r="J75" i="12" l="1"/>
  <c r="J24" i="12"/>
  <c r="K13" i="12"/>
  <c r="J43" i="12"/>
  <c r="K75" i="12" l="1"/>
  <c r="K43" i="12"/>
  <c r="K24" i="12"/>
  <c r="L13" i="12"/>
  <c r="L75" i="12" l="1"/>
  <c r="L43" i="12"/>
  <c r="L24" i="12"/>
  <c r="M13" i="12"/>
  <c r="M75" i="12" l="1"/>
  <c r="M43" i="12"/>
  <c r="M24" i="12"/>
  <c r="G36" i="6" l="1"/>
  <c r="F36" i="6"/>
  <c r="G35" i="6"/>
  <c r="F35" i="6"/>
  <c r="G33" i="6"/>
  <c r="F33" i="6"/>
  <c r="G31" i="6"/>
  <c r="F31" i="6"/>
  <c r="G30" i="6"/>
  <c r="F30" i="6"/>
  <c r="G29" i="6"/>
  <c r="F29" i="6"/>
  <c r="G27" i="6"/>
  <c r="F27" i="6"/>
  <c r="G26" i="6"/>
  <c r="F26" i="6"/>
  <c r="G25" i="6"/>
  <c r="F25" i="6"/>
  <c r="G23" i="6"/>
  <c r="F23" i="6"/>
  <c r="G22" i="6"/>
  <c r="F22" i="6"/>
  <c r="G21" i="6"/>
  <c r="F21" i="6"/>
  <c r="G20" i="6"/>
  <c r="F20" i="6"/>
  <c r="G19" i="6"/>
  <c r="F19" i="6"/>
  <c r="G17" i="6"/>
  <c r="F17" i="6"/>
  <c r="G16" i="6"/>
  <c r="F16" i="6"/>
  <c r="G15" i="6"/>
  <c r="F15" i="6"/>
  <c r="G14" i="6"/>
  <c r="F14" i="6"/>
  <c r="G12" i="6"/>
  <c r="F12" i="6"/>
  <c r="G11" i="6"/>
  <c r="F11" i="6"/>
  <c r="G10" i="6"/>
  <c r="F10" i="6"/>
  <c r="G9" i="6"/>
  <c r="F9" i="6"/>
  <c r="G40" i="5" l="1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51" i="4" l="1"/>
  <c r="F51" i="4"/>
  <c r="G49" i="4"/>
  <c r="F49" i="4"/>
  <c r="G48" i="4"/>
  <c r="F48" i="4"/>
  <c r="G46" i="4"/>
  <c r="F46" i="4"/>
  <c r="G45" i="4"/>
  <c r="F45" i="4"/>
  <c r="G44" i="4"/>
  <c r="F44" i="4"/>
  <c r="G43" i="4"/>
  <c r="F43" i="4"/>
  <c r="G42" i="4"/>
  <c r="F42" i="4"/>
  <c r="G41" i="4"/>
  <c r="F41" i="4"/>
  <c r="G39" i="4"/>
  <c r="F39" i="4"/>
  <c r="G38" i="4"/>
  <c r="F38" i="4"/>
  <c r="G36" i="4"/>
  <c r="F36" i="4"/>
  <c r="G35" i="4"/>
  <c r="F35" i="4"/>
  <c r="G34" i="4"/>
  <c r="F34" i="4"/>
  <c r="G33" i="4"/>
  <c r="F33" i="4"/>
  <c r="G32" i="4"/>
  <c r="F32" i="4"/>
  <c r="G31" i="4"/>
  <c r="F31" i="4"/>
  <c r="G29" i="4"/>
  <c r="F29" i="4"/>
  <c r="G28" i="4"/>
  <c r="F28" i="4"/>
  <c r="G26" i="4"/>
  <c r="F26" i="4"/>
  <c r="G25" i="4"/>
  <c r="F25" i="4"/>
  <c r="G24" i="4"/>
  <c r="F24" i="4"/>
  <c r="G22" i="4"/>
  <c r="F22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1" i="4"/>
  <c r="F11" i="4"/>
</calcChain>
</file>

<file path=xl/sharedStrings.xml><?xml version="1.0" encoding="utf-8"?>
<sst xmlns="http://schemas.openxmlformats.org/spreadsheetml/2006/main" count="2620" uniqueCount="983">
  <si>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</si>
  <si>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</si>
  <si>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</si>
  <si>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</si>
  <si>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30</t>
  </si>
  <si>
    <t>Semana 31</t>
  </si>
  <si>
    <t>Variación semanal</t>
  </si>
  <si>
    <t xml:space="preserve">Variación semanal </t>
  </si>
  <si>
    <t>(especificaciones)</t>
  </si>
  <si>
    <t>26/07-01/08</t>
  </si>
  <si>
    <t>02-08/08</t>
  </si>
  <si>
    <t>euros</t>
  </si>
  <si>
    <t>%</t>
  </si>
  <si>
    <t>CEREALES</t>
  </si>
  <si>
    <t>(1)</t>
  </si>
  <si>
    <t>Trigo blando panificable (€/t)</t>
  </si>
  <si>
    <t>222,15</t>
  </si>
  <si>
    <t>225,92</t>
  </si>
  <si>
    <t>Trigo duro (€/t)</t>
  </si>
  <si>
    <t>350,31</t>
  </si>
  <si>
    <t>380,46</t>
  </si>
  <si>
    <t>Cebada pienso (€/t)</t>
  </si>
  <si>
    <t>205,79</t>
  </si>
  <si>
    <t>212,13</t>
  </si>
  <si>
    <t>Cebada malta (€/t)</t>
  </si>
  <si>
    <t>210,80</t>
  </si>
  <si>
    <t>215,06</t>
  </si>
  <si>
    <t xml:space="preserve">Maíz grano (€/t)                            </t>
  </si>
  <si>
    <t>263,14</t>
  </si>
  <si>
    <t>264,46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</si>
  <si>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</si>
  <si>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</si>
  <si>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</si>
  <si>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</si>
  <si>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</si>
  <si>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</si>
  <si>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</si>
  <si>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</si>
  <si>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</si>
  <si>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</si>
  <si>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</si>
  <si>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convencional (€/t)</t>
  </si>
  <si>
    <t>415,73</t>
  </si>
  <si>
    <t>416,67</t>
  </si>
  <si>
    <t>Pipa de girasol alto oleico (€/t)</t>
  </si>
  <si>
    <t>426,29</t>
  </si>
  <si>
    <t>426,67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</si>
  <si>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</si>
  <si>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</si>
  <si>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</si>
  <si>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</si>
  <si>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</si>
  <si>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</si>
  <si>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</si>
  <si>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</si>
  <si>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</si>
  <si>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</si>
  <si>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</si>
  <si>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Habas secas (€/t)</t>
  </si>
  <si>
    <t>Garbanzos (€/t)</t>
  </si>
  <si>
    <t xml:space="preserve">VINOS </t>
  </si>
  <si>
    <t>(5)</t>
  </si>
  <si>
    <t xml:space="preserve">Vino blanco sin DOP/IGP (€/hectolitro) </t>
  </si>
  <si>
    <t>25,89</t>
  </si>
  <si>
    <t xml:space="preserve">Vino tinto sin DOP/IGP, 12 p. color (€/hectolitro) </t>
  </si>
  <si>
    <t>36,02</t>
  </si>
  <si>
    <t>ACEITE DE OLIVA Y ORUJO</t>
  </si>
  <si>
    <t>(6)</t>
  </si>
  <si>
    <t xml:space="preserve">Aceite de oliva virgen extra &lt; 0,8º (€/100 kg)  </t>
  </si>
  <si>
    <t>325,88</t>
  </si>
  <si>
    <t>323,67</t>
  </si>
  <si>
    <t xml:space="preserve">Aceite de oliva virgen, de 0,8º a 2º (€/100 kg)  </t>
  </si>
  <si>
    <t>306,43</t>
  </si>
  <si>
    <t>Aceite de oliva lampante &gt; 2º (€/100 kg)</t>
  </si>
  <si>
    <t>290,42</t>
  </si>
  <si>
    <t>287,66</t>
  </si>
  <si>
    <t>(7)</t>
  </si>
  <si>
    <t xml:space="preserve">Aceite de oliva refinado (€/100 kg) </t>
  </si>
  <si>
    <t>296,46</t>
  </si>
  <si>
    <t>295,12</t>
  </si>
  <si>
    <t>(8)</t>
  </si>
  <si>
    <t xml:space="preserve">Aceite de orujo de oliva crudo (€/100 kg) </t>
  </si>
  <si>
    <t>113,43</t>
  </si>
  <si>
    <t>113,84</t>
  </si>
  <si>
    <t xml:space="preserve">Aceite de orujo de oliva refinado (€/100 kg) </t>
  </si>
  <si>
    <t>161,40</t>
  </si>
  <si>
    <t>160,91</t>
  </si>
  <si>
    <t xml:space="preserve">ACEITE DE GIRASOL </t>
  </si>
  <si>
    <t>Aceite de girasol refinado convencional (€/100 kg)</t>
  </si>
  <si>
    <t>121,08</t>
  </si>
  <si>
    <t>121,45</t>
  </si>
  <si>
    <t>Aceite de girasol refinado alto oleico (€/100 kg)</t>
  </si>
  <si>
    <t>128,27</t>
  </si>
  <si>
    <t>125,98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</si>
  <si>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</si>
  <si>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</si>
  <si>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</si>
  <si>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</si>
  <si>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</si>
  <si>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</t>
  </si>
  <si>
    <t>COMENTARIOS DE MERCADO</t>
  </si>
  <si>
    <t>1.1.2. Precios Medios Nacionales en Origen de Frutas y Hortalízas</t>
  </si>
  <si>
    <t>Variación</t>
  </si>
  <si>
    <t xml:space="preserve">semanal </t>
  </si>
  <si>
    <t>FRUTAS</t>
  </si>
  <si>
    <t>Limón  (€/100 kg)</t>
  </si>
  <si>
    <t>Manzana Golden (€/100 kg)*</t>
  </si>
  <si>
    <t>Manzana Granny Smith (€/100 kg)*</t>
  </si>
  <si>
    <t>Manzana Red Delicious y demás var. rojas (€/100 kg)*</t>
  </si>
  <si>
    <t>Albaricoque (€/100 kg)</t>
  </si>
  <si>
    <t>Cereza (€/100 kg)</t>
  </si>
  <si>
    <t>Ciruela (€/100 kg)</t>
  </si>
  <si>
    <t>Melocotón carne amarilla (€/100 kg)*</t>
  </si>
  <si>
    <t>Nectarina carne amarilla (€/100 kg)*</t>
  </si>
  <si>
    <t>Nectarina carne blanca (€/100 kg)*</t>
  </si>
  <si>
    <t>Aguacate (€/100 kg)</t>
  </si>
  <si>
    <t>Higo (breva) (€/100 kg)</t>
  </si>
  <si>
    <t>Plátano (€/100 kg)*</t>
  </si>
  <si>
    <t>Uva de mesa sin semillas (€/100 kg)</t>
  </si>
  <si>
    <t>HORTALIZAS</t>
  </si>
  <si>
    <t>Acelga (€/100kg)</t>
  </si>
  <si>
    <t>Ajo seco (€/100kg)</t>
  </si>
  <si>
    <t>Berenjena (€/100 kg)</t>
  </si>
  <si>
    <t>Calabacín (€/100 kg)</t>
  </si>
  <si>
    <t>Cebolla (€/100 kg)</t>
  </si>
  <si>
    <t>Champiñón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</si>
  <si>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</si>
  <si>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</si>
  <si>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</si>
  <si>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</si>
  <si>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</si>
  <si>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</si>
  <si>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</si>
  <si>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</si>
  <si>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</si>
  <si>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t>Tomate redondo liso (€/100 kg)*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</si>
  <si>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</si>
  <si>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</si>
  <si>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</si>
  <si>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En árbol, finca, almacén, agricultor, alhóndiga, lonja, etc. En el caso de los cítricos, el precio se da "en árbol".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</si>
  <si>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</si>
  <si>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Subdirección General de Análisis, Coordinación y Estadística</t>
  </si>
  <si>
    <t>1.2. PRECIOS MEDIOS NACIONALES DE PRODUCTOS GANADEROS</t>
  </si>
  <si>
    <t>1.2.1. Precios Medios Nacionales de Productos Ganaderos</t>
  </si>
  <si>
    <t>PRODUCTOS GANADEROS</t>
  </si>
  <si>
    <t>2021</t>
  </si>
  <si>
    <t>VACUNO</t>
  </si>
  <si>
    <t>Ternera, 180-300 kilos (€/100 kg canal)</t>
  </si>
  <si>
    <t>365,13</t>
  </si>
  <si>
    <t>Machos de 12 a 24 meses (Clase R) (€/100 kg canal)</t>
  </si>
  <si>
    <t>366,49</t>
  </si>
  <si>
    <t>364,75</t>
  </si>
  <si>
    <t>Animales de 8 a 12 meses (Clase R) ( (€/100 kg canal)</t>
  </si>
  <si>
    <t>381,25</t>
  </si>
  <si>
    <t>379,54</t>
  </si>
  <si>
    <t>Bovino vivo, conjunto categorías (€/100 kg vivo)</t>
  </si>
  <si>
    <t>190,64</t>
  </si>
  <si>
    <t>CORDERO</t>
  </si>
  <si>
    <t>Corderos 9-19 kilos (€/100 kg canal)</t>
  </si>
  <si>
    <t>667,27</t>
  </si>
  <si>
    <t xml:space="preserve">Corderos 12-16 kilos (€/100 kg canal) </t>
  </si>
  <si>
    <t>639,56</t>
  </si>
  <si>
    <t xml:space="preserve">Corderos Ligeros (12-13 kilos) (€/100 kg canal) </t>
  </si>
  <si>
    <t>645,67</t>
  </si>
  <si>
    <t xml:space="preserve">Corderos Pesados (13-16 kilos) (€/100 kg canal) </t>
  </si>
  <si>
    <t>633,45</t>
  </si>
  <si>
    <t>PORCINO</t>
  </si>
  <si>
    <t xml:space="preserve">Porcino &gt;60% magro (Clase S) (€/100 kg canal) </t>
  </si>
  <si>
    <t>168,79</t>
  </si>
  <si>
    <t>164,81</t>
  </si>
  <si>
    <t xml:space="preserve">Porcino 60-55% magro (Clase E) (€/100 kg canal) </t>
  </si>
  <si>
    <t>163,20</t>
  </si>
  <si>
    <t>159,66</t>
  </si>
  <si>
    <t xml:space="preserve">Porcino 55-50% magro (Clase U) (€/100 kg canal) </t>
  </si>
  <si>
    <t>164,04</t>
  </si>
  <si>
    <t>160,39</t>
  </si>
  <si>
    <t xml:space="preserve">Porcino 50-45% magro (Clase R) (€/100 kg canal) </t>
  </si>
  <si>
    <t>155,78</t>
  </si>
  <si>
    <t>152,32</t>
  </si>
  <si>
    <t>Lechon 20 kg (€/unidad)</t>
  </si>
  <si>
    <t>31,33</t>
  </si>
  <si>
    <t>POLLO</t>
  </si>
  <si>
    <t xml:space="preserve">(2) </t>
  </si>
  <si>
    <t>Pollo, media de canales del 83% y 65% rdto. (€/100 kg canal)</t>
  </si>
  <si>
    <t>147,17</t>
  </si>
  <si>
    <t>142,52</t>
  </si>
  <si>
    <t>Pollo P10 (83% rdto.) (€/100 kg canal)</t>
  </si>
  <si>
    <t>131,80</t>
  </si>
  <si>
    <t>Pollo P90 (65% rdto.) (€/100 kg canal)</t>
  </si>
  <si>
    <t>148,33</t>
  </si>
  <si>
    <t>143,33</t>
  </si>
  <si>
    <t>HUEVOS</t>
  </si>
  <si>
    <t>Huevos Tipo Jaula, media Clase L y M (€/100 kg)</t>
  </si>
  <si>
    <t>86,16</t>
  </si>
  <si>
    <t>85,26</t>
  </si>
  <si>
    <t>Huevos Tipo Jaula - Clase L (€/docena)</t>
  </si>
  <si>
    <t>0,69</t>
  </si>
  <si>
    <t xml:space="preserve">Huevos Tipo Jaula - Clase M (€/docena) </t>
  </si>
  <si>
    <t>0,61</t>
  </si>
  <si>
    <t>0,60</t>
  </si>
  <si>
    <t>CONEJO</t>
  </si>
  <si>
    <t>Conejo1,8-2,2 kilo,vivo (€/100 kg)</t>
  </si>
  <si>
    <t>183,15</t>
  </si>
  <si>
    <t>LECHE Y PRODUCTOS LÁCTEOS</t>
  </si>
  <si>
    <t>Suero de leche en polvo (€/100 kg)</t>
  </si>
  <si>
    <t>Mantequilla sin sal (formato 25 kg) (€/100 kg)</t>
  </si>
  <si>
    <t>Leche cruda de vaca (€/100 litros). Fuente: AICA</t>
  </si>
  <si>
    <t>Precio mayo 2021: 32,52 €/100 litros</t>
  </si>
  <si>
    <t>MIEL</t>
  </si>
  <si>
    <t>Miel multifloral a granel (€/100 kg)</t>
  </si>
  <si>
    <t>Precio mayo 2021: 337,52 €/100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</si>
  <si>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</si>
  <si>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</si>
  <si>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</si>
  <si>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</si>
  <si>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</si>
  <si>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</si>
  <si>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</si>
  <si>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</si>
  <si>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</si>
  <si>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</si>
  <si>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</si>
  <si>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30
25/07-01/08</t>
  </si>
  <si>
    <t>Semana 31
02-08/08</t>
  </si>
  <si>
    <t>Variación
 €</t>
  </si>
  <si>
    <t xml:space="preserve"> Trigo Blando Panificable</t>
  </si>
  <si>
    <t xml:space="preserve">   Albacete</t>
  </si>
  <si>
    <t>222,40</t>
  </si>
  <si>
    <t>229,40</t>
  </si>
  <si>
    <t>7,00</t>
  </si>
  <si>
    <t xml:space="preserve">   Ávila</t>
  </si>
  <si>
    <t>222,00</t>
  </si>
  <si>
    <t>228,00</t>
  </si>
  <si>
    <t>6,00</t>
  </si>
  <si>
    <t xml:space="preserve">   Barcelona</t>
  </si>
  <si>
    <t>239,00</t>
  </si>
  <si>
    <t>248,00</t>
  </si>
  <si>
    <t>9,00</t>
  </si>
  <si>
    <t xml:space="preserve">   Burgos</t>
  </si>
  <si>
    <t>218,80</t>
  </si>
  <si>
    <t>220,40</t>
  </si>
  <si>
    <t>1,60</t>
  </si>
  <si>
    <t xml:space="preserve">   Cádiz</t>
  </si>
  <si>
    <t>235,00</t>
  </si>
  <si>
    <t>242,00</t>
  </si>
  <si>
    <t xml:space="preserve">   Ciudad Real</t>
  </si>
  <si>
    <t>0,00</t>
  </si>
  <si>
    <t xml:space="preserve">   Cuenca</t>
  </si>
  <si>
    <t>220,00</t>
  </si>
  <si>
    <t xml:space="preserve">   Guadalajara</t>
  </si>
  <si>
    <t>224,80</t>
  </si>
  <si>
    <t>228,80</t>
  </si>
  <si>
    <t>4,00</t>
  </si>
  <si>
    <t xml:space="preserve">   Huesca</t>
  </si>
  <si>
    <t>223,00</t>
  </si>
  <si>
    <t>230,00</t>
  </si>
  <si>
    <t xml:space="preserve">   León</t>
  </si>
  <si>
    <t>219,20</t>
  </si>
  <si>
    <t>2,80</t>
  </si>
  <si>
    <t xml:space="preserve">   Lérida</t>
  </si>
  <si>
    <t>2,00</t>
  </si>
  <si>
    <t xml:space="preserve">   Madrid</t>
  </si>
  <si>
    <t>232,00</t>
  </si>
  <si>
    <t xml:space="preserve">   Murcia</t>
  </si>
  <si>
    <t>234,00</t>
  </si>
  <si>
    <t>8,00</t>
  </si>
  <si>
    <t xml:space="preserve">   Navarra</t>
  </si>
  <si>
    <t>226,00</t>
  </si>
  <si>
    <t xml:space="preserve">   Palencia</t>
  </si>
  <si>
    <t>215,60</t>
  </si>
  <si>
    <t>219,00</t>
  </si>
  <si>
    <t>3,40</t>
  </si>
  <si>
    <t xml:space="preserve">   Pontevedra</t>
  </si>
  <si>
    <t>245,00</t>
  </si>
  <si>
    <t xml:space="preserve">   Salamanca</t>
  </si>
  <si>
    <t>221,26</t>
  </si>
  <si>
    <t>227,10</t>
  </si>
  <si>
    <t>5,84</t>
  </si>
  <si>
    <t xml:space="preserve">   Segovia</t>
  </si>
  <si>
    <t>221,00</t>
  </si>
  <si>
    <t xml:space="preserve">   Sevilla</t>
  </si>
  <si>
    <t>240,00</t>
  </si>
  <si>
    <t xml:space="preserve">   Soria</t>
  </si>
  <si>
    <t>218,40</t>
  </si>
  <si>
    <t>222,80</t>
  </si>
  <si>
    <t>4,40</t>
  </si>
  <si>
    <t xml:space="preserve">   Tarragona</t>
  </si>
  <si>
    <t>--</t>
  </si>
  <si>
    <t xml:space="preserve">   Toledo</t>
  </si>
  <si>
    <t xml:space="preserve">   Valladolid</t>
  </si>
  <si>
    <t>219,04</t>
  </si>
  <si>
    <t>220,70</t>
  </si>
  <si>
    <t>1,66</t>
  </si>
  <si>
    <t xml:space="preserve">   Zamora</t>
  </si>
  <si>
    <t>221,60</t>
  </si>
  <si>
    <t>2,60</t>
  </si>
  <si>
    <t xml:space="preserve"> </t>
  </si>
  <si>
    <t xml:space="preserve">   Zaragoza</t>
  </si>
  <si>
    <t xml:space="preserve"> Trigo Duro</t>
  </si>
  <si>
    <t>365,00</t>
  </si>
  <si>
    <t>400,00</t>
  </si>
  <si>
    <t>35,00</t>
  </si>
  <si>
    <t xml:space="preserve">   Córdoba</t>
  </si>
  <si>
    <t>373,00</t>
  </si>
  <si>
    <t>258,00</t>
  </si>
  <si>
    <t>300,00</t>
  </si>
  <si>
    <t>340,00</t>
  </si>
  <si>
    <t>40,00</t>
  </si>
  <si>
    <t xml:space="preserve"> Alfalfa Balas</t>
  </si>
  <si>
    <t>-2,50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</si>
  <si>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</si>
  <si>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</si>
  <si>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</si>
  <si>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</si>
  <si>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</si>
  <si>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200,20</t>
  </si>
  <si>
    <t>209,00</t>
  </si>
  <si>
    <t>8,80</t>
  </si>
  <si>
    <t>207,00</t>
  </si>
  <si>
    <t>210,00</t>
  </si>
  <si>
    <t>3,00</t>
  </si>
  <si>
    <t>204,00</t>
  </si>
  <si>
    <t>212,00</t>
  </si>
  <si>
    <t>225,00</t>
  </si>
  <si>
    <t>206,50</t>
  </si>
  <si>
    <t>212,10</t>
  </si>
  <si>
    <t>5,60</t>
  </si>
  <si>
    <t>213,00</t>
  </si>
  <si>
    <t xml:space="preserve">   La Coruña</t>
  </si>
  <si>
    <t>5,00</t>
  </si>
  <si>
    <t>202,00</t>
  </si>
  <si>
    <t>10,00</t>
  </si>
  <si>
    <t xml:space="preserve">   Granada</t>
  </si>
  <si>
    <t>214,00</t>
  </si>
  <si>
    <t>218,00</t>
  </si>
  <si>
    <t>203,60</t>
  </si>
  <si>
    <t>206,80</t>
  </si>
  <si>
    <t>3,20</t>
  </si>
  <si>
    <t>215,00</t>
  </si>
  <si>
    <t>217,00</t>
  </si>
  <si>
    <t>224,00</t>
  </si>
  <si>
    <t>11,00</t>
  </si>
  <si>
    <t>205,00</t>
  </si>
  <si>
    <t>208,00</t>
  </si>
  <si>
    <t xml:space="preserve">   Teruel</t>
  </si>
  <si>
    <t>205,40</t>
  </si>
  <si>
    <t>207,80</t>
  </si>
  <si>
    <t>2,40</t>
  </si>
  <si>
    <t xml:space="preserve"> Cebada Malta</t>
  </si>
  <si>
    <t>211,80</t>
  </si>
  <si>
    <t>211,30</t>
  </si>
  <si>
    <t>214,50</t>
  </si>
  <si>
    <t>208,10</t>
  </si>
  <si>
    <t>216,00</t>
  </si>
  <si>
    <t>210,58</t>
  </si>
  <si>
    <t>214,80</t>
  </si>
  <si>
    <t>4,22</t>
  </si>
  <si>
    <t>209,20</t>
  </si>
  <si>
    <t>3,80</t>
  </si>
  <si>
    <t>211,60</t>
  </si>
  <si>
    <t>4,60</t>
  </si>
  <si>
    <t>208,72</t>
  </si>
  <si>
    <t>212,60</t>
  </si>
  <si>
    <t>3,88</t>
  </si>
  <si>
    <t>215,80</t>
  </si>
  <si>
    <t>5,80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</si>
  <si>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</si>
  <si>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</si>
  <si>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</si>
  <si>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</si>
  <si>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</si>
  <si>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</si>
  <si>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260,60</t>
  </si>
  <si>
    <t>261,00</t>
  </si>
  <si>
    <t>0,40</t>
  </si>
  <si>
    <t xml:space="preserve">   Badajoz</t>
  </si>
  <si>
    <t>279,00</t>
  </si>
  <si>
    <t xml:space="preserve">   Cáceres</t>
  </si>
  <si>
    <t>265,60</t>
  </si>
  <si>
    <t>267,20</t>
  </si>
  <si>
    <t>263,00</t>
  </si>
  <si>
    <t>262,00</t>
  </si>
  <si>
    <t>-1,00</t>
  </si>
  <si>
    <t xml:space="preserve">   Gerona</t>
  </si>
  <si>
    <t>259,00</t>
  </si>
  <si>
    <t>253,00</t>
  </si>
  <si>
    <t>255,00</t>
  </si>
  <si>
    <t>262,20</t>
  </si>
  <si>
    <t>263,20</t>
  </si>
  <si>
    <t>1,00</t>
  </si>
  <si>
    <t>257,00</t>
  </si>
  <si>
    <t>260,00</t>
  </si>
  <si>
    <t>270,00</t>
  </si>
  <si>
    <t>270,80</t>
  </si>
  <si>
    <t>272,40</t>
  </si>
  <si>
    <t>257,40</t>
  </si>
  <si>
    <t>258,60</t>
  </si>
  <si>
    <t>261,60</t>
  </si>
  <si>
    <t>262,40</t>
  </si>
  <si>
    <t>0,80</t>
  </si>
  <si>
    <t>269,00</t>
  </si>
  <si>
    <t>Arroz cáscara (Indica)</t>
  </si>
  <si>
    <t>350,00</t>
  </si>
  <si>
    <t>366,00</t>
  </si>
  <si>
    <t>312,00</t>
  </si>
  <si>
    <t>342,00</t>
  </si>
  <si>
    <t>30,00</t>
  </si>
  <si>
    <t xml:space="preserve">   Valencia</t>
  </si>
  <si>
    <t>325,00</t>
  </si>
  <si>
    <t>355,00</t>
  </si>
  <si>
    <t>Arroz cáscara (Japónica)</t>
  </si>
  <si>
    <t>330,00</t>
  </si>
  <si>
    <t>371,00</t>
  </si>
  <si>
    <t>347,50</t>
  </si>
  <si>
    <t>362,50</t>
  </si>
  <si>
    <t>15,00</t>
  </si>
  <si>
    <t>386,75</t>
  </si>
  <si>
    <t>396,25</t>
  </si>
  <si>
    <t>9,50</t>
  </si>
  <si>
    <t>373,93</t>
  </si>
  <si>
    <t>Arroz blanco (Indica)</t>
  </si>
  <si>
    <t>611,00</t>
  </si>
  <si>
    <t>617,50</t>
  </si>
  <si>
    <t>630,00</t>
  </si>
  <si>
    <t>12,50</t>
  </si>
  <si>
    <t>Arroz blanco (Japónica)</t>
  </si>
  <si>
    <t>636,00</t>
  </si>
  <si>
    <t>635,00</t>
  </si>
  <si>
    <t>652,50</t>
  </si>
  <si>
    <t>17,50</t>
  </si>
  <si>
    <t>653,00</t>
  </si>
  <si>
    <t>660,00</t>
  </si>
  <si>
    <t xml:space="preserve">Arroz blanco vaporizado </t>
  </si>
  <si>
    <t>631,50</t>
  </si>
  <si>
    <t>Arroz partido</t>
  </si>
  <si>
    <t>326,25</t>
  </si>
  <si>
    <t>341,06</t>
  </si>
  <si>
    <t>385,00</t>
  </si>
  <si>
    <t>392,50</t>
  </si>
  <si>
    <t>7,50</t>
  </si>
  <si>
    <t>381,00</t>
  </si>
  <si>
    <t>383,00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</si>
  <si>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</si>
  <si>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</si>
  <si>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</si>
  <si>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29
19-25/07</t>
  </si>
  <si>
    <t>Vino Blanco sin DOP/IPG</t>
  </si>
  <si>
    <t>37,45</t>
  </si>
  <si>
    <t>35,89</t>
  </si>
  <si>
    <t>-1,56</t>
  </si>
  <si>
    <t>28,49</t>
  </si>
  <si>
    <t>29,66</t>
  </si>
  <si>
    <t>1,17</t>
  </si>
  <si>
    <t>24,95</t>
  </si>
  <si>
    <t>26,10</t>
  </si>
  <si>
    <t>1,14</t>
  </si>
  <si>
    <t>25,29</t>
  </si>
  <si>
    <t>22,80</t>
  </si>
  <si>
    <t>23,70</t>
  </si>
  <si>
    <t>0,90</t>
  </si>
  <si>
    <t>Vino Tinto sin DOP / IPG</t>
  </si>
  <si>
    <t>Precio de vino tinto referido al producto de 12 puntos de color</t>
  </si>
  <si>
    <t>41,00</t>
  </si>
  <si>
    <t>42,60</t>
  </si>
  <si>
    <t>39,07</t>
  </si>
  <si>
    <t>26,70</t>
  </si>
  <si>
    <t>27,43</t>
  </si>
  <si>
    <t>0,73</t>
  </si>
  <si>
    <t>42,56</t>
  </si>
  <si>
    <t>40,69</t>
  </si>
  <si>
    <t>-1,86</t>
  </si>
  <si>
    <t>33,86</t>
  </si>
  <si>
    <t>32,28</t>
  </si>
  <si>
    <t>-1,58</t>
  </si>
  <si>
    <t>33,66</t>
  </si>
  <si>
    <t>32,62</t>
  </si>
  <si>
    <t>-1,04</t>
  </si>
  <si>
    <t>32,44</t>
  </si>
  <si>
    <t>31,04</t>
  </si>
  <si>
    <t>-1,39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</si>
  <si>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</si>
  <si>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</si>
  <si>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</si>
  <si>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</si>
  <si>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</si>
  <si>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323,00</t>
  </si>
  <si>
    <t>-2,00</t>
  </si>
  <si>
    <t>Menos de 0,8º</t>
  </si>
  <si>
    <t xml:space="preserve">   Almería</t>
  </si>
  <si>
    <t>334,25</t>
  </si>
  <si>
    <t>323,33</t>
  </si>
  <si>
    <t>305,00</t>
  </si>
  <si>
    <t>-18,33</t>
  </si>
  <si>
    <t>327,00</t>
  </si>
  <si>
    <t>324,62</t>
  </si>
  <si>
    <t>328,00</t>
  </si>
  <si>
    <t>329,00</t>
  </si>
  <si>
    <t>-6,00</t>
  </si>
  <si>
    <t>315,00</t>
  </si>
  <si>
    <t>322,50</t>
  </si>
  <si>
    <t>320,00</t>
  </si>
  <si>
    <t xml:space="preserve">   Huelva</t>
  </si>
  <si>
    <t>336,55</t>
  </si>
  <si>
    <t xml:space="preserve">   Jaén</t>
  </si>
  <si>
    <t>322,68</t>
  </si>
  <si>
    <t>-2,68</t>
  </si>
  <si>
    <t xml:space="preserve">   Málaga</t>
  </si>
  <si>
    <t>323,50</t>
  </si>
  <si>
    <t>16,50</t>
  </si>
  <si>
    <t>329,50</t>
  </si>
  <si>
    <t>0,50</t>
  </si>
  <si>
    <t>332,50</t>
  </si>
  <si>
    <t>327,50</t>
  </si>
  <si>
    <t xml:space="preserve">ACEITE DE OLIVA VIRGEN </t>
  </si>
  <si>
    <t>310,00</t>
  </si>
  <si>
    <t>De 0,8º a 2º</t>
  </si>
  <si>
    <t>307,67</t>
  </si>
  <si>
    <t>309,00</t>
  </si>
  <si>
    <t>1,33</t>
  </si>
  <si>
    <t>308,75</t>
  </si>
  <si>
    <t>312,50</t>
  </si>
  <si>
    <t>307,00</t>
  </si>
  <si>
    <t>-5,50</t>
  </si>
  <si>
    <t>302,50</t>
  </si>
  <si>
    <t>315,50</t>
  </si>
  <si>
    <t>318,45</t>
  </si>
  <si>
    <t>307,50</t>
  </si>
  <si>
    <t>303,36</t>
  </si>
  <si>
    <t>-4,14</t>
  </si>
  <si>
    <t>316,00</t>
  </si>
  <si>
    <t>317,50</t>
  </si>
  <si>
    <t>314,00</t>
  </si>
  <si>
    <t>ACEITE DE OLIVA LAMPANTE</t>
  </si>
  <si>
    <t>288,00</t>
  </si>
  <si>
    <t>Más de 2º</t>
  </si>
  <si>
    <t>293,69</t>
  </si>
  <si>
    <t>292,00</t>
  </si>
  <si>
    <t>291,00</t>
  </si>
  <si>
    <t>290,00</t>
  </si>
  <si>
    <t>275,00</t>
  </si>
  <si>
    <t>200,05</t>
  </si>
  <si>
    <t>291,50</t>
  </si>
  <si>
    <t>287,00</t>
  </si>
  <si>
    <t>-4,50</t>
  </si>
  <si>
    <t>291,32</t>
  </si>
  <si>
    <t>295,00</t>
  </si>
  <si>
    <t>3,68</t>
  </si>
  <si>
    <t>291,12</t>
  </si>
  <si>
    <t>292,25</t>
  </si>
  <si>
    <t>1,12</t>
  </si>
  <si>
    <t>276,50</t>
  </si>
  <si>
    <t>ACEITE DE OLIVA REFINADO</t>
  </si>
  <si>
    <t>296,00</t>
  </si>
  <si>
    <t>285,00</t>
  </si>
  <si>
    <t>-11,00</t>
  </si>
  <si>
    <t>296,50</t>
  </si>
  <si>
    <t>298,00</t>
  </si>
  <si>
    <t>1,50</t>
  </si>
  <si>
    <t>299,10</t>
  </si>
  <si>
    <t>303,21</t>
  </si>
  <si>
    <t>4,10</t>
  </si>
  <si>
    <t>294,25</t>
  </si>
  <si>
    <t xml:space="preserve">ACEITE DE ORUJO DE OLIVA CRUDO </t>
  </si>
  <si>
    <t>120,00</t>
  </si>
  <si>
    <t>113,50</t>
  </si>
  <si>
    <t>115,00</t>
  </si>
  <si>
    <t>112,94</t>
  </si>
  <si>
    <t>112,32</t>
  </si>
  <si>
    <t>-0,62</t>
  </si>
  <si>
    <t>108,00</t>
  </si>
  <si>
    <t>110,00</t>
  </si>
  <si>
    <t>111,16</t>
  </si>
  <si>
    <t>111,32</t>
  </si>
  <si>
    <t>0,16</t>
  </si>
  <si>
    <t>-5,00</t>
  </si>
  <si>
    <t>113,00</t>
  </si>
  <si>
    <t>ACEITE DE ORUJO DE OLIVA REFINADO</t>
  </si>
  <si>
    <t>161,01</t>
  </si>
  <si>
    <t>162,02</t>
  </si>
  <si>
    <t>1,01</t>
  </si>
  <si>
    <t>PIPA DE GIRASOL</t>
  </si>
  <si>
    <t xml:space="preserve">   Centro</t>
  </si>
  <si>
    <t>347,89</t>
  </si>
  <si>
    <t>Alto oleico</t>
  </si>
  <si>
    <t xml:space="preserve">   Norte</t>
  </si>
  <si>
    <t>385,67</t>
  </si>
  <si>
    <t xml:space="preserve">   Sur</t>
  </si>
  <si>
    <t>508,22</t>
  </si>
  <si>
    <t>509,20</t>
  </si>
  <si>
    <t>0,98</t>
  </si>
  <si>
    <t>347,57</t>
  </si>
  <si>
    <t>Convencional</t>
  </si>
  <si>
    <t>370,98</t>
  </si>
  <si>
    <t>497,11</t>
  </si>
  <si>
    <t>499,54</t>
  </si>
  <si>
    <t>2,43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</si>
  <si>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</si>
  <si>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</si>
  <si>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</si>
  <si>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</si>
  <si>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</si>
  <si>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</si>
  <si>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</si>
  <si>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</si>
  <si>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</si>
  <si>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</si>
  <si>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</si>
  <si>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</si>
  <si>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</si>
  <si>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</si>
  <si>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</si>
  <si>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</si>
  <si>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</si>
  <si>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</si>
  <si>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</si>
  <si>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Redrojo</t>
  </si>
  <si>
    <t>-</t>
  </si>
  <si>
    <t>NARANJA</t>
  </si>
  <si>
    <t>Castellón</t>
  </si>
  <si>
    <t>Barberina</t>
  </si>
  <si>
    <t>3-6</t>
  </si>
  <si>
    <t>Valencia Late</t>
  </si>
  <si>
    <t>Valencia</t>
  </si>
  <si>
    <t>Valencia Midknight</t>
  </si>
  <si>
    <t>FRUTAS DE PEPITA</t>
  </si>
  <si>
    <t>MANZANA</t>
  </si>
  <si>
    <t>Lérida</t>
  </si>
  <si>
    <t>Fuji</t>
  </si>
  <si>
    <t xml:space="preserve">70-80 </t>
  </si>
  <si>
    <t>Gerona</t>
  </si>
  <si>
    <t>Golden Delicious</t>
  </si>
  <si>
    <t>Zaragoza</t>
  </si>
  <si>
    <t>Granny Smith</t>
  </si>
  <si>
    <t>Red Delicious</t>
  </si>
  <si>
    <t>Royal Gala</t>
  </si>
  <si>
    <t>PERA</t>
  </si>
  <si>
    <t>Conferencia</t>
  </si>
  <si>
    <t xml:space="preserve">55-60 </t>
  </si>
  <si>
    <t>60-65+</t>
  </si>
  <si>
    <t>Murcia</t>
  </si>
  <si>
    <t>Ercolini</t>
  </si>
  <si>
    <t xml:space="preserve">50-60 </t>
  </si>
  <si>
    <t>Limonera</t>
  </si>
  <si>
    <t xml:space="preserve">60-65 </t>
  </si>
  <si>
    <t>FRUTAS DE HUESO</t>
  </si>
  <si>
    <t>ALBARICOQUE</t>
  </si>
  <si>
    <t>Huesca</t>
  </si>
  <si>
    <t>TODOS LOS TIPOS Y VARIEDADES</t>
  </si>
  <si>
    <t>45-50 mm</t>
  </si>
  <si>
    <t>CEREZA</t>
  </si>
  <si>
    <t>Burgos</t>
  </si>
  <si>
    <t>Todas las variedades dulces</t>
  </si>
  <si>
    <t>22 y más</t>
  </si>
  <si>
    <t>León</t>
  </si>
  <si>
    <t>CIRUELA</t>
  </si>
  <si>
    <t>Badajoz</t>
  </si>
  <si>
    <t>Todos los tipos y variedades</t>
  </si>
  <si>
    <t>35 mm y más</t>
  </si>
  <si>
    <t>Cáceres</t>
  </si>
  <si>
    <t>MELOCOTÓN</t>
  </si>
  <si>
    <t>Barcelona</t>
  </si>
  <si>
    <t>Pulpa Amarilla</t>
  </si>
  <si>
    <t>A/B</t>
  </si>
  <si>
    <t>Navarra</t>
  </si>
  <si>
    <t>Teruel</t>
  </si>
  <si>
    <t>Tarragona</t>
  </si>
  <si>
    <t>Pulpa Blanca</t>
  </si>
  <si>
    <t>NECTARINA</t>
  </si>
  <si>
    <t>PARAGUAYA</t>
  </si>
  <si>
    <t>PLATERINA</t>
  </si>
  <si>
    <t>OTRAS FRUTAS</t>
  </si>
  <si>
    <t>UVA DE MESA</t>
  </si>
  <si>
    <t>Apirenas Blancas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</si>
  <si>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</si>
  <si>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</si>
  <si>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</si>
  <si>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</si>
  <si>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31- 2021: 02-08/08</t>
  </si>
  <si>
    <t>ESPAÑA</t>
  </si>
  <si>
    <t>Todas las variedades</t>
  </si>
  <si>
    <t>3/4</t>
  </si>
  <si>
    <t>85,50</t>
  </si>
  <si>
    <t>82,34</t>
  </si>
  <si>
    <t>mm</t>
  </si>
  <si>
    <t>70/80</t>
  </si>
  <si>
    <t>84,50</t>
  </si>
  <si>
    <t>Golden delicious</t>
  </si>
  <si>
    <t>89,70</t>
  </si>
  <si>
    <t>71,13</t>
  </si>
  <si>
    <t>Red Delicious y demás Var. Rojas</t>
  </si>
  <si>
    <t>104,51</t>
  </si>
  <si>
    <t>60/65+</t>
  </si>
  <si>
    <t>94,87</t>
  </si>
  <si>
    <t>115,16</t>
  </si>
  <si>
    <t>275,10</t>
  </si>
  <si>
    <t>71,00</t>
  </si>
  <si>
    <t>103,39</t>
  </si>
  <si>
    <t>98,37</t>
  </si>
  <si>
    <t>118,24</t>
  </si>
  <si>
    <t>90,00</t>
  </si>
  <si>
    <t>Todas las variedades sin pepitas</t>
  </si>
  <si>
    <t>175,88</t>
  </si>
  <si>
    <t>3.2. PRECIOS DE PRODUCCIÓN EN EL MERCADO INTERIOR: PRODUCTOS HORTÍCOLAS</t>
  </si>
  <si>
    <t xml:space="preserve">3.2.1. Precios de Producción de Hortícolas en el Mercado Interior: </t>
  </si>
  <si>
    <t>ACELGA</t>
  </si>
  <si>
    <t>La Coruña</t>
  </si>
  <si>
    <t>Orense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</si>
  <si>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</si>
  <si>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</si>
  <si>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</si>
  <si>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</si>
  <si>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</si>
  <si>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</si>
  <si>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</si>
  <si>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</si>
  <si>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</si>
  <si>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</si>
  <si>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</si>
  <si>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</si>
  <si>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Valladolid</t>
  </si>
  <si>
    <t>BERENJENA</t>
  </si>
  <si>
    <t>Almería</t>
  </si>
  <si>
    <t>CALABACÍN</t>
  </si>
  <si>
    <t>14-21 g</t>
  </si>
  <si>
    <t>CEBOLLA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</si>
  <si>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</si>
  <si>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</si>
  <si>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</si>
  <si>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</si>
  <si>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</si>
  <si>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</si>
  <si>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</si>
  <si>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</si>
  <si>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JUDÍA VERDE</t>
  </si>
  <si>
    <t>Plana</t>
  </si>
  <si>
    <t>Lugo</t>
  </si>
  <si>
    <t>Pontevedra</t>
  </si>
  <si>
    <t>LECHUGA</t>
  </si>
  <si>
    <t>Baby</t>
  </si>
  <si>
    <t>Romana</t>
  </si>
  <si>
    <t>600g y+</t>
  </si>
  <si>
    <t>400g y+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</si>
  <si>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</si>
  <si>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</si>
  <si>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</si>
  <si>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</si>
  <si>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</si>
  <si>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</si>
  <si>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</si>
  <si>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</si>
  <si>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</si>
  <si>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</si>
  <si>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</si>
  <si>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</si>
  <si>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</si>
  <si>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</si>
  <si>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</si>
  <si>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</si>
  <si>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</si>
  <si>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</si>
  <si>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</si>
  <si>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</si>
  <si>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</si>
  <si>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</si>
  <si>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</si>
  <si>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</si>
  <si>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</si>
  <si>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</si>
  <si>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</si>
  <si>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</si>
  <si>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</si>
  <si>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</si>
  <si>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</si>
  <si>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</si>
  <si>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</si>
  <si>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</si>
  <si>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</si>
  <si>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</si>
  <si>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</si>
  <si>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</si>
  <si>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</si>
  <si>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</si>
  <si>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</si>
  <si>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</si>
  <si>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</si>
  <si>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30
26/07-01/08
2021</t>
  </si>
  <si>
    <t>Semana 31
02-09/08
2021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</si>
  <si>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</si>
  <si>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</si>
  <si>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</si>
  <si>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</si>
  <si>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</si>
  <si>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</si>
  <si>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</si>
  <si>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</si>
  <si>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</si>
  <si>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</si>
  <si>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</si>
  <si>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</si>
  <si>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</si>
  <si>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</si>
  <si>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</si>
  <si>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</si>
  <si>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</si>
  <si>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</si>
  <si>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</si>
  <si>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</si>
  <si>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</si>
  <si>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</si>
  <si>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</si>
  <si>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</si>
  <si>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</si>
  <si>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</si>
  <si>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31
02-08/08
2021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</si>
  <si>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</si>
  <si>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</si>
  <si>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</si>
  <si>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</si>
  <si>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</si>
  <si>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</si>
  <si>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</si>
  <si>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</si>
  <si>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</si>
  <si>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</si>
  <si>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</si>
  <si>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</si>
  <si>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</si>
  <si>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</si>
  <si>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</si>
  <si>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</si>
  <si>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</si>
  <si>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</si>
  <si>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</si>
  <si>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</si>
  <si>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</si>
  <si>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</si>
  <si>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</si>
  <si>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</si>
  <si>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647,99</t>
  </si>
  <si>
    <t>-2,32</t>
  </si>
  <si>
    <t>Corderos II (13,1 a 16 kg/canal)</t>
  </si>
  <si>
    <t>633,64</t>
  </si>
  <si>
    <t>-0,19</t>
  </si>
  <si>
    <t>Media ponderada</t>
  </si>
  <si>
    <t>640,81</t>
  </si>
  <si>
    <t>-1,26</t>
  </si>
  <si>
    <t>PRECIOS MEDIOS DE CANALES DE OVINO FRESCAS O REFRIGERADAS EN LOS MERCADOS NACIONALES REPRESENTATIVOS PARA LA UE</t>
  </si>
  <si>
    <t>MERCADO REPRESENTATIVO - Cordero 9-19 kg</t>
  </si>
  <si>
    <t>750,79</t>
  </si>
  <si>
    <t>753,22</t>
  </si>
  <si>
    <t>2,44</t>
  </si>
  <si>
    <t>Madrid</t>
  </si>
  <si>
    <t>722,99</t>
  </si>
  <si>
    <t>584,39</t>
  </si>
  <si>
    <t>661,00</t>
  </si>
  <si>
    <t>Extremadura</t>
  </si>
  <si>
    <t>659,86</t>
  </si>
  <si>
    <t>656,56</t>
  </si>
  <si>
    <t>652,13</t>
  </si>
  <si>
    <t>701,87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</si>
  <si>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</si>
  <si>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</si>
  <si>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</si>
  <si>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</si>
  <si>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</si>
  <si>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</si>
  <si>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</si>
  <si>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</si>
  <si>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</si>
  <si>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</si>
  <si>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</si>
  <si>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</si>
  <si>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-3,47</t>
  </si>
  <si>
    <t>150,28</t>
  </si>
  <si>
    <t>147,16</t>
  </si>
  <si>
    <t>-3,11</t>
  </si>
  <si>
    <t>150,54</t>
  </si>
  <si>
    <t>145,27</t>
  </si>
  <si>
    <t>-5,27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</si>
  <si>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</si>
  <si>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</si>
  <si>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</si>
  <si>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</si>
  <si>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</si>
  <si>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</si>
  <si>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1,39</t>
  </si>
  <si>
    <t>1,36</t>
  </si>
  <si>
    <t xml:space="preserve">    Huesca</t>
  </si>
  <si>
    <t>1,35</t>
  </si>
  <si>
    <t>1,31</t>
  </si>
  <si>
    <t xml:space="preserve">    Lleida</t>
  </si>
  <si>
    <t>1,34</t>
  </si>
  <si>
    <t>1,32</t>
  </si>
  <si>
    <t xml:space="preserve">    Murcia</t>
  </si>
  <si>
    <t>1,37</t>
  </si>
  <si>
    <t xml:space="preserve">    Pontevedra</t>
  </si>
  <si>
    <t>1,38</t>
  </si>
  <si>
    <t>1,77</t>
  </si>
  <si>
    <t xml:space="preserve">    Salamanca</t>
  </si>
  <si>
    <t>1,42</t>
  </si>
  <si>
    <t xml:space="preserve">    Segovia</t>
  </si>
  <si>
    <t>1,47</t>
  </si>
  <si>
    <t xml:space="preserve">    Zaragoza</t>
  </si>
  <si>
    <t>1,40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</si>
  <si>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</si>
  <si>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</si>
  <si>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</si>
  <si>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</si>
  <si>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</si>
  <si>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47,96</t>
  </si>
  <si>
    <t>CERDOS CEBADOS</t>
  </si>
  <si>
    <t>Categoría U</t>
  </si>
  <si>
    <t>126,31</t>
  </si>
  <si>
    <t>123,50</t>
  </si>
  <si>
    <t>-2,81</t>
  </si>
  <si>
    <t>LECHONES</t>
  </si>
  <si>
    <t>Lleida.Base 20kg de peso.</t>
  </si>
  <si>
    <t>122,50</t>
  </si>
  <si>
    <t>Segovia.Base 20kg de peso.</t>
  </si>
  <si>
    <t>165,00</t>
  </si>
  <si>
    <t>Media nacional. Calidad Normal. Base 20 kg de peso</t>
  </si>
  <si>
    <t>156,66</t>
  </si>
  <si>
    <t>4.3.4. Precios Medios de Porcino: Tronco Ibérico</t>
  </si>
  <si>
    <t>TOSTONES</t>
  </si>
  <si>
    <t>De 5 a 9 kilos</t>
  </si>
  <si>
    <t>398,57</t>
  </si>
  <si>
    <t>De 9 a 12 kilos</t>
  </si>
  <si>
    <t>553,57</t>
  </si>
  <si>
    <t>Lechón Ibérico Cruzado Base 23 kg</t>
  </si>
  <si>
    <t>MARRANOS</t>
  </si>
  <si>
    <t>Marranos Ibéricos de 35 a 60 kg</t>
  </si>
  <si>
    <t>252,46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</si>
  <si>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</si>
  <si>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</si>
  <si>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</si>
  <si>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</si>
  <si>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</si>
  <si>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</si>
  <si>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</si>
  <si>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</si>
  <si>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104,35</t>
  </si>
  <si>
    <t>REPRODUCTORES</t>
  </si>
  <si>
    <t>Reproductores &gt;6 meses</t>
  </si>
  <si>
    <t>281,75</t>
  </si>
  <si>
    <t>CASTRONAS</t>
  </si>
  <si>
    <t>Castronas</t>
  </si>
  <si>
    <t>83,04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</si>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</sst>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_ ;[Red]\-0.00\ "/>
    <numFmt numFmtId="165" formatCode="General_)"/>
    <numFmt numFmtId="166" formatCode="0.00_)"/>
    <numFmt numFmtId="167" formatCode="d/m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12"/>
      <name val="Verdana"/>
      <family val="2"/>
    </font>
    <font>
      <b/>
      <sz val="9"/>
      <color indexed="7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9">
    <xf numFmtId="0" fontId="0" fillId="0" borderId="0" xfId="0"/>
    <xf numFmtId="0" fontId="4" fillId="0" borderId="0" xfId="2" applyFont="1"/>
    <xf numFmtId="0" fontId="5" fillId="0" borderId="0" xfId="2" applyFont="1" applyFill="1" applyBorder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4" fillId="0" borderId="0" xfId="2" applyFont="1" applyBorder="1"/>
    <xf numFmtId="0" fontId="8" fillId="0" borderId="9" xfId="2" quotePrefix="1" applyNumberFormat="1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Continuous" vertical="center" wrapText="1"/>
    </xf>
    <xf numFmtId="49" fontId="4" fillId="4" borderId="11" xfId="2" applyNumberFormat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164" fontId="4" fillId="4" borderId="14" xfId="2" applyNumberFormat="1" applyFont="1" applyFill="1" applyBorder="1" applyAlignment="1">
      <alignment horizontal="center" vertical="center"/>
    </xf>
    <xf numFmtId="2" fontId="4" fillId="4" borderId="15" xfId="2" applyNumberFormat="1" applyFont="1" applyFill="1" applyBorder="1" applyAlignment="1">
      <alignment horizontal="center" vertical="center"/>
    </xf>
    <xf numFmtId="164" fontId="4" fillId="4" borderId="16" xfId="2" applyNumberFormat="1" applyFont="1" applyFill="1" applyBorder="1" applyAlignment="1">
      <alignment horizontal="center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49" fontId="4" fillId="4" borderId="11" xfId="2" quotePrefix="1" applyNumberFormat="1" applyFont="1" applyFill="1" applyBorder="1" applyAlignment="1">
      <alignment horizontal="center" vertical="center"/>
    </xf>
    <xf numFmtId="164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49" fontId="4" fillId="4" borderId="8" xfId="2" quotePrefix="1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left" vertical="center"/>
    </xf>
    <xf numFmtId="2" fontId="4" fillId="0" borderId="14" xfId="2" applyNumberFormat="1" applyFont="1" applyFill="1" applyBorder="1" applyAlignment="1">
      <alignment horizontal="center" vertical="center"/>
    </xf>
    <xf numFmtId="2" fontId="9" fillId="4" borderId="15" xfId="2" applyNumberFormat="1" applyFont="1" applyFill="1" applyBorder="1" applyAlignment="1">
      <alignment horizontal="center" vertical="center"/>
    </xf>
    <xf numFmtId="0" fontId="9" fillId="4" borderId="18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164" fontId="4" fillId="4" borderId="13" xfId="2" applyNumberFormat="1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9" fillId="4" borderId="17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4" xfId="2" applyNumberFormat="1" applyFont="1" applyFill="1" applyBorder="1" applyAlignment="1">
      <alignment horizontal="center" vertical="center"/>
    </xf>
    <xf numFmtId="0" fontId="4" fillId="4" borderId="25" xfId="2" quotePrefix="1" applyFont="1" applyFill="1" applyBorder="1" applyAlignment="1">
      <alignment horizontal="left" vertical="center"/>
    </xf>
    <xf numFmtId="164" fontId="4" fillId="4" borderId="26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3" borderId="31" xfId="2" applyNumberFormat="1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2" fontId="4" fillId="3" borderId="32" xfId="2" applyNumberFormat="1" applyFont="1" applyFill="1" applyBorder="1" applyAlignment="1">
      <alignment horizontal="center" vertical="center"/>
    </xf>
    <xf numFmtId="2" fontId="9" fillId="3" borderId="7" xfId="2" applyNumberFormat="1" applyFont="1" applyFill="1" applyBorder="1" applyAlignment="1">
      <alignment horizontal="center" vertical="center"/>
    </xf>
    <xf numFmtId="0" fontId="4" fillId="0" borderId="0" xfId="2" applyFont="1" applyFill="1"/>
    <xf numFmtId="49" fontId="4" fillId="4" borderId="24" xfId="2" quotePrefix="1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12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left" vertical="center"/>
    </xf>
    <xf numFmtId="164" fontId="4" fillId="4" borderId="5" xfId="2" applyNumberFormat="1" applyFont="1" applyFill="1" applyBorder="1" applyAlignment="1">
      <alignment horizontal="center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4" borderId="34" xfId="2" applyNumberFormat="1" applyFont="1" applyFill="1" applyBorder="1" applyAlignment="1">
      <alignment horizontal="center" vertical="center"/>
    </xf>
    <xf numFmtId="0" fontId="9" fillId="4" borderId="35" xfId="2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164" fontId="4" fillId="4" borderId="37" xfId="2" applyNumberFormat="1" applyFont="1" applyFill="1" applyBorder="1" applyAlignment="1">
      <alignment horizontal="center" vertical="center"/>
    </xf>
    <xf numFmtId="2" fontId="9" fillId="4" borderId="38" xfId="2" applyNumberFormat="1" applyFont="1" applyFill="1" applyBorder="1" applyAlignment="1">
      <alignment horizontal="center" vertical="center"/>
    </xf>
    <xf numFmtId="0" fontId="10" fillId="0" borderId="0" xfId="2" applyFo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4" fontId="4" fillId="0" borderId="0" xfId="2" applyNumberFormat="1" applyFont="1"/>
    <xf numFmtId="0" fontId="4" fillId="0" borderId="0" xfId="2" applyFont="1" applyFill="1" applyBorder="1"/>
    <xf numFmtId="14" fontId="6" fillId="0" borderId="0" xfId="2" quotePrefix="1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Continuous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right" vertical="center"/>
    </xf>
    <xf numFmtId="2" fontId="4" fillId="0" borderId="0" xfId="2" applyNumberFormat="1" applyFont="1" applyBorder="1"/>
    <xf numFmtId="0" fontId="6" fillId="0" borderId="0" xfId="2" quotePrefix="1" applyFont="1" applyFill="1" applyBorder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 wrapText="1"/>
    </xf>
    <xf numFmtId="2" fontId="6" fillId="0" borderId="0" xfId="2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4" fillId="0" borderId="0" xfId="2" quotePrefix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2" fontId="13" fillId="0" borderId="0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Border="1" applyAlignment="1">
      <alignment vertical="center" wrapText="1"/>
    </xf>
    <xf numFmtId="0" fontId="8" fillId="0" borderId="3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Continuous" vertical="center" wrapText="1"/>
    </xf>
    <xf numFmtId="0" fontId="8" fillId="0" borderId="44" xfId="2" applyFont="1" applyFill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 wrapText="1"/>
    </xf>
    <xf numFmtId="2" fontId="4" fillId="4" borderId="9" xfId="2" applyNumberFormat="1" applyFont="1" applyFill="1" applyBorder="1" applyAlignment="1">
      <alignment horizontal="center" vertical="center"/>
    </xf>
    <xf numFmtId="10" fontId="4" fillId="4" borderId="17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43" xfId="2" applyFont="1" applyFill="1" applyBorder="1" applyAlignment="1">
      <alignment vertical="center"/>
    </xf>
    <xf numFmtId="2" fontId="4" fillId="0" borderId="48" xfId="2" applyNumberFormat="1" applyFont="1" applyFill="1" applyBorder="1" applyAlignment="1">
      <alignment horizontal="center" vertical="center"/>
    </xf>
    <xf numFmtId="164" fontId="4" fillId="4" borderId="42" xfId="2" applyNumberFormat="1" applyFont="1" applyFill="1" applyBorder="1" applyAlignment="1">
      <alignment horizontal="center" vertical="center"/>
    </xf>
    <xf numFmtId="10" fontId="4" fillId="4" borderId="44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5" fillId="0" borderId="0" xfId="2" applyFont="1"/>
    <xf numFmtId="0" fontId="4" fillId="0" borderId="0" xfId="2" applyFont="1" applyAlignment="1">
      <alignment horizontal="left" vertical="center" wrapText="1"/>
    </xf>
    <xf numFmtId="0" fontId="16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4" fontId="10" fillId="0" borderId="0" xfId="2" applyNumberFormat="1" applyFont="1"/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/>
    <xf numFmtId="14" fontId="20" fillId="0" borderId="0" xfId="2" quotePrefix="1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Continuous" vertical="center" wrapText="1"/>
    </xf>
    <xf numFmtId="49" fontId="19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0" fillId="0" borderId="0" xfId="2" applyNumberFormat="1" applyFont="1" applyFill="1" applyBorder="1" applyAlignment="1">
      <alignment horizontal="right" vertical="center"/>
    </xf>
    <xf numFmtId="164" fontId="20" fillId="0" borderId="0" xfId="2" applyNumberFormat="1" applyFont="1" applyFill="1" applyBorder="1" applyAlignment="1">
      <alignment horizontal="right" vertical="center"/>
    </xf>
    <xf numFmtId="2" fontId="17" fillId="0" borderId="0" xfId="2" applyNumberFormat="1" applyFont="1" applyFill="1" applyBorder="1" applyAlignment="1">
      <alignment horizontal="right" vertical="center"/>
    </xf>
    <xf numFmtId="0" fontId="20" fillId="0" borderId="0" xfId="2" quotePrefix="1" applyFont="1" applyFill="1" applyBorder="1" applyAlignment="1">
      <alignment horizontal="left" vertical="center"/>
    </xf>
    <xf numFmtId="2" fontId="10" fillId="0" borderId="0" xfId="2" applyNumberFormat="1" applyFont="1" applyBorder="1"/>
    <xf numFmtId="2" fontId="10" fillId="0" borderId="0" xfId="2" applyNumberFormat="1" applyFont="1"/>
    <xf numFmtId="49" fontId="19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 wrapText="1"/>
    </xf>
    <xf numFmtId="2" fontId="20" fillId="0" borderId="0" xfId="2" quotePrefix="1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2" fontId="20" fillId="0" borderId="0" xfId="2" applyNumberFormat="1" applyFont="1" applyFill="1" applyBorder="1" applyAlignment="1">
      <alignment vertical="center"/>
    </xf>
    <xf numFmtId="2" fontId="2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4" fillId="0" borderId="0" xfId="2" applyFont="1" applyAlignment="1">
      <alignment horizontal="left" vertical="center"/>
    </xf>
    <xf numFmtId="0" fontId="10" fillId="0" borderId="0" xfId="2" applyFont="1" applyFill="1"/>
    <xf numFmtId="0" fontId="14" fillId="0" borderId="0" xfId="2" applyFont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14" fontId="6" fillId="0" borderId="48" xfId="2" quotePrefix="1" applyNumberFormat="1" applyFont="1" applyFill="1" applyBorder="1" applyAlignment="1">
      <alignment horizontal="center"/>
    </xf>
    <xf numFmtId="0" fontId="21" fillId="5" borderId="8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14" fontId="6" fillId="6" borderId="0" xfId="2" quotePrefix="1" applyNumberFormat="1" applyFont="1" applyFill="1" applyBorder="1" applyAlignment="1">
      <alignment horizontal="center"/>
    </xf>
    <xf numFmtId="0" fontId="8" fillId="5" borderId="0" xfId="2" applyFont="1" applyFill="1" applyBorder="1" applyAlignment="1">
      <alignment horizontal="centerContinuous" vertical="center" wrapText="1"/>
    </xf>
    <xf numFmtId="0" fontId="8" fillId="5" borderId="10" xfId="2" applyFont="1" applyFill="1" applyBorder="1" applyAlignment="1">
      <alignment horizontal="centerContinuous" vertical="center" wrapText="1"/>
    </xf>
    <xf numFmtId="49" fontId="14" fillId="4" borderId="49" xfId="2" applyNumberFormat="1" applyFont="1" applyFill="1" applyBorder="1" applyAlignment="1">
      <alignment horizontal="center" vertical="center"/>
    </xf>
    <xf numFmtId="0" fontId="9" fillId="4" borderId="50" xfId="2" applyFont="1" applyFill="1" applyBorder="1" applyAlignment="1">
      <alignment horizontal="left" vertical="center"/>
    </xf>
    <xf numFmtId="2" fontId="4" fillId="4" borderId="50" xfId="2" applyNumberFormat="1" applyFont="1" applyFill="1" applyBorder="1" applyAlignment="1">
      <alignment horizontal="center" vertical="center"/>
    </xf>
    <xf numFmtId="164" fontId="4" fillId="4" borderId="51" xfId="2" applyNumberFormat="1" applyFont="1" applyFill="1" applyBorder="1" applyAlignment="1">
      <alignment horizontal="center" vertical="center"/>
    </xf>
    <xf numFmtId="2" fontId="4" fillId="4" borderId="52" xfId="2" applyNumberFormat="1" applyFont="1" applyFill="1" applyBorder="1" applyAlignment="1">
      <alignment horizontal="center" vertical="center"/>
    </xf>
    <xf numFmtId="49" fontId="14" fillId="4" borderId="11" xfId="2" applyNumberFormat="1" applyFont="1" applyFill="1" applyBorder="1" applyAlignment="1">
      <alignment horizontal="center" vertical="center"/>
    </xf>
    <xf numFmtId="2" fontId="14" fillId="4" borderId="8" xfId="2" applyNumberFormat="1" applyFont="1" applyFill="1" applyBorder="1" applyAlignment="1">
      <alignment horizontal="center" vertical="center"/>
    </xf>
    <xf numFmtId="49" fontId="1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4" fillId="4" borderId="11" xfId="2" quotePrefix="1" applyNumberFormat="1" applyFont="1" applyFill="1" applyBorder="1" applyAlignment="1">
      <alignment horizontal="center" vertical="center"/>
    </xf>
    <xf numFmtId="164" fontId="4" fillId="4" borderId="12" xfId="2" applyNumberFormat="1" applyFont="1" applyFill="1" applyBorder="1" applyAlignment="1">
      <alignment horizontal="center" vertical="center"/>
    </xf>
    <xf numFmtId="0" fontId="14" fillId="0" borderId="0" xfId="2" applyFont="1" applyBorder="1"/>
    <xf numFmtId="0" fontId="4" fillId="4" borderId="12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9" xfId="2" quotePrefix="1" applyFont="1" applyFill="1" applyBorder="1" applyAlignment="1">
      <alignment horizontal="left" vertical="center"/>
    </xf>
    <xf numFmtId="2" fontId="4" fillId="4" borderId="9" xfId="2" quotePrefix="1" applyNumberFormat="1" applyFont="1" applyFill="1" applyBorder="1" applyAlignment="1">
      <alignment horizontal="center" vertical="center"/>
    </xf>
    <xf numFmtId="0" fontId="4" fillId="4" borderId="9" xfId="2" applyFont="1" applyFill="1" applyBorder="1" applyAlignment="1">
      <alignment vertical="center"/>
    </xf>
    <xf numFmtId="2" fontId="4" fillId="0" borderId="9" xfId="2" applyNumberFormat="1" applyFont="1" applyFill="1" applyBorder="1" applyAlignment="1">
      <alignment horizontal="center" vertical="center"/>
    </xf>
    <xf numFmtId="0" fontId="14" fillId="4" borderId="45" xfId="2" quotePrefix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14" fillId="4" borderId="4" xfId="2" quotePrefix="1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vertical="center"/>
    </xf>
    <xf numFmtId="2" fontId="4" fillId="4" borderId="14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0" fontId="1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4" fillId="4" borderId="53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54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/>
    </xf>
    <xf numFmtId="2" fontId="4" fillId="0" borderId="3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4" fontId="14" fillId="0" borderId="0" xfId="2" applyNumberFormat="1" applyFont="1"/>
    <xf numFmtId="0" fontId="21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Continuous" vertical="center" wrapText="1"/>
    </xf>
    <xf numFmtId="0" fontId="14" fillId="0" borderId="0" xfId="2" applyFont="1" applyFill="1"/>
    <xf numFmtId="49" fontId="14" fillId="0" borderId="0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0" fontId="19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19" fillId="0" borderId="0" xfId="3" applyNumberFormat="1" applyFont="1" applyFill="1" applyBorder="1" applyAlignment="1">
      <alignment vertical="center"/>
    </xf>
    <xf numFmtId="0" fontId="23" fillId="0" borderId="0" xfId="3" applyNumberFormat="1" applyFont="1" applyFill="1" applyBorder="1" applyAlignment="1">
      <alignment horizontal="center" vertical="center"/>
    </xf>
    <xf numFmtId="0" fontId="23" fillId="0" borderId="0" xfId="3" applyNumberFormat="1" applyFont="1" applyFill="1" applyBorder="1" applyAlignment="1">
      <alignment horizontal="center" vertical="distributed"/>
    </xf>
    <xf numFmtId="0" fontId="20" fillId="7" borderId="55" xfId="3" applyFont="1" applyFill="1" applyBorder="1" applyAlignment="1">
      <alignment vertical="center" wrapText="1"/>
    </xf>
    <xf numFmtId="0" fontId="20" fillId="7" borderId="55" xfId="3" applyNumberFormat="1" applyFont="1" applyFill="1" applyBorder="1" applyAlignment="1" applyProtection="1">
      <alignment horizontal="center" vertical="center" wrapText="1"/>
    </xf>
    <xf numFmtId="49" fontId="17" fillId="4" borderId="56" xfId="3" applyNumberFormat="1" applyFont="1" applyFill="1" applyBorder="1" applyAlignment="1" applyProtection="1">
      <alignment horizontal="left" vertical="center" wrapText="1"/>
    </xf>
    <xf numFmtId="49" fontId="24" fillId="4" borderId="57" xfId="0" applyNumberFormat="1" applyFont="1" applyFill="1" applyBorder="1" applyAlignment="1" applyProtection="1">
      <alignment horizontal="left" vertical="center" wrapText="1"/>
    </xf>
    <xf numFmtId="49" fontId="24" fillId="4" borderId="58" xfId="0" applyNumberFormat="1" applyFont="1" applyFill="1" applyBorder="1" applyAlignment="1" applyProtection="1">
      <alignment horizontal="center" vertical="center" wrapText="1"/>
    </xf>
    <xf numFmtId="49" fontId="17" fillId="4" borderId="58" xfId="0" applyNumberFormat="1" applyFont="1" applyFill="1" applyBorder="1" applyAlignment="1" applyProtection="1">
      <alignment horizontal="center" vertical="center" wrapText="1"/>
    </xf>
    <xf numFmtId="0" fontId="25" fillId="4" borderId="56" xfId="3" applyFont="1" applyFill="1" applyBorder="1" applyAlignment="1" applyProtection="1">
      <alignment horizontal="left" vertical="top" wrapText="1"/>
    </xf>
    <xf numFmtId="0" fontId="25" fillId="4" borderId="59" xfId="3" applyFont="1" applyFill="1" applyBorder="1" applyAlignment="1" applyProtection="1">
      <alignment horizontal="left" vertical="top" wrapText="1"/>
    </xf>
    <xf numFmtId="49" fontId="24" fillId="4" borderId="60" xfId="0" applyNumberFormat="1" applyFont="1" applyFill="1" applyBorder="1" applyAlignment="1" applyProtection="1">
      <alignment horizontal="left" vertical="center" wrapText="1"/>
    </xf>
    <xf numFmtId="49" fontId="24" fillId="4" borderId="61" xfId="0" applyNumberFormat="1" applyFont="1" applyFill="1" applyBorder="1" applyAlignment="1" applyProtection="1">
      <alignment horizontal="center" vertical="center" wrapText="1"/>
    </xf>
    <xf numFmtId="49" fontId="17" fillId="4" borderId="61" xfId="0" applyNumberFormat="1" applyFont="1" applyFill="1" applyBorder="1" applyAlignment="1" applyProtection="1">
      <alignment horizontal="center" vertical="center" wrapText="1"/>
    </xf>
    <xf numFmtId="49" fontId="17" fillId="4" borderId="62" xfId="0" applyNumberFormat="1" applyFont="1" applyFill="1" applyBorder="1" applyAlignment="1" applyProtection="1">
      <alignment horizontal="left" vertical="center" wrapText="1"/>
    </xf>
    <xf numFmtId="49" fontId="17" fillId="4" borderId="59" xfId="0" applyNumberFormat="1" applyFont="1" applyFill="1" applyBorder="1" applyAlignment="1" applyProtection="1">
      <alignment horizontal="left" vertical="center" wrapText="1"/>
    </xf>
    <xf numFmtId="49" fontId="24" fillId="4" borderId="57" xfId="3" applyNumberFormat="1" applyFont="1" applyFill="1" applyBorder="1" applyAlignment="1" applyProtection="1">
      <alignment horizontal="left" vertical="center" wrapText="1"/>
    </xf>
    <xf numFmtId="2" fontId="24" fillId="4" borderId="58" xfId="0" applyNumberFormat="1" applyFont="1" applyFill="1" applyBorder="1" applyAlignment="1" applyProtection="1">
      <alignment horizontal="center" vertical="center" wrapText="1"/>
    </xf>
    <xf numFmtId="49" fontId="24" fillId="4" borderId="60" xfId="3" applyNumberFormat="1" applyFont="1" applyFill="1" applyBorder="1" applyAlignment="1" applyProtection="1">
      <alignment horizontal="left" vertical="center" wrapText="1"/>
    </xf>
    <xf numFmtId="2" fontId="24" fillId="4" borderId="61" xfId="0" applyNumberFormat="1" applyFont="1" applyFill="1" applyBorder="1" applyAlignment="1" applyProtection="1">
      <alignment horizontal="center" vertical="center" wrapText="1"/>
    </xf>
    <xf numFmtId="2" fontId="17" fillId="4" borderId="61" xfId="0" applyNumberFormat="1" applyFont="1" applyFill="1" applyBorder="1" applyAlignment="1" applyProtection="1">
      <alignment horizontal="center" vertical="center" wrapText="1"/>
    </xf>
    <xf numFmtId="2" fontId="17" fillId="4" borderId="58" xfId="0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 vertical="distributed"/>
    </xf>
    <xf numFmtId="0" fontId="22" fillId="0" borderId="32" xfId="3" applyNumberFormat="1" applyFont="1" applyFill="1" applyBorder="1" applyAlignment="1">
      <alignment horizontal="center" vertical="distributed"/>
    </xf>
    <xf numFmtId="0" fontId="20" fillId="7" borderId="1" xfId="3" applyNumberFormat="1" applyFont="1" applyFill="1" applyBorder="1" applyAlignment="1" applyProtection="1">
      <alignment horizontal="center" vertical="center" wrapText="1"/>
    </xf>
    <xf numFmtId="2" fontId="19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>
      <alignment horizontal="center" vertical="distributed"/>
    </xf>
    <xf numFmtId="0" fontId="20" fillId="0" borderId="0" xfId="3" applyNumberFormat="1" applyFont="1" applyFill="1" applyBorder="1" applyAlignment="1">
      <alignment horizontal="center" vertical="distributed" wrapText="1"/>
    </xf>
    <xf numFmtId="0" fontId="20" fillId="0" borderId="32" xfId="3" applyNumberFormat="1" applyFont="1" applyFill="1" applyBorder="1" applyAlignment="1">
      <alignment horizontal="center" vertical="distributed" wrapText="1"/>
    </xf>
    <xf numFmtId="49" fontId="17" fillId="4" borderId="56" xfId="3" applyNumberFormat="1" applyFont="1" applyFill="1" applyBorder="1" applyAlignment="1" applyProtection="1">
      <alignment horizontal="left" vertical="top" wrapText="1"/>
    </xf>
    <xf numFmtId="49" fontId="24" fillId="4" borderId="57" xfId="3" applyNumberFormat="1" applyFont="1" applyFill="1" applyBorder="1" applyAlignment="1" applyProtection="1">
      <alignment horizontal="left" vertical="top" wrapText="1"/>
    </xf>
    <xf numFmtId="2" fontId="24" fillId="4" borderId="58" xfId="3" applyNumberFormat="1" applyFont="1" applyFill="1" applyBorder="1" applyAlignment="1" applyProtection="1">
      <alignment horizontal="center" vertical="top" wrapText="1"/>
    </xf>
    <xf numFmtId="2" fontId="17" fillId="4" borderId="58" xfId="3" applyNumberFormat="1" applyFont="1" applyFill="1" applyBorder="1" applyAlignment="1" applyProtection="1">
      <alignment horizontal="center" vertical="top" wrapText="1"/>
    </xf>
    <xf numFmtId="49" fontId="24" fillId="4" borderId="60" xfId="3" applyNumberFormat="1" applyFont="1" applyFill="1" applyBorder="1" applyAlignment="1" applyProtection="1">
      <alignment horizontal="left" vertical="top" wrapText="1"/>
    </xf>
    <xf numFmtId="2" fontId="24" fillId="4" borderId="61" xfId="3" applyNumberFormat="1" applyFont="1" applyFill="1" applyBorder="1" applyAlignment="1" applyProtection="1">
      <alignment horizontal="center" vertical="top" wrapText="1"/>
    </xf>
    <xf numFmtId="2" fontId="17" fillId="4" borderId="61" xfId="3" applyNumberFormat="1" applyFont="1" applyFill="1" applyBorder="1" applyAlignment="1" applyProtection="1">
      <alignment horizontal="center" vertical="top" wrapText="1"/>
    </xf>
    <xf numFmtId="49" fontId="24" fillId="4" borderId="58" xfId="0" applyNumberFormat="1" applyFont="1" applyFill="1" applyBorder="1" applyAlignment="1" applyProtection="1">
      <alignment horizontal="center" vertical="top" wrapText="1"/>
    </xf>
    <xf numFmtId="49" fontId="17" fillId="4" borderId="58" xfId="0" applyNumberFormat="1" applyFont="1" applyFill="1" applyBorder="1" applyAlignment="1" applyProtection="1">
      <alignment horizontal="center" vertical="top" wrapText="1"/>
    </xf>
    <xf numFmtId="49" fontId="17" fillId="4" borderId="57" xfId="3" applyNumberFormat="1" applyFont="1" applyFill="1" applyBorder="1" applyAlignment="1" applyProtection="1">
      <alignment horizontal="left" vertical="top" wrapText="1"/>
    </xf>
    <xf numFmtId="49" fontId="17" fillId="4" borderId="60" xfId="3" applyNumberFormat="1" applyFont="1" applyFill="1" applyBorder="1" applyAlignment="1" applyProtection="1">
      <alignment horizontal="left" vertical="top" wrapText="1"/>
    </xf>
    <xf numFmtId="49" fontId="24" fillId="4" borderId="61" xfId="0" applyNumberFormat="1" applyFont="1" applyFill="1" applyBorder="1" applyAlignment="1" applyProtection="1">
      <alignment horizontal="center" vertical="top" wrapText="1"/>
    </xf>
    <xf numFmtId="49" fontId="17" fillId="4" borderId="61" xfId="0" applyNumberFormat="1" applyFont="1" applyFill="1" applyBorder="1" applyAlignment="1" applyProtection="1">
      <alignment horizontal="center" vertical="top" wrapText="1"/>
    </xf>
    <xf numFmtId="49" fontId="17" fillId="4" borderId="63" xfId="3" applyNumberFormat="1" applyFont="1" applyFill="1" applyBorder="1" applyAlignment="1" applyProtection="1">
      <alignment horizontal="left" vertical="top" wrapText="1"/>
    </xf>
    <xf numFmtId="49" fontId="24" fillId="4" borderId="61" xfId="3" applyNumberFormat="1" applyFont="1" applyFill="1" applyBorder="1" applyAlignment="1" applyProtection="1">
      <alignment horizontal="left" vertical="top" wrapText="1"/>
    </xf>
    <xf numFmtId="49" fontId="24" fillId="0" borderId="57" xfId="3" applyNumberFormat="1" applyFont="1" applyFill="1" applyBorder="1" applyAlignment="1" applyProtection="1">
      <alignment horizontal="left" vertical="top" wrapText="1"/>
    </xf>
    <xf numFmtId="2" fontId="24" fillId="0" borderId="58" xfId="3" applyNumberFormat="1" applyFont="1" applyFill="1" applyBorder="1" applyAlignment="1" applyProtection="1">
      <alignment horizontal="center" vertical="top" wrapText="1"/>
    </xf>
    <xf numFmtId="2" fontId="17" fillId="0" borderId="58" xfId="3" applyNumberFormat="1" applyFont="1" applyFill="1" applyBorder="1" applyAlignment="1" applyProtection="1">
      <alignment horizontal="center" vertical="top" wrapText="1"/>
    </xf>
    <xf numFmtId="0" fontId="19" fillId="0" borderId="0" xfId="2" applyNumberFormat="1" applyFont="1" applyFill="1" applyBorder="1" applyAlignme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>
      <alignment horizontal="center" vertical="center"/>
    </xf>
    <xf numFmtId="0" fontId="20" fillId="7" borderId="55" xfId="2" applyFont="1" applyFill="1" applyBorder="1" applyAlignment="1">
      <alignment vertical="center" wrapText="1"/>
    </xf>
    <xf numFmtId="0" fontId="20" fillId="7" borderId="55" xfId="2" applyNumberFormat="1" applyFont="1" applyFill="1" applyBorder="1" applyAlignment="1" applyProtection="1">
      <alignment horizontal="center" vertical="center" wrapText="1"/>
    </xf>
    <xf numFmtId="0" fontId="20" fillId="4" borderId="64" xfId="2" applyNumberFormat="1" applyFont="1" applyFill="1" applyBorder="1" applyAlignment="1" applyProtection="1">
      <alignment horizontal="left" vertical="center" wrapText="1"/>
    </xf>
    <xf numFmtId="2" fontId="24" fillId="4" borderId="51" xfId="3" applyNumberFormat="1" applyFont="1" applyFill="1" applyBorder="1" applyAlignment="1" applyProtection="1">
      <alignment horizontal="left" vertical="top" wrapText="1"/>
    </xf>
    <xf numFmtId="0" fontId="24" fillId="4" borderId="64" xfId="3" applyNumberFormat="1" applyFont="1" applyFill="1" applyBorder="1" applyAlignment="1" applyProtection="1">
      <alignment horizontal="center" vertical="top" wrapText="1"/>
    </xf>
    <xf numFmtId="2" fontId="17" fillId="4" borderId="65" xfId="3" applyNumberFormat="1" applyFont="1" applyFill="1" applyBorder="1" applyAlignment="1" applyProtection="1">
      <alignment horizontal="center" vertical="top" wrapText="1"/>
    </xf>
    <xf numFmtId="0" fontId="19" fillId="0" borderId="66" xfId="2" applyNumberFormat="1" applyFont="1" applyFill="1" applyBorder="1" applyAlignment="1">
      <alignment horizontal="left" vertical="center"/>
    </xf>
    <xf numFmtId="2" fontId="24" fillId="4" borderId="13" xfId="3" applyNumberFormat="1" applyFont="1" applyFill="1" applyBorder="1" applyAlignment="1" applyProtection="1">
      <alignment horizontal="left" vertical="top" wrapText="1"/>
    </xf>
    <xf numFmtId="0" fontId="24" fillId="4" borderId="66" xfId="3" applyNumberFormat="1" applyFont="1" applyFill="1" applyBorder="1" applyAlignment="1" applyProtection="1">
      <alignment horizontal="center" vertical="top" wrapText="1"/>
    </xf>
    <xf numFmtId="0" fontId="17" fillId="4" borderId="58" xfId="3" applyNumberFormat="1" applyFont="1" applyFill="1" applyBorder="1" applyAlignment="1" applyProtection="1">
      <alignment horizontal="center" vertical="top" wrapText="1"/>
    </xf>
    <xf numFmtId="0" fontId="19" fillId="0" borderId="66" xfId="2" applyNumberFormat="1" applyFont="1" applyFill="1" applyBorder="1" applyAlignment="1"/>
    <xf numFmtId="0" fontId="19" fillId="0" borderId="63" xfId="2" applyNumberFormat="1" applyFont="1" applyFill="1" applyBorder="1" applyAlignment="1"/>
    <xf numFmtId="2" fontId="24" fillId="4" borderId="67" xfId="3" applyNumberFormat="1" applyFont="1" applyFill="1" applyBorder="1" applyAlignment="1" applyProtection="1">
      <alignment horizontal="left" vertical="top" wrapText="1"/>
    </xf>
    <xf numFmtId="0" fontId="24" fillId="4" borderId="63" xfId="3" applyNumberFormat="1" applyFont="1" applyFill="1" applyBorder="1" applyAlignment="1" applyProtection="1">
      <alignment horizontal="center" vertical="top" wrapText="1"/>
    </xf>
    <xf numFmtId="0" fontId="17" fillId="4" borderId="61" xfId="3" applyNumberFormat="1" applyFont="1" applyFill="1" applyBorder="1" applyAlignment="1" applyProtection="1">
      <alignment horizontal="center" vertical="top" wrapText="1"/>
    </xf>
    <xf numFmtId="0" fontId="20" fillId="0" borderId="64" xfId="2" applyNumberFormat="1" applyFont="1" applyFill="1" applyBorder="1" applyAlignment="1"/>
    <xf numFmtId="2" fontId="20" fillId="4" borderId="1" xfId="2" applyNumberFormat="1" applyFont="1" applyFill="1" applyBorder="1" applyAlignment="1" applyProtection="1">
      <alignment horizontal="center" vertical="center" wrapText="1"/>
    </xf>
    <xf numFmtId="2" fontId="20" fillId="4" borderId="2" xfId="2" applyNumberFormat="1" applyFont="1" applyFill="1" applyBorder="1" applyAlignment="1" applyProtection="1">
      <alignment horizontal="center" vertical="center" wrapText="1"/>
    </xf>
    <xf numFmtId="2" fontId="20" fillId="4" borderId="3" xfId="2" applyNumberFormat="1" applyFont="1" applyFill="1" applyBorder="1" applyAlignment="1" applyProtection="1">
      <alignment horizontal="center" vertical="center" wrapText="1"/>
    </xf>
    <xf numFmtId="0" fontId="19" fillId="0" borderId="0" xfId="3" applyNumberFormat="1" applyFont="1" applyFill="1" applyBorder="1" applyAlignment="1">
      <alignment horizontal="right"/>
    </xf>
    <xf numFmtId="0" fontId="26" fillId="4" borderId="0" xfId="4" applyFont="1" applyFill="1"/>
    <xf numFmtId="0" fontId="6" fillId="4" borderId="0" xfId="4" quotePrefix="1" applyFont="1" applyFill="1" applyAlignment="1">
      <alignment horizontal="right"/>
    </xf>
    <xf numFmtId="0" fontId="26" fillId="0" borderId="0" xfId="4" applyFont="1"/>
    <xf numFmtId="0" fontId="1" fillId="0" borderId="0" xfId="4"/>
    <xf numFmtId="0" fontId="19" fillId="4" borderId="0" xfId="4" applyFont="1" applyFill="1"/>
    <xf numFmtId="0" fontId="27" fillId="0" borderId="0" xfId="4" applyFont="1"/>
    <xf numFmtId="0" fontId="20" fillId="4" borderId="0" xfId="4" applyFont="1" applyFill="1" applyAlignment="1">
      <alignment horizontal="center" vertical="center"/>
    </xf>
    <xf numFmtId="0" fontId="26" fillId="0" borderId="0" xfId="4" applyFont="1" applyAlignment="1">
      <alignment vertical="center"/>
    </xf>
    <xf numFmtId="0" fontId="20" fillId="4" borderId="0" xfId="4" applyFont="1" applyFill="1"/>
    <xf numFmtId="0" fontId="20" fillId="7" borderId="64" xfId="3" applyNumberFormat="1" applyFont="1" applyFill="1" applyBorder="1" applyAlignment="1" applyProtection="1">
      <alignment horizontal="center" vertical="center" wrapText="1"/>
    </xf>
    <xf numFmtId="0" fontId="20" fillId="4" borderId="4" xfId="4" applyFont="1" applyFill="1" applyBorder="1"/>
    <xf numFmtId="0" fontId="19" fillId="4" borderId="64" xfId="4" applyFont="1" applyFill="1" applyBorder="1"/>
    <xf numFmtId="2" fontId="24" fillId="4" borderId="64" xfId="4" applyNumberFormat="1" applyFont="1" applyFill="1" applyBorder="1" applyAlignment="1" applyProtection="1">
      <alignment horizontal="center"/>
      <protection locked="0"/>
    </xf>
    <xf numFmtId="2" fontId="20" fillId="4" borderId="64" xfId="4" applyNumberFormat="1" applyFont="1" applyFill="1" applyBorder="1" applyAlignment="1">
      <alignment horizontal="center"/>
    </xf>
    <xf numFmtId="0" fontId="20" fillId="4" borderId="8" xfId="4" applyFont="1" applyFill="1" applyBorder="1"/>
    <xf numFmtId="0" fontId="19" fillId="4" borderId="66" xfId="4" applyFont="1" applyFill="1" applyBorder="1"/>
    <xf numFmtId="2" fontId="24" fillId="4" borderId="66" xfId="4" applyNumberFormat="1" applyFont="1" applyFill="1" applyBorder="1" applyAlignment="1" applyProtection="1">
      <alignment horizontal="center"/>
      <protection locked="0"/>
    </xf>
    <xf numFmtId="2" fontId="20" fillId="4" borderId="66" xfId="4" applyNumberFormat="1" applyFont="1" applyFill="1" applyBorder="1" applyAlignment="1">
      <alignment horizontal="center"/>
    </xf>
    <xf numFmtId="0" fontId="2" fillId="0" borderId="0" xfId="4" applyFont="1"/>
    <xf numFmtId="0" fontId="20" fillId="4" borderId="63" xfId="4" applyFont="1" applyFill="1" applyBorder="1"/>
    <xf numFmtId="0" fontId="19" fillId="4" borderId="63" xfId="4" applyFont="1" applyFill="1" applyBorder="1"/>
    <xf numFmtId="2" fontId="24" fillId="4" borderId="63" xfId="4" applyNumberFormat="1" applyFont="1" applyFill="1" applyBorder="1" applyAlignment="1" applyProtection="1">
      <alignment horizontal="center"/>
      <protection locked="0"/>
    </xf>
    <xf numFmtId="2" fontId="20" fillId="4" borderId="63" xfId="4" applyNumberFormat="1" applyFont="1" applyFill="1" applyBorder="1" applyAlignment="1">
      <alignment horizontal="center"/>
    </xf>
    <xf numFmtId="49" fontId="24" fillId="4" borderId="68" xfId="0" applyNumberFormat="1" applyFont="1" applyFill="1" applyBorder="1" applyAlignment="1" applyProtection="1">
      <alignment horizontal="left" vertical="top" wrapText="1"/>
    </xf>
    <xf numFmtId="49" fontId="24" fillId="4" borderId="68" xfId="0" applyNumberFormat="1" applyFont="1" applyFill="1" applyBorder="1" applyAlignment="1" applyProtection="1">
      <alignment horizontal="center" vertical="top" wrapText="1"/>
    </xf>
    <xf numFmtId="49" fontId="24" fillId="4" borderId="57" xfId="0" applyNumberFormat="1" applyFont="1" applyFill="1" applyBorder="1" applyAlignment="1" applyProtection="1">
      <alignment horizontal="left" vertical="top" wrapText="1"/>
    </xf>
    <xf numFmtId="49" fontId="24" fillId="4" borderId="57" xfId="0" applyNumberFormat="1" applyFont="1" applyFill="1" applyBorder="1" applyAlignment="1" applyProtection="1">
      <alignment horizontal="center" vertical="top" wrapText="1"/>
    </xf>
    <xf numFmtId="0" fontId="20" fillId="4" borderId="31" xfId="4" applyFont="1" applyFill="1" applyBorder="1"/>
    <xf numFmtId="49" fontId="24" fillId="4" borderId="60" xfId="0" applyNumberFormat="1" applyFont="1" applyFill="1" applyBorder="1" applyAlignment="1" applyProtection="1">
      <alignment horizontal="left" vertical="top" wrapText="1"/>
    </xf>
    <xf numFmtId="49" fontId="24" fillId="4" borderId="60" xfId="0" applyNumberFormat="1" applyFont="1" applyFill="1" applyBorder="1" applyAlignment="1" applyProtection="1">
      <alignment horizontal="center" vertical="top" wrapText="1"/>
    </xf>
    <xf numFmtId="0" fontId="20" fillId="4" borderId="55" xfId="4" applyFont="1" applyFill="1" applyBorder="1"/>
    <xf numFmtId="2" fontId="24" fillId="4" borderId="55" xfId="4" applyNumberFormat="1" applyFont="1" applyFill="1" applyBorder="1" applyAlignment="1" applyProtection="1">
      <alignment horizontal="center"/>
      <protection locked="0"/>
    </xf>
    <xf numFmtId="2" fontId="20" fillId="4" borderId="55" xfId="4" applyNumberFormat="1" applyFont="1" applyFill="1" applyBorder="1" applyAlignment="1">
      <alignment horizontal="center"/>
    </xf>
    <xf numFmtId="0" fontId="20" fillId="4" borderId="8" xfId="4" applyFont="1" applyFill="1" applyBorder="1" applyAlignment="1">
      <alignment horizontal="left"/>
    </xf>
    <xf numFmtId="0" fontId="19" fillId="4" borderId="64" xfId="4" applyFont="1" applyFill="1" applyBorder="1" applyAlignment="1">
      <alignment vertical="center"/>
    </xf>
    <xf numFmtId="0" fontId="19" fillId="4" borderId="66" xfId="4" applyFont="1" applyFill="1" applyBorder="1" applyAlignment="1">
      <alignment vertical="center"/>
    </xf>
    <xf numFmtId="14" fontId="20" fillId="4" borderId="31" xfId="4" applyNumberFormat="1" applyFont="1" applyFill="1" applyBorder="1" applyAlignment="1">
      <alignment horizontal="left"/>
    </xf>
    <xf numFmtId="0" fontId="19" fillId="4" borderId="63" xfId="4" applyFont="1" applyFill="1" applyBorder="1" applyAlignment="1">
      <alignment vertical="center"/>
    </xf>
    <xf numFmtId="0" fontId="20" fillId="4" borderId="69" xfId="4" applyFont="1" applyFill="1" applyBorder="1" applyAlignment="1">
      <alignment horizontal="lef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9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30" fillId="4" borderId="0" xfId="5" quotePrefix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left" vertical="center" wrapText="1"/>
    </xf>
    <xf numFmtId="165" fontId="29" fillId="0" borderId="0" xfId="6" applyFont="1" applyBorder="1" applyAlignment="1">
      <alignment horizontal="center"/>
    </xf>
    <xf numFmtId="0" fontId="7" fillId="0" borderId="32" xfId="2" applyFont="1" applyBorder="1" applyAlignment="1">
      <alignment horizontal="left" vertical="top" wrapText="1"/>
    </xf>
    <xf numFmtId="166" fontId="30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5" xfId="5" applyNumberFormat="1" applyFont="1" applyFill="1" applyBorder="1" applyAlignment="1" applyProtection="1">
      <alignment horizontal="center" vertical="center" wrapText="1"/>
    </xf>
    <xf numFmtId="166" fontId="6" fillId="4" borderId="7" xfId="5" applyNumberFormat="1" applyFont="1" applyFill="1" applyBorder="1" applyAlignment="1" applyProtection="1">
      <alignment horizontal="center" vertical="center" wrapText="1"/>
    </xf>
    <xf numFmtId="166" fontId="6" fillId="4" borderId="31" xfId="5" applyNumberFormat="1" applyFont="1" applyFill="1" applyBorder="1" applyAlignment="1" applyProtection="1">
      <alignment horizontal="center" vertical="center" wrapText="1"/>
    </xf>
    <xf numFmtId="166" fontId="6" fillId="4" borderId="32" xfId="5" applyNumberFormat="1" applyFont="1" applyFill="1" applyBorder="1" applyAlignment="1" applyProtection="1">
      <alignment horizontal="center" vertical="center" wrapText="1"/>
    </xf>
    <xf numFmtId="166" fontId="6" fillId="4" borderId="44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9" fillId="4" borderId="0" xfId="5" applyFont="1" applyFill="1" applyBorder="1"/>
    <xf numFmtId="166" fontId="18" fillId="4" borderId="0" xfId="5" applyNumberFormat="1" applyFont="1" applyFill="1" applyBorder="1" applyAlignment="1" applyProtection="1"/>
    <xf numFmtId="166" fontId="18" fillId="4" borderId="32" xfId="5" applyNumberFormat="1" applyFont="1" applyFill="1" applyBorder="1" applyAlignment="1" applyProtection="1"/>
    <xf numFmtId="166" fontId="32" fillId="4" borderId="0" xfId="5" applyNumberFormat="1" applyFont="1" applyFill="1" applyBorder="1" applyAlignment="1" applyProtection="1">
      <alignment horizontal="center"/>
    </xf>
    <xf numFmtId="166" fontId="20" fillId="8" borderId="46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17" fillId="8" borderId="70" xfId="5" applyNumberFormat="1" applyFont="1" applyFill="1" applyBorder="1" applyAlignment="1" applyProtection="1">
      <alignment horizontal="left"/>
    </xf>
    <xf numFmtId="166" fontId="17" fillId="8" borderId="5" xfId="5" applyNumberFormat="1" applyFont="1" applyFill="1" applyBorder="1" applyProtection="1"/>
    <xf numFmtId="166" fontId="17" fillId="8" borderId="5" xfId="5" applyNumberFormat="1" applyFont="1" applyFill="1" applyBorder="1" applyAlignment="1" applyProtection="1">
      <alignment horizontal="left"/>
    </xf>
    <xf numFmtId="166" fontId="17" fillId="8" borderId="71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30" fillId="9" borderId="0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20" fillId="8" borderId="74" xfId="5" applyNumberFormat="1" applyFont="1" applyFill="1" applyBorder="1" applyProtection="1"/>
    <xf numFmtId="166" fontId="20" fillId="8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17" fillId="7" borderId="76" xfId="5" applyNumberFormat="1" applyFont="1" applyFill="1" applyBorder="1" applyAlignment="1" applyProtection="1">
      <alignment horizontal="center"/>
    </xf>
    <xf numFmtId="167" fontId="30" fillId="4" borderId="0" xfId="5" applyNumberFormat="1" applyFont="1" applyFill="1" applyBorder="1" applyAlignment="1" applyProtection="1">
      <alignment horizontal="center"/>
    </xf>
    <xf numFmtId="166" fontId="17" fillId="4" borderId="77" xfId="5" applyNumberFormat="1" applyFont="1" applyFill="1" applyBorder="1" applyAlignment="1" applyProtection="1">
      <alignment horizontal="center" vertical="center"/>
    </xf>
    <xf numFmtId="166" fontId="17" fillId="4" borderId="75" xfId="5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19" fillId="4" borderId="75" xfId="5" quotePrefix="1" applyNumberFormat="1" applyFont="1" applyFill="1" applyBorder="1" applyAlignment="1" applyProtection="1">
      <alignment horizontal="center" vertical="center"/>
    </xf>
    <xf numFmtId="2" fontId="19" fillId="4" borderId="78" xfId="5" quotePrefix="1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39" fontId="33" fillId="4" borderId="0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center"/>
    </xf>
    <xf numFmtId="10" fontId="28" fillId="4" borderId="0" xfId="7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center"/>
    </xf>
    <xf numFmtId="166" fontId="17" fillId="4" borderId="45" xfId="5" applyNumberFormat="1" applyFont="1" applyFill="1" applyBorder="1" applyAlignment="1" applyProtection="1">
      <alignment horizontal="center" vertical="center"/>
    </xf>
    <xf numFmtId="166" fontId="17" fillId="4" borderId="74" xfId="5" applyNumberFormat="1" applyFont="1" applyFill="1" applyBorder="1" applyAlignment="1" applyProtection="1">
      <alignment horizontal="center" vertical="center"/>
    </xf>
    <xf numFmtId="166" fontId="20" fillId="9" borderId="47" xfId="5" applyNumberFormat="1" applyFont="1" applyFill="1" applyBorder="1" applyAlignment="1" applyProtection="1">
      <alignment horizontal="center" vertical="center"/>
    </xf>
    <xf numFmtId="166" fontId="20" fillId="9" borderId="48" xfId="5" applyNumberFormat="1" applyFont="1" applyFill="1" applyBorder="1" applyAlignment="1" applyProtection="1">
      <alignment horizontal="center" vertical="center"/>
    </xf>
    <xf numFmtId="2" fontId="24" fillId="4" borderId="48" xfId="5" applyNumberFormat="1" applyFont="1" applyFill="1" applyBorder="1" applyAlignment="1" applyProtection="1">
      <alignment horizontal="center" vertical="center"/>
    </xf>
    <xf numFmtId="2" fontId="24" fillId="4" borderId="19" xfId="5" applyNumberFormat="1" applyFont="1" applyFill="1" applyBorder="1" applyAlignment="1" applyProtection="1">
      <alignment horizontal="center" vertical="center"/>
    </xf>
    <xf numFmtId="2" fontId="17" fillId="4" borderId="44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/>
    </xf>
    <xf numFmtId="37" fontId="17" fillId="4" borderId="0" xfId="5" quotePrefix="1" applyNumberFormat="1" applyFont="1" applyFill="1" applyBorder="1" applyAlignment="1" applyProtection="1">
      <alignment horizontal="center"/>
    </xf>
    <xf numFmtId="2" fontId="28" fillId="4" borderId="0" xfId="6" applyNumberFormat="1" applyFont="1" applyFill="1" applyBorder="1" applyAlignment="1" applyProtection="1">
      <alignment horizontal="center"/>
    </xf>
    <xf numFmtId="165" fontId="34" fillId="4" borderId="0" xfId="6" applyFont="1" applyFill="1"/>
    <xf numFmtId="165" fontId="35" fillId="4" borderId="0" xfId="6" applyFont="1" applyFill="1"/>
    <xf numFmtId="0" fontId="19" fillId="4" borderId="0" xfId="5" applyFont="1" applyFill="1" applyBorder="1" applyAlignment="1"/>
    <xf numFmtId="0" fontId="29" fillId="4" borderId="0" xfId="5" applyFont="1" applyFill="1" applyBorder="1" applyAlignment="1"/>
    <xf numFmtId="166" fontId="17" fillId="10" borderId="79" xfId="5" applyNumberFormat="1" applyFont="1" applyFill="1" applyBorder="1" applyAlignment="1" applyProtection="1">
      <alignment horizontal="left"/>
    </xf>
    <xf numFmtId="166" fontId="17" fillId="10" borderId="71" xfId="5" applyNumberFormat="1" applyFont="1" applyFill="1" applyBorder="1" applyProtection="1"/>
    <xf numFmtId="166" fontId="17" fillId="10" borderId="71" xfId="5" applyNumberFormat="1" applyFont="1" applyFill="1" applyBorder="1" applyAlignment="1" applyProtection="1">
      <alignment horizontal="left"/>
    </xf>
    <xf numFmtId="166" fontId="17" fillId="10" borderId="72" xfId="5" applyNumberFormat="1" applyFont="1" applyFill="1" applyBorder="1" applyProtection="1"/>
    <xf numFmtId="167" fontId="17" fillId="7" borderId="78" xfId="5" applyNumberFormat="1" applyFont="1" applyFill="1" applyBorder="1" applyAlignment="1" applyProtection="1">
      <alignment horizontal="center"/>
    </xf>
    <xf numFmtId="166" fontId="17" fillId="4" borderId="73" xfId="5" applyNumberFormat="1" applyFont="1" applyFill="1" applyBorder="1" applyAlignment="1" applyProtection="1">
      <alignment horizontal="center" vertical="center"/>
    </xf>
    <xf numFmtId="39" fontId="1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/>
    <xf numFmtId="39" fontId="33" fillId="4" borderId="0" xfId="5" applyNumberFormat="1" applyFont="1" applyFill="1" applyBorder="1" applyAlignment="1" applyProtection="1">
      <alignment horizontal="center"/>
    </xf>
    <xf numFmtId="166" fontId="20" fillId="10" borderId="46" xfId="5" applyNumberFormat="1" applyFont="1" applyFill="1" applyBorder="1" applyAlignment="1" applyProtection="1">
      <alignment horizontal="center"/>
    </xf>
    <xf numFmtId="166" fontId="20" fillId="10" borderId="6" xfId="5" quotePrefix="1" applyNumberFormat="1" applyFont="1" applyFill="1" applyBorder="1" applyAlignment="1" applyProtection="1">
      <alignment horizontal="center"/>
    </xf>
    <xf numFmtId="166" fontId="20" fillId="10" borderId="6" xfId="5" applyNumberFormat="1" applyFont="1" applyFill="1" applyBorder="1" applyAlignment="1" applyProtection="1">
      <alignment horizontal="center"/>
    </xf>
    <xf numFmtId="166" fontId="20" fillId="10" borderId="73" xfId="5" applyNumberFormat="1" applyFont="1" applyFill="1" applyBorder="1" applyProtection="1"/>
    <xf numFmtId="166" fontId="20" fillId="10" borderId="74" xfId="5" applyNumberFormat="1" applyFont="1" applyFill="1" applyBorder="1" applyProtection="1"/>
    <xf numFmtId="166" fontId="20" fillId="10" borderId="74" xfId="5" applyNumberFormat="1" applyFont="1" applyFill="1" applyBorder="1" applyAlignment="1" applyProtection="1">
      <alignment horizontal="center"/>
    </xf>
    <xf numFmtId="167" fontId="17" fillId="11" borderId="75" xfId="5" applyNumberFormat="1" applyFont="1" applyFill="1" applyBorder="1" applyAlignment="1" applyProtection="1">
      <alignment horizontal="center"/>
    </xf>
    <xf numFmtId="167" fontId="17" fillId="11" borderId="80" xfId="5" applyNumberFormat="1" applyFont="1" applyFill="1" applyBorder="1" applyAlignment="1" applyProtection="1">
      <alignment horizontal="center"/>
    </xf>
    <xf numFmtId="167" fontId="17" fillId="11" borderId="81" xfId="5" applyNumberFormat="1" applyFont="1" applyFill="1" applyBorder="1" applyAlignment="1" applyProtection="1">
      <alignment horizontal="center"/>
    </xf>
    <xf numFmtId="0" fontId="25" fillId="4" borderId="0" xfId="3" applyFont="1" applyFill="1" applyBorder="1" applyAlignment="1" applyProtection="1">
      <alignment horizontal="left" vertical="top" wrapText="1"/>
    </xf>
    <xf numFmtId="0" fontId="3" fillId="0" borderId="0" xfId="3"/>
    <xf numFmtId="0" fontId="14" fillId="0" borderId="0" xfId="2" applyFont="1" applyAlignment="1">
      <alignment horizontal="right" vertical="top"/>
    </xf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11" fillId="4" borderId="0" xfId="5" applyNumberFormat="1" applyFont="1" applyFill="1" applyBorder="1" applyAlignment="1" applyProtection="1">
      <alignment horizontal="center"/>
    </xf>
    <xf numFmtId="166" fontId="11" fillId="4" borderId="0" xfId="5" quotePrefix="1" applyNumberFormat="1" applyFont="1" applyFill="1" applyBorder="1" applyAlignment="1" applyProtection="1">
      <alignment horizontal="center" vertical="center" wrapText="1"/>
    </xf>
    <xf numFmtId="166" fontId="11" fillId="4" borderId="0" xfId="5" applyNumberFormat="1" applyFont="1" applyFill="1" applyBorder="1" applyAlignment="1" applyProtection="1">
      <alignment horizontal="center" vertical="center" wrapText="1"/>
    </xf>
    <xf numFmtId="166" fontId="11" fillId="4" borderId="0" xfId="5" quotePrefix="1" applyNumberFormat="1" applyFont="1" applyFill="1" applyBorder="1" applyAlignment="1" applyProtection="1">
      <alignment horizontal="center" vertical="center"/>
    </xf>
    <xf numFmtId="166" fontId="11" fillId="4" borderId="0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 vertical="center"/>
    </xf>
    <xf numFmtId="166" fontId="32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7" fillId="8" borderId="15" xfId="5" applyNumberFormat="1" applyFont="1" applyFill="1" applyBorder="1" applyAlignment="1" applyProtection="1">
      <alignment horizontal="center"/>
    </xf>
    <xf numFmtId="166" fontId="20" fillId="8" borderId="74" xfId="5" applyNumberFormat="1" applyFont="1" applyFill="1" applyBorder="1" applyAlignment="1" applyProtection="1">
      <alignment horizontal="center" vertical="center"/>
    </xf>
    <xf numFmtId="167" fontId="17" fillId="7" borderId="82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0" fillId="9" borderId="83" xfId="5" applyNumberFormat="1" applyFont="1" applyFill="1" applyBorder="1" applyAlignment="1" applyProtection="1">
      <alignment horizontal="center" vertical="center"/>
    </xf>
    <xf numFmtId="166" fontId="20" fillId="9" borderId="75" xfId="5" applyNumberFormat="1" applyFont="1" applyFill="1" applyBorder="1" applyAlignment="1" applyProtection="1">
      <alignment horizontal="center" vertical="center"/>
    </xf>
    <xf numFmtId="166" fontId="20" fillId="9" borderId="75" xfId="5" quotePrefix="1" applyNumberFormat="1" applyFont="1" applyFill="1" applyBorder="1" applyAlignment="1" applyProtection="1">
      <alignment horizontal="center" vertical="center"/>
    </xf>
    <xf numFmtId="0" fontId="17" fillId="4" borderId="78" xfId="5" applyNumberFormat="1" applyFont="1" applyFill="1" applyBorder="1" applyAlignment="1" applyProtection="1">
      <alignment horizontal="center" vertical="center"/>
    </xf>
    <xf numFmtId="0" fontId="34" fillId="0" borderId="0" xfId="6" applyNumberFormat="1" applyFont="1" applyFill="1" applyBorder="1" applyAlignment="1" applyProtection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17" fillId="4" borderId="84" xfId="5" applyNumberFormat="1" applyFont="1" applyFill="1" applyBorder="1" applyAlignment="1" applyProtection="1">
      <alignment horizontal="center" vertical="center"/>
    </xf>
    <xf numFmtId="0" fontId="38" fillId="4" borderId="85" xfId="3" applyNumberFormat="1" applyFont="1" applyFill="1" applyBorder="1" applyAlignment="1" applyProtection="1">
      <alignment horizontal="center" vertical="center" wrapText="1"/>
    </xf>
    <xf numFmtId="2" fontId="34" fillId="0" borderId="0" xfId="6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 vertical="center"/>
    </xf>
    <xf numFmtId="37" fontId="17" fillId="4" borderId="0" xfId="5" quotePrefix="1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9" fillId="4" borderId="0" xfId="5" applyFont="1" applyFill="1" applyBorder="1" applyAlignment="1">
      <alignment vertical="center"/>
    </xf>
    <xf numFmtId="166" fontId="20" fillId="8" borderId="46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17" fillId="8" borderId="15" xfId="5" applyNumberFormat="1" applyFont="1" applyFill="1" applyBorder="1" applyAlignment="1" applyProtection="1">
      <alignment horizontal="center" vertical="center"/>
    </xf>
    <xf numFmtId="166" fontId="30" fillId="9" borderId="0" xfId="5" applyNumberFormat="1" applyFont="1" applyFill="1" applyBorder="1" applyAlignment="1" applyProtection="1">
      <alignment vertical="center"/>
    </xf>
    <xf numFmtId="166" fontId="20" fillId="8" borderId="73" xfId="5" applyNumberFormat="1" applyFont="1" applyFill="1" applyBorder="1" applyAlignment="1" applyProtection="1">
      <alignment vertical="center"/>
    </xf>
    <xf numFmtId="166" fontId="20" fillId="8" borderId="74" xfId="5" applyNumberFormat="1" applyFont="1" applyFill="1" applyBorder="1" applyAlignment="1" applyProtection="1">
      <alignment vertical="center"/>
    </xf>
    <xf numFmtId="167" fontId="30" fillId="4" borderId="0" xfId="5" applyNumberFormat="1" applyFont="1" applyFill="1" applyBorder="1" applyAlignment="1" applyProtection="1">
      <alignment horizontal="center" vertical="center"/>
    </xf>
    <xf numFmtId="166" fontId="17" fillId="4" borderId="86" xfId="5" applyNumberFormat="1" applyFont="1" applyFill="1" applyBorder="1" applyAlignment="1" applyProtection="1">
      <alignment horizontal="center" vertical="center"/>
    </xf>
    <xf numFmtId="166" fontId="17" fillId="4" borderId="86" xfId="5" quotePrefix="1" applyNumberFormat="1" applyFont="1" applyFill="1" applyBorder="1" applyAlignment="1" applyProtection="1">
      <alignment horizontal="center" vertical="center"/>
    </xf>
    <xf numFmtId="2" fontId="38" fillId="4" borderId="87" xfId="3" applyNumberFormat="1" applyFont="1" applyFill="1" applyBorder="1" applyAlignment="1" applyProtection="1">
      <alignment horizontal="center" vertical="center" wrapText="1"/>
    </xf>
    <xf numFmtId="166" fontId="17" fillId="4" borderId="11" xfId="5" applyNumberFormat="1" applyFont="1" applyFill="1" applyBorder="1" applyAlignment="1" applyProtection="1">
      <alignment horizontal="center" vertical="center"/>
    </xf>
    <xf numFmtId="166" fontId="17" fillId="4" borderId="88" xfId="5" applyNumberFormat="1" applyFont="1" applyFill="1" applyBorder="1" applyAlignment="1" applyProtection="1">
      <alignment horizontal="center" vertical="center"/>
    </xf>
    <xf numFmtId="2" fontId="38" fillId="4" borderId="85" xfId="3" applyNumberFormat="1" applyFont="1" applyFill="1" applyBorder="1" applyAlignment="1" applyProtection="1">
      <alignment horizontal="center" vertical="center" wrapText="1"/>
    </xf>
    <xf numFmtId="0" fontId="38" fillId="4" borderId="87" xfId="3" applyNumberFormat="1" applyFont="1" applyFill="1" applyBorder="1" applyAlignment="1" applyProtection="1">
      <alignment horizontal="center" vertical="center" wrapText="1"/>
    </xf>
    <xf numFmtId="166" fontId="17" fillId="4" borderId="89" xfId="5" applyNumberFormat="1" applyFont="1" applyFill="1" applyBorder="1" applyAlignment="1" applyProtection="1">
      <alignment horizontal="center" vertical="center"/>
    </xf>
    <xf numFmtId="0" fontId="17" fillId="4" borderId="19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8" fillId="4" borderId="0" xfId="5" applyNumberFormat="1" applyFont="1" applyFill="1" applyBorder="1" applyAlignment="1" applyProtection="1">
      <alignment horizontal="center"/>
    </xf>
    <xf numFmtId="167" fontId="17" fillId="7" borderId="80" xfId="5" applyNumberFormat="1" applyFont="1" applyFill="1" applyBorder="1" applyAlignment="1" applyProtection="1">
      <alignment horizontal="center"/>
    </xf>
    <xf numFmtId="167" fontId="17" fillId="7" borderId="81" xfId="5" applyNumberFormat="1" applyFont="1" applyFill="1" applyBorder="1" applyAlignment="1" applyProtection="1">
      <alignment horizontal="center"/>
    </xf>
    <xf numFmtId="166" fontId="20" fillId="9" borderId="45" xfId="5" applyNumberFormat="1" applyFont="1" applyFill="1" applyBorder="1" applyAlignment="1" applyProtection="1">
      <alignment horizontal="center" vertical="center"/>
    </xf>
    <xf numFmtId="166" fontId="20" fillId="9" borderId="74" xfId="5" applyNumberFormat="1" applyFont="1" applyFill="1" applyBorder="1" applyAlignment="1" applyProtection="1">
      <alignment horizontal="center" vertical="center"/>
    </xf>
    <xf numFmtId="2" fontId="19" fillId="4" borderId="74" xfId="5" applyNumberFormat="1" applyFont="1" applyFill="1" applyBorder="1" applyAlignment="1" applyProtection="1">
      <alignment horizontal="center" vertical="center"/>
    </xf>
    <xf numFmtId="2" fontId="19" fillId="4" borderId="90" xfId="5" applyNumberFormat="1" applyFont="1" applyFill="1" applyBorder="1" applyAlignment="1" applyProtection="1">
      <alignment horizontal="center" vertical="center"/>
    </xf>
    <xf numFmtId="2" fontId="20" fillId="4" borderId="91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 vertical="top"/>
    </xf>
    <xf numFmtId="166" fontId="20" fillId="9" borderId="77" xfId="5" applyNumberFormat="1" applyFont="1" applyFill="1" applyBorder="1" applyAlignment="1" applyProtection="1">
      <alignment horizontal="center" vertical="center"/>
    </xf>
    <xf numFmtId="2" fontId="19" fillId="4" borderId="80" xfId="5" applyNumberFormat="1" applyFont="1" applyFill="1" applyBorder="1" applyAlignment="1" applyProtection="1">
      <alignment horizontal="center" vertical="center"/>
    </xf>
    <xf numFmtId="2" fontId="20" fillId="4" borderId="81" xfId="5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>
      <alignment vertical="top"/>
    </xf>
    <xf numFmtId="166" fontId="20" fillId="9" borderId="73" xfId="5" applyNumberFormat="1" applyFont="1" applyFill="1" applyBorder="1" applyAlignment="1" applyProtection="1">
      <alignment horizontal="center" vertical="center"/>
    </xf>
    <xf numFmtId="2" fontId="28" fillId="4" borderId="0" xfId="6" applyNumberFormat="1" applyFont="1" applyFill="1" applyBorder="1" applyAlignment="1" applyProtection="1">
      <alignment horizontal="center" vertical="top"/>
    </xf>
    <xf numFmtId="2" fontId="19" fillId="0" borderId="75" xfId="5" applyNumberFormat="1" applyFont="1" applyFill="1" applyBorder="1" applyAlignment="1" applyProtection="1">
      <alignment horizontal="center" vertical="center"/>
    </xf>
    <xf numFmtId="2" fontId="19" fillId="0" borderId="80" xfId="5" applyNumberFormat="1" applyFont="1" applyFill="1" applyBorder="1" applyAlignment="1" applyProtection="1">
      <alignment horizontal="center" vertical="center"/>
    </xf>
    <xf numFmtId="2" fontId="20" fillId="0" borderId="81" xfId="5" applyNumberFormat="1" applyFont="1" applyFill="1" applyBorder="1" applyAlignment="1" applyProtection="1">
      <alignment horizontal="center" vertical="center"/>
    </xf>
    <xf numFmtId="2" fontId="19" fillId="0" borderId="75" xfId="5" quotePrefix="1" applyNumberFormat="1" applyFont="1" applyFill="1" applyBorder="1" applyAlignment="1" applyProtection="1">
      <alignment horizontal="center" vertical="center"/>
    </xf>
    <xf numFmtId="2" fontId="19" fillId="0" borderId="80" xfId="5" quotePrefix="1" applyNumberFormat="1" applyFont="1" applyFill="1" applyBorder="1" applyAlignment="1" applyProtection="1">
      <alignment horizontal="center" vertical="center"/>
    </xf>
    <xf numFmtId="2" fontId="19" fillId="4" borderId="80" xfId="5" quotePrefix="1" applyNumberFormat="1" applyFont="1" applyFill="1" applyBorder="1" applyAlignment="1" applyProtection="1">
      <alignment horizontal="center" vertical="center"/>
    </xf>
    <xf numFmtId="0" fontId="29" fillId="4" borderId="0" xfId="5" applyFont="1" applyFill="1" applyAlignment="1"/>
    <xf numFmtId="2" fontId="24" fillId="4" borderId="92" xfId="3" applyNumberFormat="1" applyFont="1" applyFill="1" applyBorder="1" applyAlignment="1" applyProtection="1">
      <alignment horizontal="center" vertical="center" wrapText="1"/>
    </xf>
    <xf numFmtId="2" fontId="17" fillId="4" borderId="93" xfId="3" applyNumberFormat="1" applyFont="1" applyFill="1" applyBorder="1" applyAlignment="1" applyProtection="1">
      <alignment horizontal="center" vertical="center" wrapText="1"/>
    </xf>
    <xf numFmtId="166" fontId="20" fillId="9" borderId="84" xfId="5" applyNumberFormat="1" applyFont="1" applyFill="1" applyBorder="1" applyAlignment="1" applyProtection="1">
      <alignment horizontal="center" vertical="center"/>
    </xf>
    <xf numFmtId="166" fontId="20" fillId="9" borderId="94" xfId="5" applyNumberFormat="1" applyFont="1" applyFill="1" applyBorder="1" applyAlignment="1" applyProtection="1">
      <alignment horizontal="center" vertical="center"/>
    </xf>
    <xf numFmtId="2" fontId="19" fillId="4" borderId="94" xfId="5" applyNumberFormat="1" applyFont="1" applyFill="1" applyBorder="1" applyAlignment="1" applyProtection="1">
      <alignment horizontal="center" vertical="center"/>
    </xf>
    <xf numFmtId="2" fontId="20" fillId="4" borderId="9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9" fillId="4" borderId="0" xfId="8" applyNumberFormat="1" applyFont="1" applyFill="1"/>
    <xf numFmtId="166" fontId="11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9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3" fillId="12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3" fillId="13" borderId="0" xfId="5" applyNumberFormat="1" applyFont="1" applyFill="1" applyBorder="1" applyProtection="1"/>
    <xf numFmtId="167" fontId="33" fillId="12" borderId="0" xfId="5" applyNumberFormat="1" applyFont="1" applyFill="1" applyBorder="1" applyAlignment="1" applyProtection="1">
      <alignment horizontal="center"/>
    </xf>
    <xf numFmtId="2" fontId="17" fillId="4" borderId="78" xfId="5" applyNumberFormat="1" applyFont="1" applyFill="1" applyBorder="1" applyAlignment="1" applyProtection="1">
      <alignment horizontal="center" vertical="center"/>
    </xf>
    <xf numFmtId="2" fontId="28" fillId="0" borderId="0" xfId="6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3" fillId="4" borderId="0" xfId="5" applyNumberFormat="1" applyFont="1" applyFill="1" applyBorder="1" applyAlignment="1" applyProtection="1">
      <alignment horizontal="center" vertical="top"/>
    </xf>
    <xf numFmtId="2" fontId="34" fillId="0" borderId="0" xfId="6" applyNumberFormat="1" applyFont="1" applyFill="1" applyBorder="1" applyAlignment="1" applyProtection="1">
      <alignment horizontal="center" vertical="top"/>
    </xf>
    <xf numFmtId="166" fontId="17" fillId="4" borderId="83" xfId="5" applyNumberFormat="1" applyFont="1" applyFill="1" applyBorder="1" applyAlignment="1" applyProtection="1">
      <alignment horizontal="center" vertical="center"/>
    </xf>
    <xf numFmtId="166" fontId="17" fillId="4" borderId="83" xfId="5" applyNumberFormat="1" applyFont="1" applyFill="1" applyBorder="1" applyAlignment="1" applyProtection="1">
      <alignment horizontal="center" vertical="center" wrapText="1"/>
    </xf>
    <xf numFmtId="2" fontId="17" fillId="0" borderId="78" xfId="5" applyNumberFormat="1" applyFont="1" applyFill="1" applyBorder="1" applyAlignment="1" applyProtection="1">
      <alignment horizontal="center" vertical="center"/>
    </xf>
    <xf numFmtId="166" fontId="17" fillId="4" borderId="94" xfId="5" applyNumberFormat="1" applyFont="1" applyFill="1" applyBorder="1" applyAlignment="1" applyProtection="1">
      <alignment horizontal="center" vertical="center"/>
    </xf>
    <xf numFmtId="2" fontId="17" fillId="4" borderId="96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3" applyNumberFormat="1" applyFont="1" applyFill="1" applyBorder="1" applyAlignment="1"/>
    <xf numFmtId="0" fontId="7" fillId="0" borderId="0" xfId="2" applyFont="1" applyBorder="1" applyAlignment="1">
      <alignment horizontal="left" vertical="top" wrapText="1"/>
    </xf>
    <xf numFmtId="0" fontId="7" fillId="0" borderId="32" xfId="2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19" fillId="0" borderId="0" xfId="3" applyNumberFormat="1" applyFont="1" applyFill="1" applyBorder="1" applyAlignment="1">
      <alignment horizontal="center" vertical="center"/>
    </xf>
    <xf numFmtId="0" fontId="3" fillId="0" borderId="32" xfId="3" applyNumberFormat="1" applyFont="1" applyFill="1" applyBorder="1" applyAlignment="1"/>
    <xf numFmtId="0" fontId="20" fillId="7" borderId="4" xfId="3" applyNumberFormat="1" applyFont="1" applyFill="1" applyBorder="1" applyAlignment="1"/>
    <xf numFmtId="0" fontId="20" fillId="7" borderId="14" xfId="3" applyNumberFormat="1" applyFont="1" applyFill="1" applyBorder="1" applyAlignment="1"/>
    <xf numFmtId="0" fontId="20" fillId="7" borderId="5" xfId="3" applyNumberFormat="1" applyFont="1" applyFill="1" applyBorder="1" applyAlignment="1"/>
    <xf numFmtId="0" fontId="20" fillId="7" borderId="39" xfId="3" applyNumberFormat="1" applyFont="1" applyFill="1" applyBorder="1" applyAlignment="1"/>
    <xf numFmtId="0" fontId="20" fillId="7" borderId="6" xfId="3" applyNumberFormat="1" applyFont="1" applyFill="1" applyBorder="1" applyAlignment="1">
      <alignment horizontal="center" vertical="center" wrapText="1"/>
    </xf>
    <xf numFmtId="0" fontId="20" fillId="7" borderId="7" xfId="3" applyNumberFormat="1" applyFont="1" applyFill="1" applyBorder="1" applyAlignment="1">
      <alignment horizontal="center"/>
    </xf>
    <xf numFmtId="0" fontId="20" fillId="7" borderId="8" xfId="3" applyNumberFormat="1" applyFont="1" applyFill="1" applyBorder="1" applyAlignment="1"/>
    <xf numFmtId="0" fontId="20" fillId="7" borderId="16" xfId="3" applyNumberFormat="1" applyFont="1" applyFill="1" applyBorder="1" applyAlignment="1"/>
    <xf numFmtId="0" fontId="20" fillId="7" borderId="0" xfId="3" applyNumberFormat="1" applyFont="1" applyFill="1" applyBorder="1" applyAlignment="1"/>
    <xf numFmtId="0" fontId="20" fillId="7" borderId="41" xfId="3" applyNumberFormat="1" applyFont="1" applyFill="1" applyBorder="1" applyAlignment="1"/>
    <xf numFmtId="0" fontId="20" fillId="7" borderId="9" xfId="3" applyNumberFormat="1" applyFont="1" applyFill="1" applyBorder="1" applyAlignment="1">
      <alignment horizontal="center" vertical="center" wrapText="1"/>
    </xf>
    <xf numFmtId="0" fontId="20" fillId="7" borderId="10" xfId="3" applyNumberFormat="1" applyFont="1" applyFill="1" applyBorder="1" applyAlignment="1">
      <alignment horizontal="center"/>
    </xf>
    <xf numFmtId="0" fontId="20" fillId="7" borderId="97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>
      <alignment horizontal="center" wrapText="1"/>
    </xf>
    <xf numFmtId="0" fontId="19" fillId="0" borderId="14" xfId="3" applyNumberFormat="1" applyFont="1" applyFill="1" applyBorder="1" applyAlignment="1"/>
    <xf numFmtId="0" fontId="19" fillId="0" borderId="5" xfId="3" applyNumberFormat="1" applyFont="1" applyFill="1" applyBorder="1" applyAlignment="1"/>
    <xf numFmtId="0" fontId="19" fillId="0" borderId="39" xfId="3" applyNumberFormat="1" applyFont="1" applyFill="1" applyBorder="1" applyAlignment="1"/>
    <xf numFmtId="0" fontId="24" fillId="14" borderId="98" xfId="3" applyNumberFormat="1" applyFont="1" applyFill="1" applyBorder="1" applyAlignment="1" applyProtection="1">
      <alignment horizontal="center" vertical="top" wrapText="1"/>
    </xf>
    <xf numFmtId="0" fontId="20" fillId="0" borderId="7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>
      <alignment horizontal="center" wrapText="1"/>
    </xf>
    <xf numFmtId="0" fontId="19" fillId="0" borderId="90" xfId="3" applyNumberFormat="1" applyFont="1" applyFill="1" applyBorder="1" applyAlignment="1"/>
    <xf numFmtId="0" fontId="19" fillId="0" borderId="99" xfId="3" applyNumberFormat="1" applyFont="1" applyFill="1" applyBorder="1" applyAlignment="1"/>
    <xf numFmtId="0" fontId="19" fillId="0" borderId="100" xfId="3" applyNumberFormat="1" applyFont="1" applyFill="1" applyBorder="1" applyAlignment="1"/>
    <xf numFmtId="0" fontId="24" fillId="14" borderId="101" xfId="3" applyNumberFormat="1" applyFont="1" applyFill="1" applyBorder="1" applyAlignment="1" applyProtection="1">
      <alignment horizontal="center" vertical="top" wrapText="1"/>
    </xf>
    <xf numFmtId="0" fontId="20" fillId="0" borderId="102" xfId="3" applyNumberFormat="1" applyFont="1" applyFill="1" applyBorder="1" applyAlignment="1">
      <alignment horizontal="center" vertical="top"/>
    </xf>
    <xf numFmtId="0" fontId="20" fillId="0" borderId="90" xfId="3" applyNumberFormat="1" applyFont="1" applyFill="1" applyBorder="1" applyAlignment="1"/>
    <xf numFmtId="0" fontId="17" fillId="14" borderId="103" xfId="3" applyNumberFormat="1" applyFont="1" applyFill="1" applyBorder="1" applyAlignment="1" applyProtection="1">
      <alignment horizontal="center" vertical="top" wrapText="1"/>
    </xf>
    <xf numFmtId="0" fontId="19" fillId="0" borderId="16" xfId="3" applyNumberFormat="1" applyFont="1" applyFill="1" applyBorder="1" applyAlignment="1"/>
    <xf numFmtId="0" fontId="19" fillId="0" borderId="41" xfId="3" applyNumberFormat="1" applyFont="1" applyFill="1" applyBorder="1" applyAlignment="1"/>
    <xf numFmtId="0" fontId="20" fillId="0" borderId="10" xfId="3" applyNumberFormat="1" applyFont="1" applyFill="1" applyBorder="1" applyAlignment="1">
      <alignment horizontal="center" vertical="top"/>
    </xf>
    <xf numFmtId="0" fontId="20" fillId="0" borderId="8" xfId="3" applyNumberFormat="1" applyFont="1" applyFill="1" applyBorder="1" applyAlignment="1"/>
    <xf numFmtId="0" fontId="20" fillId="0" borderId="47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9" fillId="0" borderId="32" xfId="3" applyNumberFormat="1" applyFont="1" applyFill="1" applyBorder="1" applyAlignment="1"/>
    <xf numFmtId="0" fontId="19" fillId="0" borderId="42" xfId="3" applyNumberFormat="1" applyFont="1" applyFill="1" applyBorder="1" applyAlignment="1"/>
    <xf numFmtId="0" fontId="17" fillId="14" borderId="104" xfId="3" applyNumberFormat="1" applyFont="1" applyFill="1" applyBorder="1" applyAlignment="1" applyProtection="1">
      <alignment horizontal="center" vertical="top" wrapText="1"/>
    </xf>
    <xf numFmtId="0" fontId="20" fillId="0" borderId="44" xfId="3" applyNumberFormat="1" applyFont="1" applyFill="1" applyBorder="1" applyAlignment="1">
      <alignment horizontal="center" vertical="top"/>
    </xf>
    <xf numFmtId="0" fontId="19" fillId="0" borderId="17" xfId="3" applyNumberFormat="1" applyFont="1" applyFill="1" applyBorder="1" applyAlignment="1"/>
    <xf numFmtId="0" fontId="19" fillId="0" borderId="8" xfId="3" applyNumberFormat="1" applyFont="1" applyFill="1" applyBorder="1" applyAlignment="1"/>
    <xf numFmtId="0" fontId="19" fillId="0" borderId="82" xfId="3" applyNumberFormat="1" applyFont="1" applyFill="1" applyBorder="1" applyAlignment="1"/>
    <xf numFmtId="0" fontId="19" fillId="0" borderId="105" xfId="3" applyNumberFormat="1" applyFont="1" applyFill="1" applyBorder="1" applyAlignment="1"/>
    <xf numFmtId="0" fontId="19" fillId="0" borderId="66" xfId="3" applyNumberFormat="1" applyFont="1" applyFill="1" applyBorder="1" applyAlignment="1"/>
    <xf numFmtId="0" fontId="19" fillId="0" borderId="45" xfId="3" applyNumberFormat="1" applyFont="1" applyFill="1" applyBorder="1" applyAlignment="1"/>
    <xf numFmtId="2" fontId="24" fillId="14" borderId="101" xfId="3" applyNumberFormat="1" applyFont="1" applyFill="1" applyBorder="1" applyAlignment="1" applyProtection="1">
      <alignment horizontal="center" vertical="top" wrapText="1"/>
    </xf>
    <xf numFmtId="2" fontId="20" fillId="0" borderId="10" xfId="3" applyNumberFormat="1" applyFont="1" applyFill="1" applyBorder="1" applyAlignment="1">
      <alignment horizontal="center" vertical="top"/>
    </xf>
    <xf numFmtId="0" fontId="20" fillId="0" borderId="106" xfId="3" applyNumberFormat="1" applyFont="1" applyFill="1" applyBorder="1" applyAlignment="1">
      <alignment horizontal="center" vertical="top"/>
    </xf>
    <xf numFmtId="0" fontId="20" fillId="0" borderId="31" xfId="3" applyNumberFormat="1" applyFont="1" applyFill="1" applyBorder="1" applyAlignment="1"/>
    <xf numFmtId="0" fontId="19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0" fillId="7" borderId="107" xfId="3" applyFont="1" applyFill="1" applyBorder="1" applyAlignment="1">
      <alignment vertical="center"/>
    </xf>
    <xf numFmtId="0" fontId="20" fillId="7" borderId="108" xfId="3" applyFont="1" applyFill="1" applyBorder="1" applyAlignment="1">
      <alignment horizontal="center" vertical="center" wrapText="1"/>
    </xf>
    <xf numFmtId="0" fontId="20" fillId="7" borderId="109" xfId="3" applyFont="1" applyFill="1" applyBorder="1" applyAlignment="1">
      <alignment horizontal="center" vertical="center"/>
    </xf>
    <xf numFmtId="0" fontId="19" fillId="4" borderId="110" xfId="3" applyFont="1" applyFill="1" applyBorder="1" applyAlignment="1">
      <alignment vertical="top"/>
    </xf>
    <xf numFmtId="2" fontId="19" fillId="4" borderId="111" xfId="3" applyNumberFormat="1" applyFont="1" applyFill="1" applyBorder="1" applyAlignment="1">
      <alignment horizontal="center" vertical="top"/>
    </xf>
    <xf numFmtId="2" fontId="20" fillId="4" borderId="10" xfId="3" applyNumberFormat="1" applyFont="1" applyFill="1" applyBorder="1" applyAlignment="1" applyProtection="1">
      <alignment horizontal="center" vertical="top"/>
    </xf>
    <xf numFmtId="0" fontId="19" fillId="4" borderId="8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top"/>
    </xf>
    <xf numFmtId="0" fontId="19" fillId="4" borderId="31" xfId="3" applyFont="1" applyFill="1" applyBorder="1" applyAlignment="1">
      <alignment vertical="top"/>
    </xf>
    <xf numFmtId="2" fontId="19" fillId="4" borderId="29" xfId="3" applyNumberFormat="1" applyFont="1" applyFill="1" applyBorder="1" applyAlignment="1">
      <alignment horizontal="center" vertical="top"/>
    </xf>
    <xf numFmtId="2" fontId="20" fillId="4" borderId="44" xfId="3" applyNumberFormat="1" applyFont="1" applyFill="1" applyBorder="1" applyAlignment="1" applyProtection="1">
      <alignment horizontal="center" vertical="top"/>
    </xf>
    <xf numFmtId="0" fontId="19" fillId="4" borderId="0" xfId="3" applyFont="1" applyFill="1" applyBorder="1" applyAlignment="1">
      <alignment vertical="top"/>
    </xf>
    <xf numFmtId="2" fontId="19" fillId="4" borderId="0" xfId="3" applyNumberFormat="1" applyFont="1" applyFill="1" applyBorder="1" applyAlignment="1">
      <alignment horizontal="center" vertical="center"/>
    </xf>
    <xf numFmtId="2" fontId="19" fillId="4" borderId="0" xfId="3" applyNumberFormat="1" applyFont="1" applyFill="1" applyBorder="1" applyAlignment="1">
      <alignment horizontal="center" vertical="top"/>
    </xf>
    <xf numFmtId="2" fontId="20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7" borderId="112" xfId="3" applyFont="1" applyFill="1" applyBorder="1" applyAlignment="1">
      <alignment vertical="center"/>
    </xf>
    <xf numFmtId="0" fontId="20" fillId="7" borderId="72" xfId="3" applyFont="1" applyFill="1" applyBorder="1" applyAlignment="1">
      <alignment horizontal="center" vertical="center"/>
    </xf>
    <xf numFmtId="0" fontId="19" fillId="0" borderId="8" xfId="3" applyNumberFormat="1" applyFont="1" applyFill="1" applyBorder="1" applyAlignment="1" applyProtection="1">
      <alignment horizontal="left" vertical="top"/>
      <protection locked="0"/>
    </xf>
    <xf numFmtId="0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9" fillId="4" borderId="10" xfId="3" applyNumberFormat="1" applyFont="1" applyFill="1" applyBorder="1" applyAlignment="1" applyProtection="1">
      <alignment horizontal="center" vertical="center"/>
      <protection locked="0"/>
    </xf>
    <xf numFmtId="2" fontId="19" fillId="4" borderId="9" xfId="3" applyNumberFormat="1" applyFont="1" applyFill="1" applyBorder="1" applyAlignment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</xf>
    <xf numFmtId="0" fontId="40" fillId="0" borderId="113" xfId="3" applyFont="1" applyFill="1" applyBorder="1" applyAlignment="1">
      <alignment vertical="top"/>
    </xf>
    <xf numFmtId="2" fontId="41" fillId="4" borderId="75" xfId="3" applyNumberFormat="1" applyFont="1" applyFill="1" applyBorder="1" applyAlignment="1">
      <alignment horizontal="center" vertical="center"/>
    </xf>
    <xf numFmtId="2" fontId="41" fillId="4" borderId="76" xfId="3" applyNumberFormat="1" applyFont="1" applyFill="1" applyBorder="1" applyAlignment="1" applyProtection="1">
      <alignment horizontal="center" vertical="center"/>
    </xf>
    <xf numFmtId="2" fontId="19" fillId="4" borderId="9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40" fillId="4" borderId="114" xfId="3" applyFont="1" applyFill="1" applyBorder="1" applyAlignment="1">
      <alignment vertical="top"/>
    </xf>
    <xf numFmtId="2" fontId="41" fillId="4" borderId="94" xfId="3" applyNumberFormat="1" applyFont="1" applyFill="1" applyBorder="1" applyAlignment="1">
      <alignment horizontal="center" vertical="center"/>
    </xf>
    <xf numFmtId="2" fontId="41" fillId="4" borderId="115" xfId="3" applyNumberFormat="1" applyFont="1" applyFill="1" applyBorder="1" applyAlignment="1" applyProtection="1">
      <alignment horizontal="center" vertical="center"/>
    </xf>
    <xf numFmtId="0" fontId="40" fillId="4" borderId="0" xfId="3" applyFont="1" applyFill="1" applyBorder="1" applyAlignment="1">
      <alignment vertical="top"/>
    </xf>
    <xf numFmtId="0" fontId="41" fillId="4" borderId="0" xfId="3" applyFont="1" applyFill="1" applyBorder="1" applyAlignment="1">
      <alignment horizontal="center" vertical="center"/>
    </xf>
    <xf numFmtId="0" fontId="41" fillId="4" borderId="0" xfId="3" applyNumberFormat="1" applyFont="1" applyFill="1" applyBorder="1" applyAlignment="1" applyProtection="1">
      <alignment horizontal="center" vertical="center"/>
    </xf>
    <xf numFmtId="0" fontId="10" fillId="4" borderId="116" xfId="3" applyNumberFormat="1" applyFont="1" applyFill="1" applyBorder="1" applyAlignment="1" applyProtection="1">
      <alignment horizontal="center" vertical="center"/>
    </xf>
    <xf numFmtId="0" fontId="20" fillId="7" borderId="117" xfId="3" applyFont="1" applyFill="1" applyBorder="1" applyAlignment="1">
      <alignment vertical="center"/>
    </xf>
    <xf numFmtId="0" fontId="20" fillId="7" borderId="118" xfId="3" applyFont="1" applyFill="1" applyBorder="1" applyAlignment="1">
      <alignment horizontal="center" vertical="center"/>
    </xf>
    <xf numFmtId="0" fontId="19" fillId="4" borderId="119" xfId="3" applyFont="1" applyFill="1" applyBorder="1" applyAlignment="1">
      <alignment vertical="top"/>
    </xf>
    <xf numFmtId="2" fontId="19" fillId="4" borderId="111" xfId="3" applyNumberFormat="1" applyFont="1" applyFill="1" applyBorder="1" applyAlignment="1">
      <alignment horizontal="center" vertical="center"/>
    </xf>
    <xf numFmtId="2" fontId="20" fillId="4" borderId="58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vertical="top"/>
    </xf>
    <xf numFmtId="2" fontId="19" fillId="4" borderId="12" xfId="3" applyNumberFormat="1" applyFont="1" applyFill="1" applyBorder="1" applyAlignment="1">
      <alignment horizontal="center" vertical="center"/>
    </xf>
    <xf numFmtId="0" fontId="40" fillId="4" borderId="120" xfId="3" applyFont="1" applyFill="1" applyBorder="1" applyAlignment="1">
      <alignment vertical="top"/>
    </xf>
    <xf numFmtId="2" fontId="41" fillId="4" borderId="121" xfId="3" applyNumberFormat="1" applyFont="1" applyFill="1" applyBorder="1" applyAlignment="1">
      <alignment horizontal="center" vertical="center"/>
    </xf>
    <xf numFmtId="2" fontId="41" fillId="4" borderId="122" xfId="3" applyNumberFormat="1" applyFont="1" applyFill="1" applyBorder="1" applyAlignment="1" applyProtection="1">
      <alignment horizontal="center" vertical="center"/>
    </xf>
    <xf numFmtId="0" fontId="19" fillId="0" borderId="56" xfId="3" applyNumberFormat="1" applyFont="1" applyFill="1" applyBorder="1" applyAlignment="1"/>
    <xf numFmtId="0" fontId="19" fillId="0" borderId="58" xfId="3" applyNumberFormat="1" applyFont="1" applyFill="1" applyBorder="1" applyAlignment="1"/>
    <xf numFmtId="0" fontId="22" fillId="4" borderId="56" xfId="3" applyNumberFormat="1" applyFont="1" applyFill="1" applyBorder="1" applyAlignment="1" applyProtection="1">
      <alignment horizontal="center" vertical="top" wrapText="1"/>
    </xf>
    <xf numFmtId="0" fontId="22" fillId="4" borderId="0" xfId="3" applyNumberFormat="1" applyFont="1" applyFill="1" applyBorder="1" applyAlignment="1" applyProtection="1">
      <alignment horizontal="center" vertical="top" wrapText="1"/>
    </xf>
    <xf numFmtId="0" fontId="22" fillId="4" borderId="58" xfId="3" applyNumberFormat="1" applyFont="1" applyFill="1" applyBorder="1" applyAlignment="1" applyProtection="1">
      <alignment horizontal="center" vertical="top" wrapText="1"/>
    </xf>
    <xf numFmtId="0" fontId="20" fillId="7" borderId="123" xfId="3" applyFont="1" applyFill="1" applyBorder="1" applyAlignment="1">
      <alignment horizontal="center" vertical="center" wrapText="1"/>
    </xf>
    <xf numFmtId="0" fontId="19" fillId="4" borderId="119" xfId="3" applyFont="1" applyFill="1" applyBorder="1" applyAlignment="1">
      <alignment horizontal="left" vertical="center"/>
    </xf>
    <xf numFmtId="2" fontId="20" fillId="4" borderId="124" xfId="3" applyNumberFormat="1" applyFont="1" applyFill="1" applyBorder="1" applyAlignment="1" applyProtection="1">
      <alignment horizontal="center" vertical="center"/>
    </xf>
    <xf numFmtId="0" fontId="19" fillId="4" borderId="56" xfId="3" applyFont="1" applyFill="1" applyBorder="1" applyAlignment="1">
      <alignment horizontal="left" vertical="center"/>
    </xf>
    <xf numFmtId="0" fontId="19" fillId="4" borderId="125" xfId="3" applyFont="1" applyFill="1" applyBorder="1" applyAlignment="1">
      <alignment horizontal="left" vertical="center"/>
    </xf>
    <xf numFmtId="2" fontId="19" fillId="4" borderId="126" xfId="3" applyNumberFormat="1" applyFont="1" applyFill="1" applyBorder="1" applyAlignment="1">
      <alignment horizontal="center" vertical="center"/>
    </xf>
    <xf numFmtId="2" fontId="20" fillId="4" borderId="127" xfId="3" applyNumberFormat="1" applyFont="1" applyFill="1" applyBorder="1" applyAlignment="1" applyProtection="1">
      <alignment horizontal="center" vertical="center"/>
    </xf>
    <xf numFmtId="0" fontId="41" fillId="4" borderId="121" xfId="3" applyNumberFormat="1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3" fillId="4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2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0" fillId="7" borderId="128" xfId="3" applyFont="1" applyFill="1" applyBorder="1" applyAlignment="1">
      <alignment horizontal="center" vertical="center" wrapText="1"/>
    </xf>
    <xf numFmtId="0" fontId="20" fillId="7" borderId="129" xfId="3" applyFont="1" applyFill="1" applyBorder="1" applyAlignment="1">
      <alignment horizontal="center" vertical="center" wrapText="1"/>
    </xf>
    <xf numFmtId="0" fontId="20" fillId="7" borderId="71" xfId="3" applyFont="1" applyFill="1" applyBorder="1" applyAlignment="1">
      <alignment horizontal="center" vertical="center" wrapText="1"/>
    </xf>
    <xf numFmtId="0" fontId="20" fillId="7" borderId="130" xfId="3" applyFont="1" applyFill="1" applyBorder="1" applyAlignment="1">
      <alignment horizontal="center" vertical="center" wrapText="1"/>
    </xf>
    <xf numFmtId="0" fontId="20" fillId="7" borderId="70" xfId="3" applyFont="1" applyFill="1" applyBorder="1" applyAlignment="1">
      <alignment horizontal="center" vertical="center" wrapText="1"/>
    </xf>
    <xf numFmtId="0" fontId="20" fillId="7" borderId="131" xfId="3" applyFont="1" applyFill="1" applyBorder="1" applyAlignment="1">
      <alignment horizontal="center" vertical="center" wrapText="1"/>
    </xf>
    <xf numFmtId="0" fontId="20" fillId="7" borderId="132" xfId="3" applyFont="1" applyFill="1" applyBorder="1" applyAlignment="1">
      <alignment horizontal="center" vertical="center" wrapText="1"/>
    </xf>
    <xf numFmtId="0" fontId="20" fillId="7" borderId="133" xfId="3" applyFont="1" applyFill="1" applyBorder="1" applyAlignment="1">
      <alignment horizontal="center" vertical="center" wrapText="1"/>
    </xf>
    <xf numFmtId="0" fontId="20" fillId="7" borderId="134" xfId="3" applyFont="1" applyFill="1" applyBorder="1" applyAlignment="1">
      <alignment horizontal="center" vertical="center" wrapText="1"/>
    </xf>
    <xf numFmtId="0" fontId="20" fillId="7" borderId="126" xfId="3" applyFont="1" applyFill="1" applyBorder="1" applyAlignment="1">
      <alignment horizontal="center" vertical="center" wrapText="1"/>
    </xf>
    <xf numFmtId="0" fontId="20" fillId="7" borderId="126" xfId="3" applyFont="1" applyFill="1" applyBorder="1" applyAlignment="1">
      <alignment horizontal="center" vertical="center"/>
    </xf>
    <xf numFmtId="0" fontId="20" fillId="7" borderId="92" xfId="3" applyFont="1" applyFill="1" applyBorder="1" applyAlignment="1">
      <alignment horizontal="center" vertical="center" wrapText="1"/>
    </xf>
    <xf numFmtId="0" fontId="20" fillId="7" borderId="92" xfId="3" applyFont="1" applyFill="1" applyBorder="1" applyAlignment="1">
      <alignment horizontal="center" vertical="center"/>
    </xf>
    <xf numFmtId="0" fontId="20" fillId="7" borderId="135" xfId="3" applyFont="1" applyFill="1" applyBorder="1" applyAlignment="1">
      <alignment horizontal="center" vertical="center"/>
    </xf>
    <xf numFmtId="0" fontId="20" fillId="4" borderId="136" xfId="3" applyFont="1" applyFill="1" applyBorder="1" applyAlignment="1">
      <alignment horizontal="center" vertical="center" wrapText="1"/>
    </xf>
    <xf numFmtId="2" fontId="19" fillId="4" borderId="137" xfId="3" applyNumberFormat="1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>
      <alignment horizontal="center" vertical="center" wrapText="1"/>
    </xf>
    <xf numFmtId="2" fontId="20" fillId="4" borderId="138" xfId="3" applyNumberFormat="1" applyFont="1" applyFill="1" applyBorder="1" applyAlignment="1" applyProtection="1">
      <alignment horizontal="center" vertical="center" wrapText="1"/>
    </xf>
    <xf numFmtId="0" fontId="19" fillId="0" borderId="134" xfId="3" applyNumberFormat="1" applyFont="1" applyFill="1" applyBorder="1" applyAlignment="1">
      <alignment vertical="center"/>
    </xf>
    <xf numFmtId="2" fontId="19" fillId="0" borderId="92" xfId="3" applyNumberFormat="1" applyFont="1" applyFill="1" applyBorder="1" applyAlignment="1">
      <alignment horizontal="center" vertical="center"/>
    </xf>
    <xf numFmtId="2" fontId="20" fillId="0" borderId="92" xfId="3" applyNumberFormat="1" applyFont="1" applyFill="1" applyBorder="1" applyAlignment="1">
      <alignment horizontal="center" vertical="center"/>
    </xf>
    <xf numFmtId="2" fontId="20" fillId="0" borderId="135" xfId="3" applyNumberFormat="1" applyFont="1" applyFill="1" applyBorder="1" applyAlignment="1">
      <alignment horizontal="center" vertical="center"/>
    </xf>
    <xf numFmtId="0" fontId="19" fillId="0" borderId="136" xfId="3" applyNumberFormat="1" applyFont="1" applyFill="1" applyBorder="1" applyAlignment="1">
      <alignment vertical="center"/>
    </xf>
    <xf numFmtId="2" fontId="19" fillId="0" borderId="137" xfId="3" applyNumberFormat="1" applyFont="1" applyFill="1" applyBorder="1" applyAlignment="1">
      <alignment horizontal="center" vertical="center"/>
    </xf>
    <xf numFmtId="2" fontId="20" fillId="0" borderId="137" xfId="3" applyNumberFormat="1" applyFont="1" applyFill="1" applyBorder="1" applyAlignment="1">
      <alignment horizontal="center" vertical="center"/>
    </xf>
    <xf numFmtId="2" fontId="20" fillId="0" borderId="13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4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19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0" fillId="7" borderId="139" xfId="3" applyNumberFormat="1" applyFont="1" applyFill="1" applyBorder="1" applyAlignment="1" applyProtection="1">
      <alignment horizontal="left" vertical="center" wrapText="1"/>
    </xf>
    <xf numFmtId="0" fontId="20" fillId="7" borderId="118" xfId="3" applyFont="1" applyFill="1" applyBorder="1" applyAlignment="1">
      <alignment horizontal="center" vertical="center" wrapText="1"/>
    </xf>
    <xf numFmtId="0" fontId="19" fillId="0" borderId="140" xfId="3" applyFont="1" applyFill="1" applyBorder="1" applyAlignment="1">
      <alignment horizontal="left" vertical="top" wrapText="1"/>
    </xf>
    <xf numFmtId="2" fontId="19" fillId="0" borderId="92" xfId="3" applyNumberFormat="1" applyFont="1" applyFill="1" applyBorder="1" applyAlignment="1">
      <alignment horizontal="center" vertical="center" wrapText="1"/>
    </xf>
    <xf numFmtId="2" fontId="20" fillId="0" borderId="87" xfId="3" applyNumberFormat="1" applyFont="1" applyFill="1" applyBorder="1" applyAlignment="1">
      <alignment horizontal="center" vertical="center" wrapText="1"/>
    </xf>
    <xf numFmtId="0" fontId="20" fillId="7" borderId="140" xfId="3" applyNumberFormat="1" applyFont="1" applyFill="1" applyBorder="1" applyAlignment="1" applyProtection="1">
      <alignment horizontal="left" vertical="center" wrapText="1"/>
    </xf>
    <xf numFmtId="2" fontId="19" fillId="7" borderId="92" xfId="3" applyNumberFormat="1" applyFont="1" applyFill="1" applyBorder="1" applyAlignment="1" applyProtection="1">
      <alignment horizontal="center" vertical="center" wrapText="1"/>
      <protection locked="0"/>
    </xf>
    <xf numFmtId="2" fontId="20" fillId="7" borderId="87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56" xfId="3" applyNumberFormat="1" applyFont="1" applyFill="1" applyBorder="1" applyAlignment="1" applyProtection="1">
      <alignment horizontal="left" vertical="top" wrapText="1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41" xfId="3" applyNumberFormat="1" applyFont="1" applyFill="1" applyBorder="1" applyAlignment="1" applyProtection="1">
      <alignment horizontal="center" vertical="center" wrapText="1"/>
      <protection locked="0"/>
    </xf>
    <xf numFmtId="0" fontId="19" fillId="0" borderId="142" xfId="3" applyFont="1" applyFill="1" applyBorder="1" applyAlignment="1">
      <alignment horizontal="left" vertical="top" wrapText="1"/>
    </xf>
    <xf numFmtId="2" fontId="19" fillId="0" borderId="121" xfId="3" applyNumberFormat="1" applyFont="1" applyFill="1" applyBorder="1" applyAlignment="1">
      <alignment horizontal="center" vertical="center" wrapText="1"/>
    </xf>
    <xf numFmtId="2" fontId="20" fillId="0" borderId="85" xfId="3" applyNumberFormat="1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  <protection locked="0"/>
    </xf>
    <xf numFmtId="0" fontId="20" fillId="0" borderId="116" xfId="3" applyNumberFormat="1" applyFont="1" applyFill="1" applyBorder="1" applyAlignment="1">
      <alignment horizontal="center"/>
    </xf>
    <xf numFmtId="0" fontId="20" fillId="7" borderId="143" xfId="3" applyNumberFormat="1" applyFont="1" applyFill="1" applyBorder="1" applyAlignment="1" applyProtection="1">
      <alignment horizontal="center" vertical="center" wrapText="1"/>
    </xf>
    <xf numFmtId="0" fontId="20" fillId="7" borderId="123" xfId="3" applyNumberFormat="1" applyFont="1" applyFill="1" applyBorder="1" applyAlignment="1" applyProtection="1">
      <alignment horizontal="center" vertical="center" wrapText="1"/>
    </xf>
    <xf numFmtId="0" fontId="19" fillId="7" borderId="144" xfId="3" applyNumberFormat="1" applyFont="1" applyFill="1" applyBorder="1" applyAlignment="1" applyProtection="1">
      <alignment horizontal="center" vertical="center" wrapText="1"/>
    </xf>
    <xf numFmtId="0" fontId="20" fillId="7" borderId="145" xfId="3" applyFont="1" applyFill="1" applyBorder="1" applyAlignment="1">
      <alignment horizontal="center" vertical="center" wrapText="1"/>
    </xf>
    <xf numFmtId="0" fontId="19" fillId="7" borderId="145" xfId="3" applyFont="1" applyFill="1" applyBorder="1" applyAlignment="1">
      <alignment horizontal="center" vertical="center" wrapText="1"/>
    </xf>
    <xf numFmtId="0" fontId="20" fillId="7" borderId="144" xfId="3" applyNumberFormat="1" applyFont="1" applyFill="1" applyBorder="1" applyAlignment="1" applyProtection="1">
      <alignment horizontal="center" vertical="center" wrapText="1"/>
    </xf>
    <xf numFmtId="2" fontId="19" fillId="0" borderId="111" xfId="3" applyNumberFormat="1" applyFont="1" applyFill="1" applyBorder="1" applyAlignment="1">
      <alignment horizontal="center" vertical="center" wrapText="1"/>
    </xf>
    <xf numFmtId="2" fontId="20" fillId="0" borderId="146" xfId="3" applyNumberFormat="1" applyFont="1" applyFill="1" applyBorder="1" applyAlignment="1">
      <alignment horizontal="center" vertical="center" wrapText="1"/>
    </xf>
    <xf numFmtId="0" fontId="19" fillId="0" borderId="4" xfId="3" applyNumberFormat="1" applyFont="1" applyFill="1" applyBorder="1" applyAlignment="1"/>
    <xf numFmtId="0" fontId="19" fillId="0" borderId="7" xfId="3" applyNumberFormat="1" applyFont="1" applyFill="1" applyBorder="1" applyAlignment="1"/>
    <xf numFmtId="0" fontId="19" fillId="0" borderId="10" xfId="3" applyNumberFormat="1" applyFont="1" applyFill="1" applyBorder="1" applyAlignment="1"/>
    <xf numFmtId="0" fontId="4" fillId="0" borderId="8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0" xfId="3" applyNumberFormat="1" applyFont="1" applyFill="1" applyBorder="1" applyAlignment="1">
      <alignment horizontal="center" wrapText="1"/>
    </xf>
    <xf numFmtId="0" fontId="46" fillId="0" borderId="8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0" xfId="9" applyNumberFormat="1" applyFont="1" applyFill="1" applyBorder="1" applyAlignment="1" applyProtection="1">
      <alignment horizontal="center"/>
    </xf>
    <xf numFmtId="0" fontId="19" fillId="0" borderId="31" xfId="3" applyNumberFormat="1" applyFont="1" applyFill="1" applyBorder="1" applyAlignment="1"/>
    <xf numFmtId="0" fontId="19" fillId="0" borderId="44" xfId="3" applyNumberFormat="1" applyFont="1" applyFill="1" applyBorder="1" applyAlignment="1"/>
    <xf numFmtId="0" fontId="16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3"/>
    <cellStyle name="Normal 2 2" xfId="2"/>
    <cellStyle name="Normal 3 2" xfId="6"/>
    <cellStyle name="Normal 3 3 2" xfId="4"/>
    <cellStyle name="Normal_producto intermedio 42-04 2" xfId="5"/>
    <cellStyle name="Porcentaje" xfId="1" builtinId="5"/>
    <cellStyle name="Porcentaje 2" xfId="7"/>
    <cellStyle name="Porcentaje 2 2" xfId="8"/>
  </cellStyles>
  <dxfs count="4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58</xdr:row>
          <xdr:rowOff>95250</xdr:rowOff>
        </xdr:from>
        <xdr:to>
          <xdr:col>6</xdr:col>
          <xdr:colOff>962025</xdr:colOff>
          <xdr:row>83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44</xdr:row>
      <xdr:rowOff>586315</xdr:rowOff>
    </xdr:from>
    <xdr:to>
      <xdr:col>6</xdr:col>
      <xdr:colOff>1554480</xdr:colOff>
      <xdr:row>67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85C2B03-4C7A-4EAE-BCBC-87B492F6A12F}"/>
            </a:ext>
          </a:extLst>
        </xdr:cNvPr>
        <xdr:cNvSpPr txBox="1"/>
      </xdr:nvSpPr>
      <xdr:spPr>
        <a:xfrm>
          <a:off x="60960" y="11778190"/>
          <a:ext cx="10761345" cy="4732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de las cotizaciones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(-8,57 %) solo en los mercados alicantinos 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precio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(-16,15 %). Sube 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cotización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Red Delicious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(22,67 %).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Variabilidad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los precios de las frutas de hueso. Subidas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hasta el 10,70% en las nectarinas de carne amarilla y bajadas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hasta el -11,84% en el albaricoque.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los precios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(-3,08 %) y ligera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subida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(0,10 %), en un contexto de oferta contenida. Baja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(-3,10 %) en la región de Murcia a medida que avanza la campaña, al igual que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higo-breva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(-2,77 %).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Significativa subida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(28,50 %).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Prosigue el ajuste a la baja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(-11,43 %) según va ganando cuota en los mercados la de media estación.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45</xdr:row>
          <xdr:rowOff>142875</xdr:rowOff>
        </xdr:from>
        <xdr:to>
          <xdr:col>6</xdr:col>
          <xdr:colOff>314325</xdr:colOff>
          <xdr:row>65</xdr:row>
          <xdr:rowOff>85725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1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1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31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1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1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31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44410</v>
          </cell>
          <cell r="H13">
            <v>44411</v>
          </cell>
          <cell r="I13">
            <v>44412</v>
          </cell>
          <cell r="J13">
            <v>44413</v>
          </cell>
          <cell r="K13">
            <v>44414</v>
          </cell>
          <cell r="L13">
            <v>44415</v>
          </cell>
          <cell r="M13">
            <v>44416</v>
          </cell>
        </row>
      </sheetData>
      <sheetData sheetId="1">
        <row r="12">
          <cell r="G12" t="str">
            <v>PRECIO MEDIO PONDERADO SEMANAL NACIONAL</v>
          </cell>
        </row>
        <row r="13">
          <cell r="G13" t="str">
            <v>Semana 31- 2021: 02-08/08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57"/>
  </cols>
  <sheetData>
    <row r="1" spans="1:5">
      <c r="A1" s="757" t="s">
        <v>950</v>
      </c>
    </row>
    <row r="2" spans="1:5">
      <c r="A2" s="757" t="s">
        <v>951</v>
      </c>
    </row>
    <row r="3" spans="1:5">
      <c r="A3" s="757" t="s">
        <v>952</v>
      </c>
    </row>
    <row r="4" spans="1:5">
      <c r="A4" s="758" t="s">
        <v>953</v>
      </c>
      <c r="B4" s="758"/>
      <c r="C4" s="758"/>
      <c r="D4" s="758"/>
      <c r="E4" s="758"/>
    </row>
    <row r="5" spans="1:5">
      <c r="A5" s="758" t="s">
        <v>973</v>
      </c>
      <c r="B5" s="758"/>
      <c r="C5" s="758"/>
      <c r="D5" s="758"/>
      <c r="E5" s="758"/>
    </row>
    <row r="7" spans="1:5">
      <c r="A7" s="757" t="s">
        <v>954</v>
      </c>
    </row>
    <row r="8" spans="1:5">
      <c r="A8" s="758" t="s">
        <v>955</v>
      </c>
      <c r="B8" s="758"/>
      <c r="C8" s="758"/>
      <c r="D8" s="758"/>
      <c r="E8" s="758"/>
    </row>
    <row r="10" spans="1:5">
      <c r="A10" s="757" t="s">
        <v>956</v>
      </c>
    </row>
    <row r="11" spans="1:5">
      <c r="A11" s="757" t="s">
        <v>957</v>
      </c>
    </row>
    <row r="12" spans="1:5">
      <c r="A12" s="758" t="s">
        <v>974</v>
      </c>
      <c r="B12" s="758"/>
      <c r="C12" s="758"/>
      <c r="D12" s="758"/>
      <c r="E12" s="758"/>
    </row>
    <row r="13" spans="1:5">
      <c r="A13" s="758" t="s">
        <v>975</v>
      </c>
      <c r="B13" s="758"/>
      <c r="C13" s="758"/>
      <c r="D13" s="758"/>
      <c r="E13" s="758"/>
    </row>
    <row r="14" spans="1:5">
      <c r="A14" s="758" t="s">
        <v>976</v>
      </c>
      <c r="B14" s="758"/>
      <c r="C14" s="758"/>
      <c r="D14" s="758"/>
      <c r="E14" s="758"/>
    </row>
    <row r="15" spans="1:5">
      <c r="A15" s="758" t="s">
        <v>977</v>
      </c>
      <c r="B15" s="758"/>
      <c r="C15" s="758"/>
      <c r="D15" s="758"/>
      <c r="E15" s="758"/>
    </row>
    <row r="16" spans="1:5">
      <c r="A16" s="758" t="s">
        <v>978</v>
      </c>
      <c r="B16" s="758"/>
      <c r="C16" s="758"/>
      <c r="D16" s="758"/>
      <c r="E16" s="758"/>
    </row>
    <row r="17" spans="1:5">
      <c r="A17" s="757" t="s">
        <v>958</v>
      </c>
    </row>
    <row r="18" spans="1:5">
      <c r="A18" s="757" t="s">
        <v>959</v>
      </c>
    </row>
    <row r="19" spans="1:5">
      <c r="A19" s="758" t="s">
        <v>960</v>
      </c>
      <c r="B19" s="758"/>
      <c r="C19" s="758"/>
      <c r="D19" s="758"/>
      <c r="E19" s="758"/>
    </row>
    <row r="20" spans="1:5">
      <c r="A20" s="758" t="s">
        <v>979</v>
      </c>
      <c r="B20" s="758"/>
      <c r="C20" s="758"/>
      <c r="D20" s="758"/>
      <c r="E20" s="758"/>
    </row>
    <row r="21" spans="1:5">
      <c r="A21" s="757" t="s">
        <v>961</v>
      </c>
    </row>
    <row r="22" spans="1:5">
      <c r="A22" s="758" t="s">
        <v>962</v>
      </c>
      <c r="B22" s="758"/>
      <c r="C22" s="758"/>
      <c r="D22" s="758"/>
      <c r="E22" s="758"/>
    </row>
    <row r="23" spans="1:5">
      <c r="A23" s="758" t="s">
        <v>963</v>
      </c>
      <c r="B23" s="758"/>
      <c r="C23" s="758"/>
      <c r="D23" s="758"/>
      <c r="E23" s="758"/>
    </row>
    <row r="24" spans="1:5">
      <c r="A24" s="757" t="s">
        <v>964</v>
      </c>
    </row>
    <row r="25" spans="1:5">
      <c r="A25" s="757" t="s">
        <v>965</v>
      </c>
    </row>
    <row r="26" spans="1:5">
      <c r="A26" s="758" t="s">
        <v>980</v>
      </c>
      <c r="B26" s="758"/>
      <c r="C26" s="758"/>
      <c r="D26" s="758"/>
      <c r="E26" s="758"/>
    </row>
    <row r="27" spans="1:5">
      <c r="A27" s="758" t="s">
        <v>981</v>
      </c>
      <c r="B27" s="758"/>
      <c r="C27" s="758"/>
      <c r="D27" s="758"/>
      <c r="E27" s="758"/>
    </row>
    <row r="28" spans="1:5">
      <c r="A28" s="758" t="s">
        <v>982</v>
      </c>
      <c r="B28" s="758"/>
      <c r="C28" s="758"/>
      <c r="D28" s="758"/>
      <c r="E28" s="758"/>
    </row>
    <row r="29" spans="1:5">
      <c r="A29" s="757" t="s">
        <v>966</v>
      </c>
    </row>
    <row r="30" spans="1:5">
      <c r="A30" s="758" t="s">
        <v>967</v>
      </c>
      <c r="B30" s="758"/>
      <c r="C30" s="758"/>
      <c r="D30" s="758"/>
      <c r="E30" s="758"/>
    </row>
    <row r="31" spans="1:5">
      <c r="A31" s="757" t="s">
        <v>968</v>
      </c>
    </row>
    <row r="32" spans="1:5">
      <c r="A32" s="758" t="s">
        <v>969</v>
      </c>
      <c r="B32" s="758"/>
      <c r="C32" s="758"/>
      <c r="D32" s="758"/>
      <c r="E32" s="758"/>
    </row>
    <row r="33" spans="1:5">
      <c r="A33" s="758" t="s">
        <v>970</v>
      </c>
      <c r="B33" s="758"/>
      <c r="C33" s="758"/>
      <c r="D33" s="758"/>
      <c r="E33" s="758"/>
    </row>
    <row r="34" spans="1:5">
      <c r="A34" s="758" t="s">
        <v>971</v>
      </c>
      <c r="B34" s="758"/>
      <c r="C34" s="758"/>
      <c r="D34" s="758"/>
      <c r="E34" s="758"/>
    </row>
    <row r="35" spans="1:5">
      <c r="A35" s="758" t="s">
        <v>972</v>
      </c>
      <c r="B35" s="758"/>
      <c r="C35" s="758"/>
      <c r="D35" s="758"/>
      <c r="E35" s="758"/>
    </row>
  </sheetData>
  <hyperlinks>
    <hyperlink ref="A4:E4" location="'Pág. 4'!A1" display="1.1.1.         Precios Medios Nacionales de Cereales, Arroz, Oleaginosas, Tortas, Proteicos, Vinos y Aceites.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 y Alfalfa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 y Semilla de Girasol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A16" zoomScale="80" zoomScaleNormal="80" zoomScaleSheetLayoutView="100" workbookViewId="0">
      <selection activeCell="P1" sqref="P1:Q1048576"/>
    </sheetView>
  </sheetViews>
  <sheetFormatPr baseColWidth="10" defaultColWidth="12.5703125" defaultRowHeight="15"/>
  <cols>
    <col min="1" max="1" width="2.7109375" style="372" customWidth="1"/>
    <col min="2" max="2" width="20.5703125" style="373" customWidth="1"/>
    <col min="3" max="3" width="12" style="373" bestFit="1" customWidth="1"/>
    <col min="4" max="4" width="35.42578125" style="373" bestFit="1" customWidth="1"/>
    <col min="5" max="5" width="8.140625" style="373" customWidth="1"/>
    <col min="6" max="6" width="18.140625" style="373" bestFit="1" customWidth="1"/>
    <col min="7" max="13" width="10.7109375" style="373" customWidth="1"/>
    <col min="14" max="14" width="14.7109375" style="373" customWidth="1"/>
    <col min="15" max="15" width="2.140625" style="374" customWidth="1"/>
    <col min="16" max="16" width="8.140625" style="374" customWidth="1"/>
    <col min="17" max="17" width="12.5703125" style="374"/>
    <col min="18" max="19" width="14.7109375" style="374" bestFit="1" customWidth="1"/>
    <col min="20" max="20" width="12.85546875" style="374" bestFit="1" customWidth="1"/>
    <col min="21" max="16384" width="12.5703125" style="374"/>
  </cols>
  <sheetData>
    <row r="1" spans="1:21" ht="11.25" customHeight="1"/>
    <row r="2" spans="1:21">
      <c r="J2" s="375"/>
      <c r="K2" s="375"/>
      <c r="L2" s="376"/>
      <c r="M2" s="376"/>
      <c r="N2" s="377"/>
      <c r="O2" s="378"/>
    </row>
    <row r="3" spans="1:21" ht="0.75" customHeight="1">
      <c r="J3" s="375"/>
      <c r="K3" s="375"/>
      <c r="L3" s="376"/>
      <c r="M3" s="376"/>
      <c r="N3" s="376"/>
      <c r="O3" s="378"/>
    </row>
    <row r="4" spans="1:21" ht="27" customHeight="1">
      <c r="B4" s="379" t="s">
        <v>596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80"/>
    </row>
    <row r="5" spans="1:21" ht="26.25" customHeight="1" thickBot="1">
      <c r="B5" s="381" t="s">
        <v>597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2"/>
    </row>
    <row r="6" spans="1:21" ht="24.75" customHeight="1">
      <c r="B6" s="383" t="s">
        <v>598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  <c r="O6" s="382"/>
    </row>
    <row r="7" spans="1:21" ht="19.5" customHeight="1" thickBot="1">
      <c r="B7" s="386" t="s">
        <v>599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8"/>
      <c r="O7" s="382"/>
      <c r="Q7" s="373"/>
    </row>
    <row r="8" spans="1:21" ht="16.5" customHeight="1">
      <c r="B8" s="389" t="s">
        <v>600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2"/>
    </row>
    <row r="9" spans="1:21" s="392" customFormat="1" ht="12" customHeight="1">
      <c r="A9" s="390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2"/>
    </row>
    <row r="10" spans="1:21" s="392" customFormat="1" ht="24.75" customHeight="1">
      <c r="A10" s="390"/>
      <c r="B10" s="393" t="s">
        <v>601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82"/>
    </row>
    <row r="11" spans="1:21" ht="6" customHeight="1" thickBot="1"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</row>
    <row r="12" spans="1:21" ht="25.9" customHeight="1">
      <c r="B12" s="396" t="s">
        <v>370</v>
      </c>
      <c r="C12" s="397" t="s">
        <v>602</v>
      </c>
      <c r="D12" s="398" t="s">
        <v>603</v>
      </c>
      <c r="E12" s="397" t="s">
        <v>604</v>
      </c>
      <c r="F12" s="398" t="s">
        <v>605</v>
      </c>
      <c r="G12" s="399" t="s">
        <v>296</v>
      </c>
      <c r="H12" s="400"/>
      <c r="I12" s="401"/>
      <c r="J12" s="400" t="s">
        <v>606</v>
      </c>
      <c r="K12" s="400"/>
      <c r="L12" s="402"/>
      <c r="M12" s="402"/>
      <c r="N12" s="403"/>
      <c r="O12" s="404"/>
      <c r="U12" s="373"/>
    </row>
    <row r="13" spans="1:21" ht="19.7" customHeight="1">
      <c r="B13" s="405"/>
      <c r="C13" s="406"/>
      <c r="D13" s="407" t="s">
        <v>607</v>
      </c>
      <c r="E13" s="406"/>
      <c r="F13" s="407"/>
      <c r="G13" s="408">
        <v>44410</v>
      </c>
      <c r="H13" s="408">
        <f>G13+1</f>
        <v>44411</v>
      </c>
      <c r="I13" s="408">
        <f t="shared" ref="I13:M13" si="0">H13+1</f>
        <v>44412</v>
      </c>
      <c r="J13" s="408">
        <f t="shared" si="0"/>
        <v>44413</v>
      </c>
      <c r="K13" s="408">
        <f t="shared" si="0"/>
        <v>44414</v>
      </c>
      <c r="L13" s="408">
        <f t="shared" si="0"/>
        <v>44415</v>
      </c>
      <c r="M13" s="408">
        <f t="shared" si="0"/>
        <v>44416</v>
      </c>
      <c r="N13" s="409" t="s">
        <v>608</v>
      </c>
      <c r="O13" s="410"/>
    </row>
    <row r="14" spans="1:21" s="420" customFormat="1" ht="20.100000000000001" customHeight="1">
      <c r="A14" s="372"/>
      <c r="B14" s="411" t="s">
        <v>609</v>
      </c>
      <c r="C14" s="412" t="s">
        <v>610</v>
      </c>
      <c r="D14" s="412" t="s">
        <v>611</v>
      </c>
      <c r="E14" s="412" t="s">
        <v>612</v>
      </c>
      <c r="F14" s="412" t="s">
        <v>613</v>
      </c>
      <c r="G14" s="413">
        <v>90.56</v>
      </c>
      <c r="H14" s="413">
        <v>90.56</v>
      </c>
      <c r="I14" s="413">
        <v>90.56</v>
      </c>
      <c r="J14" s="413">
        <v>90.56</v>
      </c>
      <c r="K14" s="414">
        <v>90.56</v>
      </c>
      <c r="L14" s="414" t="s">
        <v>287</v>
      </c>
      <c r="M14" s="415" t="s">
        <v>287</v>
      </c>
      <c r="N14" s="416">
        <v>90.56</v>
      </c>
      <c r="O14" s="417"/>
      <c r="P14" s="418"/>
      <c r="Q14" s="419"/>
    </row>
    <row r="15" spans="1:21" s="420" customFormat="1" ht="20.100000000000001" customHeight="1">
      <c r="A15" s="372"/>
      <c r="B15" s="421"/>
      <c r="C15" s="412" t="s">
        <v>614</v>
      </c>
      <c r="D15" s="412" t="s">
        <v>615</v>
      </c>
      <c r="E15" s="412" t="s">
        <v>612</v>
      </c>
      <c r="F15" s="412" t="s">
        <v>616</v>
      </c>
      <c r="G15" s="413">
        <v>63</v>
      </c>
      <c r="H15" s="413">
        <v>63</v>
      </c>
      <c r="I15" s="413">
        <v>63</v>
      </c>
      <c r="J15" s="413">
        <v>63</v>
      </c>
      <c r="K15" s="414">
        <v>63</v>
      </c>
      <c r="L15" s="414">
        <v>63</v>
      </c>
      <c r="M15" s="415" t="s">
        <v>287</v>
      </c>
      <c r="N15" s="416">
        <v>63</v>
      </c>
      <c r="O15" s="417"/>
      <c r="P15" s="418"/>
      <c r="Q15" s="419"/>
    </row>
    <row r="16" spans="1:21" s="420" customFormat="1" ht="19.5" customHeight="1">
      <c r="A16" s="372"/>
      <c r="B16" s="421" t="s">
        <v>617</v>
      </c>
      <c r="C16" s="422" t="s">
        <v>618</v>
      </c>
      <c r="D16" s="422" t="s">
        <v>619</v>
      </c>
      <c r="E16" s="422" t="s">
        <v>612</v>
      </c>
      <c r="F16" s="422" t="s">
        <v>620</v>
      </c>
      <c r="G16" s="413">
        <v>100.82</v>
      </c>
      <c r="H16" s="413">
        <v>103.21</v>
      </c>
      <c r="I16" s="413">
        <v>103.45</v>
      </c>
      <c r="J16" s="413">
        <v>103.24</v>
      </c>
      <c r="K16" s="414">
        <v>103.96</v>
      </c>
      <c r="L16" s="414">
        <v>100.87</v>
      </c>
      <c r="M16" s="415" t="s">
        <v>287</v>
      </c>
      <c r="N16" s="416">
        <v>102.66</v>
      </c>
      <c r="O16" s="417"/>
      <c r="P16" s="418"/>
      <c r="Q16" s="419"/>
    </row>
    <row r="17" spans="1:17" s="420" customFormat="1" ht="20.100000000000001" customHeight="1">
      <c r="A17" s="372"/>
      <c r="B17" s="421"/>
      <c r="C17" s="412" t="s">
        <v>618</v>
      </c>
      <c r="D17" s="412" t="s">
        <v>621</v>
      </c>
      <c r="E17" s="412" t="s">
        <v>612</v>
      </c>
      <c r="F17" s="412" t="s">
        <v>620</v>
      </c>
      <c r="G17" s="413">
        <v>83.62</v>
      </c>
      <c r="H17" s="413">
        <v>94.56</v>
      </c>
      <c r="I17" s="413">
        <v>68.14</v>
      </c>
      <c r="J17" s="413">
        <v>94.33</v>
      </c>
      <c r="K17" s="414">
        <v>94.12</v>
      </c>
      <c r="L17" s="414">
        <v>85.31</v>
      </c>
      <c r="M17" s="415" t="s">
        <v>287</v>
      </c>
      <c r="N17" s="416">
        <v>74.89</v>
      </c>
      <c r="O17" s="417"/>
      <c r="P17" s="418"/>
      <c r="Q17" s="419"/>
    </row>
    <row r="18" spans="1:17" s="420" customFormat="1" ht="20.100000000000001" customHeight="1">
      <c r="A18" s="372"/>
      <c r="B18" s="421"/>
      <c r="C18" s="412" t="s">
        <v>622</v>
      </c>
      <c r="D18" s="412" t="s">
        <v>621</v>
      </c>
      <c r="E18" s="412" t="s">
        <v>612</v>
      </c>
      <c r="F18" s="412" t="s">
        <v>620</v>
      </c>
      <c r="G18" s="413">
        <v>81.540000000000006</v>
      </c>
      <c r="H18" s="413">
        <v>81.540000000000006</v>
      </c>
      <c r="I18" s="413">
        <v>81.540000000000006</v>
      </c>
      <c r="J18" s="413">
        <v>81.540000000000006</v>
      </c>
      <c r="K18" s="414">
        <v>81.540000000000006</v>
      </c>
      <c r="L18" s="414" t="s">
        <v>287</v>
      </c>
      <c r="M18" s="415">
        <v>92.07</v>
      </c>
      <c r="N18" s="416">
        <v>83.4</v>
      </c>
      <c r="O18" s="417"/>
      <c r="P18" s="418"/>
      <c r="Q18" s="419"/>
    </row>
    <row r="19" spans="1:17" s="420" customFormat="1" ht="20.100000000000001" customHeight="1" thickBot="1">
      <c r="A19" s="372"/>
      <c r="B19" s="423"/>
      <c r="C19" s="424" t="s">
        <v>618</v>
      </c>
      <c r="D19" s="424" t="s">
        <v>623</v>
      </c>
      <c r="E19" s="424" t="s">
        <v>612</v>
      </c>
      <c r="F19" s="424" t="s">
        <v>620</v>
      </c>
      <c r="G19" s="425">
        <v>87.22</v>
      </c>
      <c r="H19" s="425">
        <v>90</v>
      </c>
      <c r="I19" s="425">
        <v>90</v>
      </c>
      <c r="J19" s="425">
        <v>90</v>
      </c>
      <c r="K19" s="425">
        <v>90</v>
      </c>
      <c r="L19" s="425" t="s">
        <v>287</v>
      </c>
      <c r="M19" s="426" t="s">
        <v>287</v>
      </c>
      <c r="N19" s="427">
        <v>89</v>
      </c>
      <c r="O19" s="418"/>
      <c r="P19" s="418"/>
      <c r="Q19" s="419"/>
    </row>
    <row r="20" spans="1:17" s="433" customFormat="1" ht="18.75" customHeight="1">
      <c r="A20" s="428"/>
      <c r="B20" s="429"/>
      <c r="C20" s="430"/>
      <c r="D20" s="429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1"/>
      <c r="P20" s="432"/>
      <c r="Q20" s="431"/>
    </row>
    <row r="21" spans="1:17" ht="15" customHeight="1">
      <c r="B21" s="393" t="s">
        <v>624</v>
      </c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5"/>
      <c r="Q21" s="431"/>
    </row>
    <row r="22" spans="1:17" ht="4.5" customHeight="1" thickBot="1">
      <c r="B22" s="391"/>
      <c r="C22" s="434"/>
      <c r="D22" s="434"/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5"/>
      <c r="Q22" s="431"/>
    </row>
    <row r="23" spans="1:17" ht="27" customHeight="1">
      <c r="B23" s="396" t="s">
        <v>370</v>
      </c>
      <c r="C23" s="397" t="s">
        <v>602</v>
      </c>
      <c r="D23" s="398" t="s">
        <v>603</v>
      </c>
      <c r="E23" s="397" t="s">
        <v>604</v>
      </c>
      <c r="F23" s="398" t="s">
        <v>605</v>
      </c>
      <c r="G23" s="436" t="s">
        <v>296</v>
      </c>
      <c r="H23" s="437"/>
      <c r="I23" s="438"/>
      <c r="J23" s="437" t="s">
        <v>606</v>
      </c>
      <c r="K23" s="437"/>
      <c r="L23" s="437"/>
      <c r="M23" s="437"/>
      <c r="N23" s="439"/>
      <c r="O23" s="404"/>
      <c r="Q23" s="431"/>
    </row>
    <row r="24" spans="1:17" s="420" customFormat="1" ht="20.100000000000001" customHeight="1">
      <c r="A24" s="372"/>
      <c r="B24" s="405"/>
      <c r="C24" s="406"/>
      <c r="D24" s="407" t="s">
        <v>607</v>
      </c>
      <c r="E24" s="406"/>
      <c r="F24" s="407"/>
      <c r="G24" s="408">
        <f t="shared" ref="G24:N24" si="1">G13</f>
        <v>44410</v>
      </c>
      <c r="H24" s="408">
        <f t="shared" si="1"/>
        <v>44411</v>
      </c>
      <c r="I24" s="408">
        <f t="shared" si="1"/>
        <v>44412</v>
      </c>
      <c r="J24" s="408">
        <f t="shared" si="1"/>
        <v>44413</v>
      </c>
      <c r="K24" s="408">
        <f t="shared" si="1"/>
        <v>44414</v>
      </c>
      <c r="L24" s="408">
        <f t="shared" si="1"/>
        <v>44415</v>
      </c>
      <c r="M24" s="440">
        <f t="shared" si="1"/>
        <v>44416</v>
      </c>
      <c r="N24" s="409" t="str">
        <f t="shared" si="1"/>
        <v>PMPS</v>
      </c>
      <c r="O24" s="417"/>
      <c r="P24" s="418"/>
      <c r="Q24" s="419"/>
    </row>
    <row r="25" spans="1:17" s="420" customFormat="1" ht="19.5" customHeight="1">
      <c r="A25" s="372"/>
      <c r="B25" s="421" t="s">
        <v>625</v>
      </c>
      <c r="C25" s="412" t="s">
        <v>626</v>
      </c>
      <c r="D25" s="412" t="s">
        <v>627</v>
      </c>
      <c r="E25" s="412" t="s">
        <v>612</v>
      </c>
      <c r="F25" s="412" t="s">
        <v>628</v>
      </c>
      <c r="G25" s="413">
        <v>84.5</v>
      </c>
      <c r="H25" s="413">
        <v>84.5</v>
      </c>
      <c r="I25" s="413">
        <v>84.5</v>
      </c>
      <c r="J25" s="413">
        <v>84.5</v>
      </c>
      <c r="K25" s="414">
        <v>84.5</v>
      </c>
      <c r="L25" s="414" t="s">
        <v>287</v>
      </c>
      <c r="M25" s="415" t="s">
        <v>287</v>
      </c>
      <c r="N25" s="416">
        <v>84.5</v>
      </c>
      <c r="O25" s="417"/>
      <c r="P25" s="418"/>
      <c r="Q25" s="419"/>
    </row>
    <row r="26" spans="1:17" s="420" customFormat="1" ht="20.100000000000001" customHeight="1">
      <c r="A26" s="372"/>
      <c r="B26" s="421"/>
      <c r="C26" s="412" t="s">
        <v>629</v>
      </c>
      <c r="D26" s="412" t="s">
        <v>630</v>
      </c>
      <c r="E26" s="412" t="s">
        <v>612</v>
      </c>
      <c r="F26" s="412" t="s">
        <v>628</v>
      </c>
      <c r="G26" s="413">
        <v>114.36</v>
      </c>
      <c r="H26" s="413">
        <v>114.36</v>
      </c>
      <c r="I26" s="413">
        <v>114.36</v>
      </c>
      <c r="J26" s="413">
        <v>114.36</v>
      </c>
      <c r="K26" s="414">
        <v>114.36</v>
      </c>
      <c r="L26" s="414" t="s">
        <v>287</v>
      </c>
      <c r="M26" s="415" t="s">
        <v>287</v>
      </c>
      <c r="N26" s="416">
        <v>114.36</v>
      </c>
      <c r="O26" s="417"/>
      <c r="P26" s="418"/>
      <c r="Q26" s="419"/>
    </row>
    <row r="27" spans="1:17" s="420" customFormat="1" ht="20.100000000000001" customHeight="1">
      <c r="A27" s="372"/>
      <c r="B27" s="421"/>
      <c r="C27" s="412" t="s">
        <v>626</v>
      </c>
      <c r="D27" s="412" t="s">
        <v>630</v>
      </c>
      <c r="E27" s="412" t="s">
        <v>612</v>
      </c>
      <c r="F27" s="412" t="s">
        <v>628</v>
      </c>
      <c r="G27" s="413">
        <v>76.5</v>
      </c>
      <c r="H27" s="413">
        <v>76.5</v>
      </c>
      <c r="I27" s="413">
        <v>78.44</v>
      </c>
      <c r="J27" s="413">
        <v>78.94</v>
      </c>
      <c r="K27" s="414">
        <v>77.45</v>
      </c>
      <c r="L27" s="414" t="s">
        <v>287</v>
      </c>
      <c r="M27" s="415" t="s">
        <v>287</v>
      </c>
      <c r="N27" s="416">
        <v>77.5</v>
      </c>
      <c r="O27" s="417"/>
      <c r="P27" s="418"/>
      <c r="Q27" s="419"/>
    </row>
    <row r="28" spans="1:17" s="420" customFormat="1" ht="20.100000000000001" customHeight="1">
      <c r="A28" s="372"/>
      <c r="B28" s="421"/>
      <c r="C28" s="412" t="s">
        <v>631</v>
      </c>
      <c r="D28" s="412" t="s">
        <v>630</v>
      </c>
      <c r="E28" s="412" t="s">
        <v>612</v>
      </c>
      <c r="F28" s="412" t="s">
        <v>628</v>
      </c>
      <c r="G28" s="413">
        <v>87</v>
      </c>
      <c r="H28" s="413">
        <v>87</v>
      </c>
      <c r="I28" s="413">
        <v>87</v>
      </c>
      <c r="J28" s="413">
        <v>87</v>
      </c>
      <c r="K28" s="414">
        <v>87</v>
      </c>
      <c r="L28" s="414" t="s">
        <v>287</v>
      </c>
      <c r="M28" s="415" t="s">
        <v>287</v>
      </c>
      <c r="N28" s="416">
        <v>87</v>
      </c>
      <c r="O28" s="417"/>
      <c r="P28" s="418"/>
      <c r="Q28" s="419"/>
    </row>
    <row r="29" spans="1:17" s="420" customFormat="1" ht="20.100000000000001" customHeight="1">
      <c r="A29" s="372"/>
      <c r="B29" s="421"/>
      <c r="C29" s="412" t="s">
        <v>629</v>
      </c>
      <c r="D29" s="412" t="s">
        <v>632</v>
      </c>
      <c r="E29" s="412" t="s">
        <v>612</v>
      </c>
      <c r="F29" s="412" t="s">
        <v>628</v>
      </c>
      <c r="G29" s="413">
        <v>78.3</v>
      </c>
      <c r="H29" s="413">
        <v>78.3</v>
      </c>
      <c r="I29" s="413">
        <v>78.3</v>
      </c>
      <c r="J29" s="413">
        <v>78.3</v>
      </c>
      <c r="K29" s="414">
        <v>78.3</v>
      </c>
      <c r="L29" s="414" t="s">
        <v>287</v>
      </c>
      <c r="M29" s="415" t="s">
        <v>287</v>
      </c>
      <c r="N29" s="416">
        <v>78.3</v>
      </c>
      <c r="O29" s="417"/>
      <c r="P29" s="418"/>
      <c r="Q29" s="419"/>
    </row>
    <row r="30" spans="1:17" s="420" customFormat="1" ht="20.100000000000001" customHeight="1">
      <c r="A30" s="372"/>
      <c r="B30" s="421"/>
      <c r="C30" s="412" t="s">
        <v>626</v>
      </c>
      <c r="D30" s="412" t="s">
        <v>632</v>
      </c>
      <c r="E30" s="412" t="s">
        <v>612</v>
      </c>
      <c r="F30" s="412" t="s">
        <v>628</v>
      </c>
      <c r="G30" s="413">
        <v>64.5</v>
      </c>
      <c r="H30" s="413">
        <v>64.5</v>
      </c>
      <c r="I30" s="413">
        <v>64.5</v>
      </c>
      <c r="J30" s="413">
        <v>64.5</v>
      </c>
      <c r="K30" s="414">
        <v>64.5</v>
      </c>
      <c r="L30" s="414" t="s">
        <v>287</v>
      </c>
      <c r="M30" s="415" t="s">
        <v>287</v>
      </c>
      <c r="N30" s="416">
        <v>64.5</v>
      </c>
      <c r="O30" s="417"/>
      <c r="P30" s="418"/>
      <c r="Q30" s="419"/>
    </row>
    <row r="31" spans="1:17" s="420" customFormat="1" ht="20.100000000000001" customHeight="1">
      <c r="A31" s="372"/>
      <c r="B31" s="421"/>
      <c r="C31" s="412" t="s">
        <v>629</v>
      </c>
      <c r="D31" s="412" t="s">
        <v>633</v>
      </c>
      <c r="E31" s="412" t="s">
        <v>612</v>
      </c>
      <c r="F31" s="412" t="s">
        <v>628</v>
      </c>
      <c r="G31" s="413">
        <v>104.51</v>
      </c>
      <c r="H31" s="413">
        <v>104.51</v>
      </c>
      <c r="I31" s="413">
        <v>104.51</v>
      </c>
      <c r="J31" s="413">
        <v>104.51</v>
      </c>
      <c r="K31" s="414">
        <v>104.51</v>
      </c>
      <c r="L31" s="414" t="s">
        <v>287</v>
      </c>
      <c r="M31" s="415" t="s">
        <v>287</v>
      </c>
      <c r="N31" s="416">
        <v>104.51</v>
      </c>
      <c r="O31" s="417"/>
      <c r="P31" s="418"/>
      <c r="Q31" s="419"/>
    </row>
    <row r="32" spans="1:17" s="420" customFormat="1" ht="20.100000000000001" customHeight="1">
      <c r="A32" s="372"/>
      <c r="B32" s="441"/>
      <c r="C32" s="412" t="s">
        <v>626</v>
      </c>
      <c r="D32" s="412" t="s">
        <v>634</v>
      </c>
      <c r="E32" s="412" t="s">
        <v>612</v>
      </c>
      <c r="F32" s="412" t="s">
        <v>628</v>
      </c>
      <c r="G32" s="413">
        <v>84.5</v>
      </c>
      <c r="H32" s="413">
        <v>84.5</v>
      </c>
      <c r="I32" s="413">
        <v>84.5</v>
      </c>
      <c r="J32" s="413">
        <v>84.5</v>
      </c>
      <c r="K32" s="414">
        <v>84.5</v>
      </c>
      <c r="L32" s="414" t="s">
        <v>287</v>
      </c>
      <c r="M32" s="415" t="s">
        <v>287</v>
      </c>
      <c r="N32" s="416">
        <v>84.5</v>
      </c>
      <c r="O32" s="417"/>
      <c r="P32" s="418"/>
      <c r="Q32" s="419"/>
    </row>
    <row r="33" spans="1:17" s="420" customFormat="1" ht="20.100000000000001" customHeight="1">
      <c r="A33" s="372"/>
      <c r="B33" s="421" t="s">
        <v>635</v>
      </c>
      <c r="C33" s="412" t="s">
        <v>626</v>
      </c>
      <c r="D33" s="412" t="s">
        <v>636</v>
      </c>
      <c r="E33" s="412" t="s">
        <v>612</v>
      </c>
      <c r="F33" s="412" t="s">
        <v>637</v>
      </c>
      <c r="G33" s="413">
        <v>94</v>
      </c>
      <c r="H33" s="413">
        <v>94</v>
      </c>
      <c r="I33" s="413">
        <v>94</v>
      </c>
      <c r="J33" s="413">
        <v>94</v>
      </c>
      <c r="K33" s="414">
        <v>94</v>
      </c>
      <c r="L33" s="414" t="s">
        <v>287</v>
      </c>
      <c r="M33" s="415" t="s">
        <v>287</v>
      </c>
      <c r="N33" s="416">
        <v>94</v>
      </c>
      <c r="O33" s="417"/>
      <c r="P33" s="418"/>
      <c r="Q33" s="419"/>
    </row>
    <row r="34" spans="1:17" s="420" customFormat="1" ht="19.5" customHeight="1">
      <c r="A34" s="372"/>
      <c r="B34" s="421"/>
      <c r="C34" s="412" t="s">
        <v>631</v>
      </c>
      <c r="D34" s="412" t="s">
        <v>636</v>
      </c>
      <c r="E34" s="412" t="s">
        <v>612</v>
      </c>
      <c r="F34" s="412" t="s">
        <v>638</v>
      </c>
      <c r="G34" s="413">
        <v>102</v>
      </c>
      <c r="H34" s="413">
        <v>102</v>
      </c>
      <c r="I34" s="413">
        <v>102</v>
      </c>
      <c r="J34" s="413">
        <v>102</v>
      </c>
      <c r="K34" s="414">
        <v>102</v>
      </c>
      <c r="L34" s="414" t="s">
        <v>287</v>
      </c>
      <c r="M34" s="415" t="s">
        <v>287</v>
      </c>
      <c r="N34" s="416">
        <v>102</v>
      </c>
      <c r="O34" s="417"/>
      <c r="P34" s="418"/>
      <c r="Q34" s="419"/>
    </row>
    <row r="35" spans="1:17" s="420" customFormat="1" ht="20.100000000000001" customHeight="1">
      <c r="A35" s="372"/>
      <c r="B35" s="421"/>
      <c r="C35" s="412" t="s">
        <v>639</v>
      </c>
      <c r="D35" s="412" t="s">
        <v>640</v>
      </c>
      <c r="E35" s="412" t="s">
        <v>612</v>
      </c>
      <c r="F35" s="412" t="s">
        <v>641</v>
      </c>
      <c r="G35" s="413">
        <v>120</v>
      </c>
      <c r="H35" s="413">
        <v>120</v>
      </c>
      <c r="I35" s="413">
        <v>120</v>
      </c>
      <c r="J35" s="413">
        <v>120</v>
      </c>
      <c r="K35" s="414">
        <v>120</v>
      </c>
      <c r="L35" s="414" t="s">
        <v>287</v>
      </c>
      <c r="M35" s="415" t="s">
        <v>287</v>
      </c>
      <c r="N35" s="416">
        <v>120</v>
      </c>
      <c r="O35" s="418"/>
      <c r="P35" s="418"/>
      <c r="Q35" s="419"/>
    </row>
    <row r="36" spans="1:17" s="420" customFormat="1" ht="20.100000000000001" customHeight="1">
      <c r="A36" s="372"/>
      <c r="B36" s="421"/>
      <c r="C36" s="412" t="s">
        <v>626</v>
      </c>
      <c r="D36" s="412" t="s">
        <v>640</v>
      </c>
      <c r="E36" s="412" t="s">
        <v>612</v>
      </c>
      <c r="F36" s="412" t="s">
        <v>641</v>
      </c>
      <c r="G36" s="413">
        <v>89</v>
      </c>
      <c r="H36" s="413" t="s">
        <v>287</v>
      </c>
      <c r="I36" s="413">
        <v>89</v>
      </c>
      <c r="J36" s="413">
        <v>89</v>
      </c>
      <c r="K36" s="414">
        <v>89</v>
      </c>
      <c r="L36" s="414" t="s">
        <v>287</v>
      </c>
      <c r="M36" s="415" t="s">
        <v>287</v>
      </c>
      <c r="N36" s="416">
        <v>89</v>
      </c>
      <c r="O36" s="418"/>
      <c r="P36" s="418"/>
      <c r="Q36" s="419"/>
    </row>
    <row r="37" spans="1:17" s="420" customFormat="1" ht="20.100000000000001" customHeight="1" thickBot="1">
      <c r="A37" s="372"/>
      <c r="B37" s="423"/>
      <c r="C37" s="424" t="s">
        <v>626</v>
      </c>
      <c r="D37" s="424" t="s">
        <v>642</v>
      </c>
      <c r="E37" s="424" t="s">
        <v>612</v>
      </c>
      <c r="F37" s="424" t="s">
        <v>643</v>
      </c>
      <c r="G37" s="425">
        <v>88</v>
      </c>
      <c r="H37" s="425" t="s">
        <v>287</v>
      </c>
      <c r="I37" s="425">
        <v>84</v>
      </c>
      <c r="J37" s="425">
        <v>85.17</v>
      </c>
      <c r="K37" s="425">
        <v>85.59</v>
      </c>
      <c r="L37" s="425" t="s">
        <v>287</v>
      </c>
      <c r="M37" s="426" t="s">
        <v>287</v>
      </c>
      <c r="N37" s="427">
        <v>85.06</v>
      </c>
      <c r="O37" s="418"/>
      <c r="P37" s="418"/>
      <c r="Q37" s="419"/>
    </row>
    <row r="38" spans="1:17" ht="15.6" customHeight="1">
      <c r="B38" s="429"/>
      <c r="C38" s="430"/>
      <c r="D38" s="429"/>
      <c r="E38" s="430"/>
      <c r="F38" s="430"/>
      <c r="G38" s="430"/>
      <c r="H38" s="430"/>
      <c r="I38" s="430"/>
      <c r="J38" s="430"/>
      <c r="K38" s="430"/>
      <c r="L38" s="430"/>
      <c r="M38" s="442"/>
      <c r="N38" s="443"/>
      <c r="O38" s="444"/>
      <c r="Q38" s="431"/>
    </row>
    <row r="39" spans="1:17">
      <c r="M39" s="332"/>
    </row>
    <row r="40" spans="1:17" ht="15" customHeight="1">
      <c r="B40" s="393" t="s">
        <v>644</v>
      </c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5"/>
      <c r="Q40" s="431"/>
    </row>
    <row r="41" spans="1:17" ht="4.5" customHeight="1" thickBot="1">
      <c r="B41" s="391"/>
      <c r="C41" s="434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5"/>
      <c r="Q41" s="431"/>
    </row>
    <row r="42" spans="1:17" ht="27" customHeight="1">
      <c r="B42" s="445" t="s">
        <v>370</v>
      </c>
      <c r="C42" s="446" t="s">
        <v>602</v>
      </c>
      <c r="D42" s="447" t="s">
        <v>603</v>
      </c>
      <c r="E42" s="446" t="s">
        <v>604</v>
      </c>
      <c r="F42" s="447" t="s">
        <v>605</v>
      </c>
      <c r="G42" s="436" t="s">
        <v>296</v>
      </c>
      <c r="H42" s="437"/>
      <c r="I42" s="438"/>
      <c r="J42" s="437" t="s">
        <v>606</v>
      </c>
      <c r="K42" s="437"/>
      <c r="L42" s="437"/>
      <c r="M42" s="437"/>
      <c r="N42" s="439"/>
      <c r="O42" s="404"/>
      <c r="Q42" s="431"/>
    </row>
    <row r="43" spans="1:17" ht="19.7" customHeight="1">
      <c r="B43" s="448"/>
      <c r="C43" s="449"/>
      <c r="D43" s="450" t="s">
        <v>607</v>
      </c>
      <c r="E43" s="449"/>
      <c r="F43" s="450"/>
      <c r="G43" s="451">
        <f t="shared" ref="G43:N43" si="2">G13</f>
        <v>44410</v>
      </c>
      <c r="H43" s="451">
        <f t="shared" si="2"/>
        <v>44411</v>
      </c>
      <c r="I43" s="451">
        <f t="shared" si="2"/>
        <v>44412</v>
      </c>
      <c r="J43" s="451">
        <f t="shared" si="2"/>
        <v>44413</v>
      </c>
      <c r="K43" s="451">
        <f t="shared" si="2"/>
        <v>44414</v>
      </c>
      <c r="L43" s="451">
        <f t="shared" si="2"/>
        <v>44415</v>
      </c>
      <c r="M43" s="452">
        <f t="shared" si="2"/>
        <v>44416</v>
      </c>
      <c r="N43" s="453" t="str">
        <f t="shared" si="2"/>
        <v>PMPS</v>
      </c>
      <c r="O43" s="410"/>
      <c r="Q43" s="431"/>
    </row>
    <row r="44" spans="1:17" s="420" customFormat="1" ht="20.100000000000001" customHeight="1">
      <c r="A44" s="372"/>
      <c r="B44" s="421" t="s">
        <v>645</v>
      </c>
      <c r="C44" s="412" t="s">
        <v>646</v>
      </c>
      <c r="D44" s="412" t="s">
        <v>647</v>
      </c>
      <c r="E44" s="412" t="s">
        <v>616</v>
      </c>
      <c r="F44" s="412" t="s">
        <v>648</v>
      </c>
      <c r="G44" s="413">
        <v>100</v>
      </c>
      <c r="H44" s="413">
        <v>100</v>
      </c>
      <c r="I44" s="413">
        <v>100</v>
      </c>
      <c r="J44" s="413">
        <v>100</v>
      </c>
      <c r="K44" s="414">
        <v>100</v>
      </c>
      <c r="L44" s="414" t="s">
        <v>287</v>
      </c>
      <c r="M44" s="415" t="s">
        <v>287</v>
      </c>
      <c r="N44" s="416">
        <v>100</v>
      </c>
      <c r="O44" s="417"/>
      <c r="P44" s="418"/>
      <c r="Q44" s="419"/>
    </row>
    <row r="45" spans="1:17" s="420" customFormat="1" ht="20.100000000000001" customHeight="1">
      <c r="A45" s="372"/>
      <c r="B45" s="441"/>
      <c r="C45" s="412" t="s">
        <v>631</v>
      </c>
      <c r="D45" s="412" t="s">
        <v>647</v>
      </c>
      <c r="E45" s="412" t="s">
        <v>616</v>
      </c>
      <c r="F45" s="412" t="s">
        <v>648</v>
      </c>
      <c r="G45" s="413">
        <v>156</v>
      </c>
      <c r="H45" s="413">
        <v>156</v>
      </c>
      <c r="I45" s="413">
        <v>156</v>
      </c>
      <c r="J45" s="413">
        <v>156</v>
      </c>
      <c r="K45" s="414">
        <v>156</v>
      </c>
      <c r="L45" s="414" t="s">
        <v>287</v>
      </c>
      <c r="M45" s="415" t="s">
        <v>287</v>
      </c>
      <c r="N45" s="416">
        <v>156</v>
      </c>
      <c r="O45" s="417"/>
      <c r="P45" s="418"/>
      <c r="Q45" s="419"/>
    </row>
    <row r="46" spans="1:17" s="420" customFormat="1" ht="20.100000000000001" customHeight="1">
      <c r="A46" s="372"/>
      <c r="B46" s="421" t="s">
        <v>649</v>
      </c>
      <c r="C46" s="412" t="s">
        <v>650</v>
      </c>
      <c r="D46" s="412" t="s">
        <v>651</v>
      </c>
      <c r="E46" s="412" t="s">
        <v>616</v>
      </c>
      <c r="F46" s="412" t="s">
        <v>652</v>
      </c>
      <c r="G46" s="413">
        <v>400</v>
      </c>
      <c r="H46" s="413">
        <v>400</v>
      </c>
      <c r="I46" s="413">
        <v>400</v>
      </c>
      <c r="J46" s="413">
        <v>400</v>
      </c>
      <c r="K46" s="414" t="s">
        <v>287</v>
      </c>
      <c r="L46" s="414" t="s">
        <v>287</v>
      </c>
      <c r="M46" s="415" t="s">
        <v>287</v>
      </c>
      <c r="N46" s="416">
        <v>400</v>
      </c>
      <c r="O46" s="417"/>
      <c r="P46" s="418"/>
      <c r="Q46" s="419"/>
    </row>
    <row r="47" spans="1:17" s="420" customFormat="1" ht="20.100000000000001" customHeight="1">
      <c r="A47" s="372"/>
      <c r="B47" s="441"/>
      <c r="C47" s="412" t="s">
        <v>653</v>
      </c>
      <c r="D47" s="412" t="s">
        <v>651</v>
      </c>
      <c r="E47" s="412" t="s">
        <v>616</v>
      </c>
      <c r="F47" s="412" t="s">
        <v>652</v>
      </c>
      <c r="G47" s="413">
        <v>200</v>
      </c>
      <c r="H47" s="413">
        <v>200</v>
      </c>
      <c r="I47" s="413">
        <v>200</v>
      </c>
      <c r="J47" s="413">
        <v>200</v>
      </c>
      <c r="K47" s="414">
        <v>200</v>
      </c>
      <c r="L47" s="414" t="s">
        <v>287</v>
      </c>
      <c r="M47" s="415" t="s">
        <v>287</v>
      </c>
      <c r="N47" s="416">
        <v>200</v>
      </c>
      <c r="O47" s="417"/>
      <c r="P47" s="418"/>
      <c r="Q47" s="419"/>
    </row>
    <row r="48" spans="1:17" s="420" customFormat="1" ht="20.100000000000001" customHeight="1">
      <c r="A48" s="372"/>
      <c r="B48" s="421" t="s">
        <v>654</v>
      </c>
      <c r="C48" s="412" t="s">
        <v>655</v>
      </c>
      <c r="D48" s="412" t="s">
        <v>656</v>
      </c>
      <c r="E48" s="412" t="s">
        <v>616</v>
      </c>
      <c r="F48" s="412" t="s">
        <v>657</v>
      </c>
      <c r="G48" s="413">
        <v>71</v>
      </c>
      <c r="H48" s="413">
        <v>71</v>
      </c>
      <c r="I48" s="413">
        <v>71</v>
      </c>
      <c r="J48" s="413">
        <v>71</v>
      </c>
      <c r="K48" s="414">
        <v>71</v>
      </c>
      <c r="L48" s="414" t="s">
        <v>287</v>
      </c>
      <c r="M48" s="415" t="s">
        <v>287</v>
      </c>
      <c r="N48" s="416">
        <v>71</v>
      </c>
      <c r="O48" s="417"/>
      <c r="P48" s="418"/>
      <c r="Q48" s="419"/>
    </row>
    <row r="49" spans="1:17" s="420" customFormat="1" ht="20.100000000000001" customHeight="1">
      <c r="A49" s="372"/>
      <c r="B49" s="441"/>
      <c r="C49" s="412" t="s">
        <v>658</v>
      </c>
      <c r="D49" s="412" t="s">
        <v>656</v>
      </c>
      <c r="E49" s="412" t="s">
        <v>616</v>
      </c>
      <c r="F49" s="412" t="s">
        <v>657</v>
      </c>
      <c r="G49" s="413">
        <v>71</v>
      </c>
      <c r="H49" s="413">
        <v>71</v>
      </c>
      <c r="I49" s="413">
        <v>71</v>
      </c>
      <c r="J49" s="413">
        <v>71</v>
      </c>
      <c r="K49" s="414">
        <v>71</v>
      </c>
      <c r="L49" s="414" t="s">
        <v>287</v>
      </c>
      <c r="M49" s="415" t="s">
        <v>287</v>
      </c>
      <c r="N49" s="416">
        <v>71</v>
      </c>
      <c r="O49" s="417"/>
      <c r="P49" s="418"/>
      <c r="Q49" s="419"/>
    </row>
    <row r="50" spans="1:17" s="420" customFormat="1" ht="20.100000000000001" customHeight="1">
      <c r="A50" s="372"/>
      <c r="B50" s="421" t="s">
        <v>659</v>
      </c>
      <c r="C50" s="412" t="s">
        <v>660</v>
      </c>
      <c r="D50" s="412" t="s">
        <v>661</v>
      </c>
      <c r="E50" s="412" t="s">
        <v>612</v>
      </c>
      <c r="F50" s="412" t="s">
        <v>662</v>
      </c>
      <c r="G50" s="413">
        <v>114</v>
      </c>
      <c r="H50" s="413">
        <v>114</v>
      </c>
      <c r="I50" s="413">
        <v>114</v>
      </c>
      <c r="J50" s="413">
        <v>114</v>
      </c>
      <c r="K50" s="414">
        <v>114</v>
      </c>
      <c r="L50" s="414" t="s">
        <v>287</v>
      </c>
      <c r="M50" s="415" t="s">
        <v>287</v>
      </c>
      <c r="N50" s="416">
        <v>114</v>
      </c>
      <c r="O50" s="417"/>
      <c r="P50" s="418"/>
      <c r="Q50" s="419"/>
    </row>
    <row r="51" spans="1:17" s="420" customFormat="1" ht="20.100000000000001" customHeight="1">
      <c r="A51" s="372"/>
      <c r="B51" s="421"/>
      <c r="C51" s="412" t="s">
        <v>646</v>
      </c>
      <c r="D51" s="412" t="s">
        <v>661</v>
      </c>
      <c r="E51" s="412" t="s">
        <v>612</v>
      </c>
      <c r="F51" s="412" t="s">
        <v>662</v>
      </c>
      <c r="G51" s="413">
        <v>85</v>
      </c>
      <c r="H51" s="413">
        <v>85</v>
      </c>
      <c r="I51" s="413">
        <v>85</v>
      </c>
      <c r="J51" s="413">
        <v>85</v>
      </c>
      <c r="K51" s="414">
        <v>85</v>
      </c>
      <c r="L51" s="414" t="s">
        <v>287</v>
      </c>
      <c r="M51" s="415" t="s">
        <v>287</v>
      </c>
      <c r="N51" s="416">
        <v>85</v>
      </c>
      <c r="O51" s="417"/>
      <c r="P51" s="418"/>
      <c r="Q51" s="419"/>
    </row>
    <row r="52" spans="1:17" s="420" customFormat="1" ht="20.100000000000001" customHeight="1">
      <c r="A52" s="372"/>
      <c r="B52" s="421"/>
      <c r="C52" s="412" t="s">
        <v>626</v>
      </c>
      <c r="D52" s="412" t="s">
        <v>661</v>
      </c>
      <c r="E52" s="412" t="s">
        <v>612</v>
      </c>
      <c r="F52" s="412" t="s">
        <v>662</v>
      </c>
      <c r="G52" s="413">
        <v>124.24</v>
      </c>
      <c r="H52" s="413">
        <v>124.29</v>
      </c>
      <c r="I52" s="413">
        <v>126.32</v>
      </c>
      <c r="J52" s="413">
        <v>125.48</v>
      </c>
      <c r="K52" s="414">
        <v>87.31</v>
      </c>
      <c r="L52" s="414" t="s">
        <v>287</v>
      </c>
      <c r="M52" s="415" t="s">
        <v>287</v>
      </c>
      <c r="N52" s="416">
        <v>124.63</v>
      </c>
      <c r="O52" s="417"/>
      <c r="P52" s="418"/>
      <c r="Q52" s="419"/>
    </row>
    <row r="53" spans="1:17" s="420" customFormat="1" ht="20.100000000000001" customHeight="1">
      <c r="A53" s="372"/>
      <c r="B53" s="421"/>
      <c r="C53" s="412" t="s">
        <v>639</v>
      </c>
      <c r="D53" s="412" t="s">
        <v>661</v>
      </c>
      <c r="E53" s="412" t="s">
        <v>612</v>
      </c>
      <c r="F53" s="412" t="s">
        <v>662</v>
      </c>
      <c r="G53" s="413">
        <v>100</v>
      </c>
      <c r="H53" s="413">
        <v>98</v>
      </c>
      <c r="I53" s="413">
        <v>100</v>
      </c>
      <c r="J53" s="413">
        <v>100</v>
      </c>
      <c r="K53" s="414">
        <v>100</v>
      </c>
      <c r="L53" s="414" t="s">
        <v>287</v>
      </c>
      <c r="M53" s="415" t="s">
        <v>287</v>
      </c>
      <c r="N53" s="416">
        <v>99.67</v>
      </c>
      <c r="O53" s="417"/>
      <c r="P53" s="418"/>
      <c r="Q53" s="419"/>
    </row>
    <row r="54" spans="1:17" s="420" customFormat="1" ht="20.100000000000001" customHeight="1">
      <c r="A54" s="372"/>
      <c r="B54" s="421"/>
      <c r="C54" s="412" t="s">
        <v>663</v>
      </c>
      <c r="D54" s="412" t="s">
        <v>661</v>
      </c>
      <c r="E54" s="412" t="s">
        <v>612</v>
      </c>
      <c r="F54" s="412" t="s">
        <v>662</v>
      </c>
      <c r="G54" s="413">
        <v>87.5</v>
      </c>
      <c r="H54" s="413">
        <v>87.5</v>
      </c>
      <c r="I54" s="413">
        <v>87.5</v>
      </c>
      <c r="J54" s="413">
        <v>87.5</v>
      </c>
      <c r="K54" s="414">
        <v>87.5</v>
      </c>
      <c r="L54" s="414" t="s">
        <v>287</v>
      </c>
      <c r="M54" s="415" t="s">
        <v>287</v>
      </c>
      <c r="N54" s="416">
        <v>87.5</v>
      </c>
      <c r="O54" s="417"/>
      <c r="P54" s="418"/>
      <c r="Q54" s="419"/>
    </row>
    <row r="55" spans="1:17" s="420" customFormat="1" ht="19.5" customHeight="1">
      <c r="A55" s="372"/>
      <c r="B55" s="421"/>
      <c r="C55" s="412" t="s">
        <v>664</v>
      </c>
      <c r="D55" s="412" t="s">
        <v>661</v>
      </c>
      <c r="E55" s="412" t="s">
        <v>612</v>
      </c>
      <c r="F55" s="412" t="s">
        <v>662</v>
      </c>
      <c r="G55" s="413">
        <v>32.65</v>
      </c>
      <c r="H55" s="413">
        <v>32.65</v>
      </c>
      <c r="I55" s="413">
        <v>32.65</v>
      </c>
      <c r="J55" s="413">
        <v>32.65</v>
      </c>
      <c r="K55" s="414">
        <v>32.65</v>
      </c>
      <c r="L55" s="414" t="s">
        <v>287</v>
      </c>
      <c r="M55" s="415" t="s">
        <v>287</v>
      </c>
      <c r="N55" s="416">
        <v>32.65</v>
      </c>
      <c r="O55" s="417"/>
      <c r="P55" s="418"/>
      <c r="Q55" s="419"/>
    </row>
    <row r="56" spans="1:17" s="420" customFormat="1" ht="19.5" customHeight="1">
      <c r="A56" s="372"/>
      <c r="B56" s="421"/>
      <c r="C56" s="412" t="s">
        <v>665</v>
      </c>
      <c r="D56" s="412" t="s">
        <v>661</v>
      </c>
      <c r="E56" s="412" t="s">
        <v>612</v>
      </c>
      <c r="F56" s="412" t="s">
        <v>662</v>
      </c>
      <c r="G56" s="413">
        <v>150</v>
      </c>
      <c r="H56" s="413">
        <v>150</v>
      </c>
      <c r="I56" s="413">
        <v>150</v>
      </c>
      <c r="J56" s="413">
        <v>150</v>
      </c>
      <c r="K56" s="414">
        <v>150</v>
      </c>
      <c r="L56" s="414" t="s">
        <v>287</v>
      </c>
      <c r="M56" s="415" t="s">
        <v>287</v>
      </c>
      <c r="N56" s="416">
        <v>150</v>
      </c>
      <c r="O56" s="417"/>
      <c r="P56" s="418"/>
      <c r="Q56" s="419"/>
    </row>
    <row r="57" spans="1:17" s="420" customFormat="1" ht="19.5" customHeight="1">
      <c r="A57" s="372"/>
      <c r="B57" s="421"/>
      <c r="C57" s="412" t="s">
        <v>631</v>
      </c>
      <c r="D57" s="412" t="s">
        <v>661</v>
      </c>
      <c r="E57" s="412" t="s">
        <v>612</v>
      </c>
      <c r="F57" s="412" t="s">
        <v>662</v>
      </c>
      <c r="G57" s="413">
        <v>92</v>
      </c>
      <c r="H57" s="413">
        <v>92</v>
      </c>
      <c r="I57" s="413">
        <v>92</v>
      </c>
      <c r="J57" s="413">
        <v>92</v>
      </c>
      <c r="K57" s="414">
        <v>92</v>
      </c>
      <c r="L57" s="414" t="s">
        <v>287</v>
      </c>
      <c r="M57" s="415" t="s">
        <v>287</v>
      </c>
      <c r="N57" s="416">
        <v>92</v>
      </c>
      <c r="O57" s="417"/>
      <c r="P57" s="418"/>
      <c r="Q57" s="419"/>
    </row>
    <row r="58" spans="1:17" s="420" customFormat="1" ht="19.5" customHeight="1">
      <c r="A58" s="372"/>
      <c r="B58" s="421"/>
      <c r="C58" s="412" t="s">
        <v>646</v>
      </c>
      <c r="D58" s="412" t="s">
        <v>666</v>
      </c>
      <c r="E58" s="412" t="s">
        <v>612</v>
      </c>
      <c r="F58" s="412" t="s">
        <v>662</v>
      </c>
      <c r="G58" s="413">
        <v>85</v>
      </c>
      <c r="H58" s="413">
        <v>85</v>
      </c>
      <c r="I58" s="413">
        <v>85</v>
      </c>
      <c r="J58" s="413">
        <v>85</v>
      </c>
      <c r="K58" s="414">
        <v>85</v>
      </c>
      <c r="L58" s="414" t="s">
        <v>287</v>
      </c>
      <c r="M58" s="415" t="s">
        <v>287</v>
      </c>
      <c r="N58" s="416">
        <v>85</v>
      </c>
      <c r="O58" s="417"/>
      <c r="P58" s="418"/>
      <c r="Q58" s="419"/>
    </row>
    <row r="59" spans="1:17" s="420" customFormat="1" ht="19.5" customHeight="1">
      <c r="A59" s="372"/>
      <c r="B59" s="421"/>
      <c r="C59" s="412" t="s">
        <v>626</v>
      </c>
      <c r="D59" s="412" t="s">
        <v>666</v>
      </c>
      <c r="E59" s="412" t="s">
        <v>612</v>
      </c>
      <c r="F59" s="412" t="s">
        <v>662</v>
      </c>
      <c r="G59" s="413">
        <v>113.32</v>
      </c>
      <c r="H59" s="413">
        <v>106.9</v>
      </c>
      <c r="I59" s="413">
        <v>105.57</v>
      </c>
      <c r="J59" s="413">
        <v>104.09</v>
      </c>
      <c r="K59" s="414">
        <v>93.05</v>
      </c>
      <c r="L59" s="414" t="s">
        <v>287</v>
      </c>
      <c r="M59" s="415" t="s">
        <v>287</v>
      </c>
      <c r="N59" s="416">
        <v>103.36</v>
      </c>
      <c r="O59" s="417"/>
      <c r="P59" s="418"/>
      <c r="Q59" s="419"/>
    </row>
    <row r="60" spans="1:17" s="420" customFormat="1" ht="20.100000000000001" customHeight="1">
      <c r="A60" s="372"/>
      <c r="B60" s="441"/>
      <c r="C60" s="412" t="s">
        <v>631</v>
      </c>
      <c r="D60" s="412" t="s">
        <v>666</v>
      </c>
      <c r="E60" s="412" t="s">
        <v>612</v>
      </c>
      <c r="F60" s="412" t="s">
        <v>662</v>
      </c>
      <c r="G60" s="413">
        <v>114</v>
      </c>
      <c r="H60" s="413">
        <v>114</v>
      </c>
      <c r="I60" s="413">
        <v>114</v>
      </c>
      <c r="J60" s="413">
        <v>114</v>
      </c>
      <c r="K60" s="414">
        <v>114</v>
      </c>
      <c r="L60" s="414" t="s">
        <v>287</v>
      </c>
      <c r="M60" s="415" t="s">
        <v>287</v>
      </c>
      <c r="N60" s="416">
        <v>114</v>
      </c>
      <c r="O60" s="417"/>
      <c r="P60" s="418"/>
      <c r="Q60" s="419"/>
    </row>
    <row r="61" spans="1:17" s="420" customFormat="1" ht="20.100000000000001" customHeight="1">
      <c r="A61" s="372"/>
      <c r="B61" s="421" t="s">
        <v>667</v>
      </c>
      <c r="C61" s="412" t="s">
        <v>655</v>
      </c>
      <c r="D61" s="412" t="s">
        <v>661</v>
      </c>
      <c r="E61" s="412" t="s">
        <v>612</v>
      </c>
      <c r="F61" s="412" t="s">
        <v>662</v>
      </c>
      <c r="G61" s="413">
        <v>118</v>
      </c>
      <c r="H61" s="413">
        <v>118</v>
      </c>
      <c r="I61" s="413">
        <v>118</v>
      </c>
      <c r="J61" s="413">
        <v>118</v>
      </c>
      <c r="K61" s="414">
        <v>118</v>
      </c>
      <c r="L61" s="414" t="s">
        <v>287</v>
      </c>
      <c r="M61" s="415" t="s">
        <v>287</v>
      </c>
      <c r="N61" s="416">
        <v>118</v>
      </c>
      <c r="O61" s="417"/>
      <c r="P61" s="418"/>
      <c r="Q61" s="419"/>
    </row>
    <row r="62" spans="1:17" s="420" customFormat="1" ht="20.100000000000001" customHeight="1">
      <c r="A62" s="372"/>
      <c r="B62" s="421"/>
      <c r="C62" s="412" t="s">
        <v>646</v>
      </c>
      <c r="D62" s="412" t="s">
        <v>661</v>
      </c>
      <c r="E62" s="412" t="s">
        <v>612</v>
      </c>
      <c r="F62" s="412" t="s">
        <v>662</v>
      </c>
      <c r="G62" s="413">
        <v>92</v>
      </c>
      <c r="H62" s="413">
        <v>92</v>
      </c>
      <c r="I62" s="413">
        <v>92</v>
      </c>
      <c r="J62" s="413">
        <v>92</v>
      </c>
      <c r="K62" s="414">
        <v>92</v>
      </c>
      <c r="L62" s="414" t="s">
        <v>287</v>
      </c>
      <c r="M62" s="415" t="s">
        <v>287</v>
      </c>
      <c r="N62" s="416">
        <v>92</v>
      </c>
      <c r="O62" s="417"/>
      <c r="P62" s="418"/>
      <c r="Q62" s="419"/>
    </row>
    <row r="63" spans="1:17" s="420" customFormat="1" ht="19.5" customHeight="1">
      <c r="A63" s="372"/>
      <c r="B63" s="421"/>
      <c r="C63" s="412" t="s">
        <v>626</v>
      </c>
      <c r="D63" s="412" t="s">
        <v>661</v>
      </c>
      <c r="E63" s="412" t="s">
        <v>612</v>
      </c>
      <c r="F63" s="412" t="s">
        <v>662</v>
      </c>
      <c r="G63" s="413">
        <v>135.38</v>
      </c>
      <c r="H63" s="413">
        <v>134.97999999999999</v>
      </c>
      <c r="I63" s="413">
        <v>136.68</v>
      </c>
      <c r="J63" s="413">
        <v>135.55000000000001</v>
      </c>
      <c r="K63" s="414">
        <v>134.52000000000001</v>
      </c>
      <c r="L63" s="414" t="s">
        <v>287</v>
      </c>
      <c r="M63" s="415" t="s">
        <v>287</v>
      </c>
      <c r="N63" s="416">
        <v>135.41</v>
      </c>
      <c r="O63" s="417"/>
      <c r="P63" s="418"/>
      <c r="Q63" s="419"/>
    </row>
    <row r="64" spans="1:17" s="420" customFormat="1" ht="20.100000000000001" customHeight="1">
      <c r="A64" s="372"/>
      <c r="B64" s="421"/>
      <c r="C64" s="412" t="s">
        <v>665</v>
      </c>
      <c r="D64" s="412" t="s">
        <v>661</v>
      </c>
      <c r="E64" s="412" t="s">
        <v>612</v>
      </c>
      <c r="F64" s="412" t="s">
        <v>662</v>
      </c>
      <c r="G64" s="413">
        <v>95.25</v>
      </c>
      <c r="H64" s="413">
        <v>95.25</v>
      </c>
      <c r="I64" s="413">
        <v>95.25</v>
      </c>
      <c r="J64" s="413">
        <v>95.25</v>
      </c>
      <c r="K64" s="414">
        <v>95.25</v>
      </c>
      <c r="L64" s="414" t="s">
        <v>287</v>
      </c>
      <c r="M64" s="415" t="s">
        <v>287</v>
      </c>
      <c r="N64" s="416">
        <v>95.25</v>
      </c>
      <c r="O64" s="417"/>
      <c r="P64" s="418"/>
      <c r="Q64" s="419"/>
    </row>
    <row r="65" spans="1:17" s="420" customFormat="1" ht="20.100000000000001" customHeight="1">
      <c r="A65" s="372"/>
      <c r="B65" s="421"/>
      <c r="C65" s="412" t="s">
        <v>631</v>
      </c>
      <c r="D65" s="412" t="s">
        <v>661</v>
      </c>
      <c r="E65" s="412" t="s">
        <v>612</v>
      </c>
      <c r="F65" s="412" t="s">
        <v>662</v>
      </c>
      <c r="G65" s="413">
        <v>123</v>
      </c>
      <c r="H65" s="413">
        <v>123</v>
      </c>
      <c r="I65" s="413">
        <v>123</v>
      </c>
      <c r="J65" s="413">
        <v>123</v>
      </c>
      <c r="K65" s="414">
        <v>123</v>
      </c>
      <c r="L65" s="414" t="s">
        <v>287</v>
      </c>
      <c r="M65" s="415" t="s">
        <v>287</v>
      </c>
      <c r="N65" s="416">
        <v>123</v>
      </c>
      <c r="O65" s="417"/>
      <c r="P65" s="418"/>
      <c r="Q65" s="419"/>
    </row>
    <row r="66" spans="1:17" s="420" customFormat="1" ht="20.100000000000001" customHeight="1">
      <c r="A66" s="372"/>
      <c r="B66" s="441"/>
      <c r="C66" s="412" t="s">
        <v>646</v>
      </c>
      <c r="D66" s="412" t="s">
        <v>666</v>
      </c>
      <c r="E66" s="412" t="s">
        <v>612</v>
      </c>
      <c r="F66" s="412" t="s">
        <v>662</v>
      </c>
      <c r="G66" s="413">
        <v>90</v>
      </c>
      <c r="H66" s="413">
        <v>90</v>
      </c>
      <c r="I66" s="413">
        <v>90</v>
      </c>
      <c r="J66" s="413">
        <v>90</v>
      </c>
      <c r="K66" s="414">
        <v>90</v>
      </c>
      <c r="L66" s="414" t="s">
        <v>287</v>
      </c>
      <c r="M66" s="415" t="s">
        <v>287</v>
      </c>
      <c r="N66" s="416">
        <v>90</v>
      </c>
      <c r="O66" s="417"/>
      <c r="P66" s="418"/>
      <c r="Q66" s="419"/>
    </row>
    <row r="67" spans="1:17" s="420" customFormat="1" ht="20.100000000000001" customHeight="1">
      <c r="A67" s="372"/>
      <c r="B67" s="421" t="s">
        <v>668</v>
      </c>
      <c r="C67" s="412" t="s">
        <v>626</v>
      </c>
      <c r="D67" s="412" t="s">
        <v>287</v>
      </c>
      <c r="E67" s="412" t="s">
        <v>616</v>
      </c>
      <c r="F67" s="412" t="s">
        <v>662</v>
      </c>
      <c r="G67" s="413">
        <v>124.43</v>
      </c>
      <c r="H67" s="413">
        <v>124.77</v>
      </c>
      <c r="I67" s="413">
        <v>127.45</v>
      </c>
      <c r="J67" s="413">
        <v>124.77</v>
      </c>
      <c r="K67" s="414">
        <v>123.82</v>
      </c>
      <c r="L67" s="414" t="s">
        <v>287</v>
      </c>
      <c r="M67" s="415" t="s">
        <v>287</v>
      </c>
      <c r="N67" s="416">
        <v>125.13</v>
      </c>
      <c r="O67" s="417"/>
      <c r="P67" s="418"/>
      <c r="Q67" s="419"/>
    </row>
    <row r="68" spans="1:17" s="420" customFormat="1" ht="20.100000000000001" customHeight="1">
      <c r="A68" s="372"/>
      <c r="B68" s="441"/>
      <c r="C68" s="412" t="s">
        <v>639</v>
      </c>
      <c r="D68" s="412" t="s">
        <v>287</v>
      </c>
      <c r="E68" s="412" t="s">
        <v>616</v>
      </c>
      <c r="F68" s="412" t="s">
        <v>662</v>
      </c>
      <c r="G68" s="413">
        <v>100</v>
      </c>
      <c r="H68" s="413">
        <v>95</v>
      </c>
      <c r="I68" s="413">
        <v>95</v>
      </c>
      <c r="J68" s="413">
        <v>95</v>
      </c>
      <c r="K68" s="414">
        <v>90</v>
      </c>
      <c r="L68" s="414" t="s">
        <v>287</v>
      </c>
      <c r="M68" s="415" t="s">
        <v>287</v>
      </c>
      <c r="N68" s="416">
        <v>94.78</v>
      </c>
      <c r="O68" s="417"/>
      <c r="P68" s="418"/>
      <c r="Q68" s="419"/>
    </row>
    <row r="69" spans="1:17" s="455" customFormat="1" ht="20.100000000000001" customHeight="1" thickBot="1">
      <c r="A69" s="454"/>
      <c r="B69" s="423" t="s">
        <v>669</v>
      </c>
      <c r="C69" s="424" t="s">
        <v>626</v>
      </c>
      <c r="D69" s="424" t="s">
        <v>287</v>
      </c>
      <c r="E69" s="424" t="s">
        <v>616</v>
      </c>
      <c r="F69" s="424" t="s">
        <v>662</v>
      </c>
      <c r="G69" s="425" t="s">
        <v>287</v>
      </c>
      <c r="H69" s="425">
        <v>88.18</v>
      </c>
      <c r="I69" s="425" t="s">
        <v>287</v>
      </c>
      <c r="J69" s="425">
        <v>94.54</v>
      </c>
      <c r="K69" s="425">
        <v>105.9</v>
      </c>
      <c r="L69" s="425" t="s">
        <v>287</v>
      </c>
      <c r="M69" s="426" t="s">
        <v>287</v>
      </c>
      <c r="N69" s="427">
        <v>103.84</v>
      </c>
      <c r="O69" s="454"/>
      <c r="P69" s="418"/>
      <c r="Q69" s="419"/>
    </row>
    <row r="70" spans="1:17">
      <c r="N70" s="456"/>
    </row>
    <row r="72" spans="1:17" ht="15" customHeight="1">
      <c r="B72" s="393" t="s">
        <v>670</v>
      </c>
      <c r="C72" s="393"/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  <c r="O72" s="395"/>
      <c r="Q72" s="431"/>
    </row>
    <row r="73" spans="1:17" ht="4.5" customHeight="1" thickBot="1">
      <c r="B73" s="391"/>
      <c r="C73" s="434"/>
      <c r="D73" s="434"/>
      <c r="E73" s="434"/>
      <c r="F73" s="434"/>
      <c r="G73" s="434"/>
      <c r="H73" s="434"/>
      <c r="I73" s="434"/>
      <c r="J73" s="434"/>
      <c r="K73" s="434"/>
      <c r="L73" s="434"/>
      <c r="M73" s="434"/>
      <c r="N73" s="434"/>
      <c r="O73" s="435"/>
      <c r="Q73" s="431"/>
    </row>
    <row r="74" spans="1:17" ht="27" customHeight="1">
      <c r="B74" s="445" t="s">
        <v>370</v>
      </c>
      <c r="C74" s="446" t="s">
        <v>602</v>
      </c>
      <c r="D74" s="447" t="s">
        <v>603</v>
      </c>
      <c r="E74" s="446" t="s">
        <v>604</v>
      </c>
      <c r="F74" s="447" t="s">
        <v>605</v>
      </c>
      <c r="G74" s="436" t="s">
        <v>296</v>
      </c>
      <c r="H74" s="437"/>
      <c r="I74" s="438"/>
      <c r="J74" s="437" t="s">
        <v>606</v>
      </c>
      <c r="K74" s="437"/>
      <c r="L74" s="437"/>
      <c r="M74" s="437"/>
      <c r="N74" s="439"/>
      <c r="O74" s="404"/>
      <c r="Q74" s="431"/>
    </row>
    <row r="75" spans="1:17" ht="19.7" customHeight="1">
      <c r="B75" s="448"/>
      <c r="C75" s="449"/>
      <c r="D75" s="450" t="s">
        <v>607</v>
      </c>
      <c r="E75" s="449"/>
      <c r="F75" s="450"/>
      <c r="G75" s="451">
        <f t="shared" ref="G75:N75" si="3">G13</f>
        <v>44410</v>
      </c>
      <c r="H75" s="451">
        <f t="shared" si="3"/>
        <v>44411</v>
      </c>
      <c r="I75" s="451">
        <f t="shared" si="3"/>
        <v>44412</v>
      </c>
      <c r="J75" s="451">
        <f t="shared" si="3"/>
        <v>44413</v>
      </c>
      <c r="K75" s="451">
        <f t="shared" si="3"/>
        <v>44414</v>
      </c>
      <c r="L75" s="451">
        <f t="shared" si="3"/>
        <v>44415</v>
      </c>
      <c r="M75" s="452">
        <f t="shared" si="3"/>
        <v>44416</v>
      </c>
      <c r="N75" s="453" t="str">
        <f t="shared" si="3"/>
        <v>PMPS</v>
      </c>
      <c r="O75" s="410"/>
      <c r="Q75" s="431"/>
    </row>
    <row r="76" spans="1:17" s="420" customFormat="1" ht="20.100000000000001" customHeight="1" thickBot="1">
      <c r="A76" s="372"/>
      <c r="B76" s="423" t="s">
        <v>671</v>
      </c>
      <c r="C76" s="424" t="s">
        <v>639</v>
      </c>
      <c r="D76" s="424" t="s">
        <v>672</v>
      </c>
      <c r="E76" s="424" t="s">
        <v>612</v>
      </c>
      <c r="F76" s="424" t="s">
        <v>616</v>
      </c>
      <c r="G76" s="425">
        <v>175</v>
      </c>
      <c r="H76" s="425">
        <v>180</v>
      </c>
      <c r="I76" s="425">
        <v>175</v>
      </c>
      <c r="J76" s="425">
        <v>172</v>
      </c>
      <c r="K76" s="425">
        <v>180</v>
      </c>
      <c r="L76" s="425" t="s">
        <v>287</v>
      </c>
      <c r="M76" s="426" t="s">
        <v>287</v>
      </c>
      <c r="N76" s="427">
        <v>175.88</v>
      </c>
      <c r="O76" s="418"/>
      <c r="P76" s="418"/>
      <c r="Q76" s="419"/>
    </row>
    <row r="77" spans="1:17">
      <c r="N77" s="456" t="s">
        <v>141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7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="80" zoomScaleNormal="80" zoomScaleSheetLayoutView="100" workbookViewId="0">
      <selection activeCell="I1" sqref="I1:J1048576"/>
    </sheetView>
  </sheetViews>
  <sheetFormatPr baseColWidth="10" defaultColWidth="12.5703125" defaultRowHeight="15.75"/>
  <cols>
    <col min="1" max="1" width="2.7109375" style="457" customWidth="1"/>
    <col min="2" max="2" width="19.5703125" style="458" customWidth="1"/>
    <col min="3" max="3" width="15.7109375" style="458" customWidth="1"/>
    <col min="4" max="4" width="36" style="458" bestFit="1" customWidth="1"/>
    <col min="5" max="5" width="7.7109375" style="458" customWidth="1"/>
    <col min="6" max="6" width="21.7109375" style="458" customWidth="1"/>
    <col min="7" max="7" width="60.7109375" style="458" customWidth="1"/>
    <col min="8" max="8" width="3.140625" style="374" customWidth="1"/>
    <col min="9" max="9" width="8.28515625" style="374" customWidth="1"/>
    <col min="10" max="10" width="10.140625" style="374" customWidth="1"/>
    <col min="11" max="11" width="12.5703125" style="374"/>
    <col min="12" max="13" width="14.7109375" style="374" bestFit="1" customWidth="1"/>
    <col min="14" max="14" width="12.85546875" style="374" bestFit="1" customWidth="1"/>
    <col min="15" max="16384" width="12.5703125" style="374"/>
  </cols>
  <sheetData>
    <row r="1" spans="1:14" ht="11.25" customHeight="1"/>
    <row r="2" spans="1:14">
      <c r="G2" s="377"/>
      <c r="H2" s="378"/>
    </row>
    <row r="3" spans="1:14" ht="8.25" customHeight="1">
      <c r="H3" s="378"/>
    </row>
    <row r="4" spans="1:14" ht="1.5" customHeight="1" thickBot="1">
      <c r="H4" s="378"/>
    </row>
    <row r="5" spans="1:14" ht="26.25" customHeight="1" thickBot="1">
      <c r="B5" s="459" t="s">
        <v>673</v>
      </c>
      <c r="C5" s="460"/>
      <c r="D5" s="460"/>
      <c r="E5" s="460"/>
      <c r="F5" s="460"/>
      <c r="G5" s="461"/>
      <c r="H5" s="380"/>
    </row>
    <row r="6" spans="1:14" ht="15" customHeight="1">
      <c r="B6" s="462"/>
      <c r="C6" s="462"/>
      <c r="D6" s="462"/>
      <c r="E6" s="462"/>
      <c r="F6" s="462"/>
      <c r="G6" s="462"/>
      <c r="H6" s="382"/>
    </row>
    <row r="7" spans="1:14" ht="33.6" customHeight="1">
      <c r="B7" s="463" t="s">
        <v>674</v>
      </c>
      <c r="C7" s="463"/>
      <c r="D7" s="463"/>
      <c r="E7" s="463"/>
      <c r="F7" s="463"/>
      <c r="G7" s="463"/>
      <c r="H7" s="382"/>
    </row>
    <row r="8" spans="1:14" ht="27" customHeight="1">
      <c r="B8" s="464" t="s">
        <v>675</v>
      </c>
      <c r="C8" s="465"/>
      <c r="D8" s="465"/>
      <c r="E8" s="465"/>
      <c r="F8" s="465"/>
      <c r="G8" s="465"/>
      <c r="H8" s="382"/>
    </row>
    <row r="9" spans="1:14" ht="9" customHeight="1">
      <c r="B9" s="466"/>
      <c r="C9" s="467"/>
      <c r="D9" s="467"/>
      <c r="E9" s="467"/>
      <c r="F9" s="467"/>
      <c r="G9" s="467"/>
      <c r="H9" s="382"/>
    </row>
    <row r="10" spans="1:14" s="420" customFormat="1" ht="21" customHeight="1">
      <c r="A10" s="457"/>
      <c r="B10" s="468" t="s">
        <v>601</v>
      </c>
      <c r="C10" s="468"/>
      <c r="D10" s="468"/>
      <c r="E10" s="468"/>
      <c r="F10" s="468"/>
      <c r="G10" s="468"/>
      <c r="H10" s="469"/>
    </row>
    <row r="11" spans="1:14" ht="3.75" customHeight="1" thickBot="1">
      <c r="B11" s="470"/>
      <c r="C11" s="471"/>
      <c r="D11" s="471"/>
      <c r="E11" s="471"/>
      <c r="F11" s="471"/>
      <c r="G11" s="471"/>
      <c r="H11" s="435"/>
    </row>
    <row r="12" spans="1:14" ht="30" customHeight="1">
      <c r="B12" s="396" t="s">
        <v>370</v>
      </c>
      <c r="C12" s="397" t="s">
        <v>602</v>
      </c>
      <c r="D12" s="398" t="s">
        <v>603</v>
      </c>
      <c r="E12" s="397" t="s">
        <v>604</v>
      </c>
      <c r="F12" s="398" t="s">
        <v>605</v>
      </c>
      <c r="G12" s="472" t="s">
        <v>676</v>
      </c>
      <c r="H12" s="404"/>
    </row>
    <row r="13" spans="1:14" ht="30" customHeight="1">
      <c r="B13" s="405"/>
      <c r="C13" s="406"/>
      <c r="D13" s="473" t="s">
        <v>607</v>
      </c>
      <c r="E13" s="406"/>
      <c r="F13" s="407"/>
      <c r="G13" s="474" t="s">
        <v>677</v>
      </c>
      <c r="H13" s="410"/>
    </row>
    <row r="14" spans="1:14" s="482" customFormat="1" ht="30" customHeight="1">
      <c r="A14" s="475"/>
      <c r="B14" s="476" t="s">
        <v>609</v>
      </c>
      <c r="C14" s="477" t="s">
        <v>678</v>
      </c>
      <c r="D14" s="477" t="s">
        <v>679</v>
      </c>
      <c r="E14" s="477" t="s">
        <v>612</v>
      </c>
      <c r="F14" s="478" t="s">
        <v>680</v>
      </c>
      <c r="G14" s="479" t="s">
        <v>681</v>
      </c>
      <c r="H14" s="418"/>
      <c r="I14" s="480"/>
      <c r="J14" s="481"/>
    </row>
    <row r="15" spans="1:14" s="482" customFormat="1" ht="30" customHeight="1" thickBot="1">
      <c r="A15" s="475"/>
      <c r="B15" s="483" t="s">
        <v>617</v>
      </c>
      <c r="C15" s="424" t="s">
        <v>678</v>
      </c>
      <c r="D15" s="424" t="s">
        <v>621</v>
      </c>
      <c r="E15" s="424" t="s">
        <v>612</v>
      </c>
      <c r="F15" s="424" t="s">
        <v>620</v>
      </c>
      <c r="G15" s="484" t="s">
        <v>682</v>
      </c>
      <c r="H15" s="418"/>
      <c r="I15" s="485"/>
      <c r="J15" s="481"/>
    </row>
    <row r="16" spans="1:14" s="482" customFormat="1" ht="50.25" customHeight="1">
      <c r="A16" s="486"/>
      <c r="B16" s="487"/>
      <c r="C16" s="488"/>
      <c r="D16" s="487"/>
      <c r="E16" s="488"/>
      <c r="F16" s="488"/>
      <c r="G16" s="488"/>
      <c r="H16" s="418"/>
      <c r="I16" s="489"/>
      <c r="J16" s="490"/>
      <c r="N16" s="491"/>
    </row>
    <row r="17" spans="1:10" s="420" customFormat="1" ht="15" customHeight="1">
      <c r="A17" s="457"/>
      <c r="B17" s="468" t="s">
        <v>624</v>
      </c>
      <c r="C17" s="468"/>
      <c r="D17" s="468"/>
      <c r="E17" s="468"/>
      <c r="F17" s="468"/>
      <c r="G17" s="468"/>
      <c r="H17" s="469"/>
    </row>
    <row r="18" spans="1:10" s="420" customFormat="1" ht="4.5" customHeight="1" thickBot="1">
      <c r="A18" s="457"/>
      <c r="B18" s="492"/>
      <c r="C18" s="493"/>
      <c r="D18" s="493"/>
      <c r="E18" s="493"/>
      <c r="F18" s="493"/>
      <c r="G18" s="493"/>
      <c r="H18" s="494"/>
    </row>
    <row r="19" spans="1:10" s="420" customFormat="1" ht="30" customHeight="1">
      <c r="A19" s="457"/>
      <c r="B19" s="495" t="s">
        <v>370</v>
      </c>
      <c r="C19" s="496" t="s">
        <v>602</v>
      </c>
      <c r="D19" s="497" t="s">
        <v>603</v>
      </c>
      <c r="E19" s="496" t="s">
        <v>604</v>
      </c>
      <c r="F19" s="497" t="s">
        <v>605</v>
      </c>
      <c r="G19" s="498" t="s">
        <v>676</v>
      </c>
      <c r="H19" s="499"/>
    </row>
    <row r="20" spans="1:10" s="420" customFormat="1" ht="30" customHeight="1">
      <c r="A20" s="457"/>
      <c r="B20" s="500"/>
      <c r="C20" s="501"/>
      <c r="D20" s="473" t="s">
        <v>607</v>
      </c>
      <c r="E20" s="501"/>
      <c r="F20" s="473" t="s">
        <v>683</v>
      </c>
      <c r="G20" s="474" t="str">
        <f>$G$13</f>
        <v>Semana 31- 2021: 02-08/08</v>
      </c>
      <c r="H20" s="502"/>
    </row>
    <row r="21" spans="1:10" s="420" customFormat="1" ht="30" customHeight="1">
      <c r="A21" s="457"/>
      <c r="B21" s="411" t="s">
        <v>625</v>
      </c>
      <c r="C21" s="503" t="s">
        <v>678</v>
      </c>
      <c r="D21" s="503" t="s">
        <v>627</v>
      </c>
      <c r="E21" s="503" t="s">
        <v>612</v>
      </c>
      <c r="F21" s="504" t="s">
        <v>684</v>
      </c>
      <c r="G21" s="505" t="s">
        <v>685</v>
      </c>
      <c r="H21" s="418"/>
      <c r="I21" s="485"/>
      <c r="J21" s="481"/>
    </row>
    <row r="22" spans="1:10" s="420" customFormat="1" ht="30" customHeight="1">
      <c r="A22" s="457"/>
      <c r="B22" s="506"/>
      <c r="C22" s="503" t="s">
        <v>678</v>
      </c>
      <c r="D22" s="503" t="s">
        <v>686</v>
      </c>
      <c r="E22" s="503" t="s">
        <v>612</v>
      </c>
      <c r="F22" s="504" t="s">
        <v>684</v>
      </c>
      <c r="G22" s="505" t="s">
        <v>687</v>
      </c>
      <c r="H22" s="418"/>
      <c r="I22" s="485"/>
      <c r="J22" s="481"/>
    </row>
    <row r="23" spans="1:10" s="420" customFormat="1" ht="30" customHeight="1">
      <c r="A23" s="457"/>
      <c r="B23" s="506"/>
      <c r="C23" s="503" t="s">
        <v>678</v>
      </c>
      <c r="D23" s="503" t="s">
        <v>632</v>
      </c>
      <c r="E23" s="503" t="s">
        <v>612</v>
      </c>
      <c r="F23" s="504" t="s">
        <v>684</v>
      </c>
      <c r="G23" s="505" t="s">
        <v>688</v>
      </c>
      <c r="H23" s="418"/>
      <c r="I23" s="485"/>
      <c r="J23" s="481"/>
    </row>
    <row r="24" spans="1:10" s="420" customFormat="1" ht="30" customHeight="1">
      <c r="A24" s="457"/>
      <c r="B24" s="507"/>
      <c r="C24" s="503" t="s">
        <v>678</v>
      </c>
      <c r="D24" s="503" t="s">
        <v>689</v>
      </c>
      <c r="E24" s="503" t="s">
        <v>612</v>
      </c>
      <c r="F24" s="504" t="s">
        <v>684</v>
      </c>
      <c r="G24" s="505" t="s">
        <v>690</v>
      </c>
      <c r="H24" s="418"/>
      <c r="I24" s="485"/>
      <c r="J24" s="481"/>
    </row>
    <row r="25" spans="1:10" s="420" customFormat="1" ht="30" customHeight="1" thickBot="1">
      <c r="A25" s="457"/>
      <c r="B25" s="423" t="s">
        <v>635</v>
      </c>
      <c r="C25" s="424" t="s">
        <v>678</v>
      </c>
      <c r="D25" s="424" t="s">
        <v>636</v>
      </c>
      <c r="E25" s="424" t="s">
        <v>612</v>
      </c>
      <c r="F25" s="424" t="s">
        <v>691</v>
      </c>
      <c r="G25" s="508" t="s">
        <v>692</v>
      </c>
      <c r="H25" s="418"/>
      <c r="I25" s="485"/>
      <c r="J25" s="481"/>
    </row>
    <row r="26" spans="1:10" ht="15.6" customHeight="1">
      <c r="B26" s="429"/>
      <c r="C26" s="430"/>
      <c r="D26" s="429"/>
      <c r="E26" s="430"/>
      <c r="F26" s="430"/>
      <c r="G26" s="430"/>
      <c r="H26" s="444"/>
    </row>
    <row r="27" spans="1:10" s="420" customFormat="1" ht="47.25" customHeight="1">
      <c r="A27" s="457"/>
      <c r="B27" s="468" t="s">
        <v>644</v>
      </c>
      <c r="C27" s="468"/>
      <c r="D27" s="468"/>
      <c r="E27" s="468"/>
      <c r="F27" s="468"/>
      <c r="G27" s="468"/>
      <c r="H27" s="469"/>
    </row>
    <row r="28" spans="1:10" s="420" customFormat="1" ht="4.5" customHeight="1" thickBot="1">
      <c r="A28" s="457"/>
      <c r="B28" s="492"/>
      <c r="C28" s="493"/>
      <c r="D28" s="493"/>
      <c r="E28" s="493"/>
      <c r="F28" s="493"/>
      <c r="G28" s="493"/>
      <c r="H28" s="494"/>
    </row>
    <row r="29" spans="1:10" s="420" customFormat="1" ht="30" customHeight="1">
      <c r="A29" s="457"/>
      <c r="B29" s="495" t="s">
        <v>370</v>
      </c>
      <c r="C29" s="496" t="s">
        <v>602</v>
      </c>
      <c r="D29" s="497" t="s">
        <v>603</v>
      </c>
      <c r="E29" s="496" t="s">
        <v>604</v>
      </c>
      <c r="F29" s="497" t="s">
        <v>605</v>
      </c>
      <c r="G29" s="498" t="s">
        <v>676</v>
      </c>
      <c r="H29" s="499"/>
    </row>
    <row r="30" spans="1:10" s="420" customFormat="1" ht="30" customHeight="1">
      <c r="A30" s="457"/>
      <c r="B30" s="500"/>
      <c r="C30" s="501"/>
      <c r="D30" s="473" t="s">
        <v>607</v>
      </c>
      <c r="E30" s="501"/>
      <c r="F30" s="473"/>
      <c r="G30" s="474" t="str">
        <f>$G$13</f>
        <v>Semana 31- 2021: 02-08/08</v>
      </c>
      <c r="H30" s="502"/>
    </row>
    <row r="31" spans="1:10" s="420" customFormat="1" ht="30" customHeight="1">
      <c r="A31" s="457"/>
      <c r="B31" s="411" t="s">
        <v>645</v>
      </c>
      <c r="C31" s="503" t="s">
        <v>678</v>
      </c>
      <c r="D31" s="503" t="s">
        <v>647</v>
      </c>
      <c r="E31" s="503" t="s">
        <v>616</v>
      </c>
      <c r="F31" s="504" t="s">
        <v>648</v>
      </c>
      <c r="G31" s="509" t="s">
        <v>693</v>
      </c>
      <c r="H31" s="418"/>
      <c r="I31" s="485"/>
      <c r="J31" s="481"/>
    </row>
    <row r="32" spans="1:10" s="420" customFormat="1" ht="30" customHeight="1">
      <c r="A32" s="457"/>
      <c r="B32" s="411" t="s">
        <v>649</v>
      </c>
      <c r="C32" s="503" t="s">
        <v>678</v>
      </c>
      <c r="D32" s="503" t="s">
        <v>651</v>
      </c>
      <c r="E32" s="503" t="s">
        <v>616</v>
      </c>
      <c r="F32" s="504" t="s">
        <v>652</v>
      </c>
      <c r="G32" s="509" t="s">
        <v>694</v>
      </c>
      <c r="H32" s="418"/>
      <c r="I32" s="485"/>
      <c r="J32" s="481"/>
    </row>
    <row r="33" spans="1:10" s="420" customFormat="1" ht="30" customHeight="1">
      <c r="A33" s="457"/>
      <c r="B33" s="411" t="s">
        <v>654</v>
      </c>
      <c r="C33" s="503" t="s">
        <v>678</v>
      </c>
      <c r="D33" s="503" t="s">
        <v>656</v>
      </c>
      <c r="E33" s="503" t="s">
        <v>616</v>
      </c>
      <c r="F33" s="504" t="s">
        <v>657</v>
      </c>
      <c r="G33" s="509" t="s">
        <v>695</v>
      </c>
      <c r="H33" s="418"/>
      <c r="I33" s="485"/>
      <c r="J33" s="481"/>
    </row>
    <row r="34" spans="1:10" s="420" customFormat="1" ht="30" customHeight="1">
      <c r="A34" s="457"/>
      <c r="B34" s="411" t="s">
        <v>659</v>
      </c>
      <c r="C34" s="503" t="s">
        <v>678</v>
      </c>
      <c r="D34" s="503" t="s">
        <v>661</v>
      </c>
      <c r="E34" s="503" t="s">
        <v>612</v>
      </c>
      <c r="F34" s="504" t="s">
        <v>662</v>
      </c>
      <c r="G34" s="509" t="s">
        <v>696</v>
      </c>
      <c r="H34" s="418"/>
      <c r="I34" s="485"/>
      <c r="J34" s="481"/>
    </row>
    <row r="35" spans="1:10" s="420" customFormat="1" ht="30" customHeight="1">
      <c r="A35" s="457"/>
      <c r="B35" s="507"/>
      <c r="C35" s="503" t="s">
        <v>678</v>
      </c>
      <c r="D35" s="503" t="s">
        <v>666</v>
      </c>
      <c r="E35" s="503" t="s">
        <v>612</v>
      </c>
      <c r="F35" s="504" t="s">
        <v>662</v>
      </c>
      <c r="G35" s="509" t="s">
        <v>697</v>
      </c>
      <c r="H35" s="418"/>
      <c r="I35" s="485"/>
      <c r="J35" s="481"/>
    </row>
    <row r="36" spans="1:10" s="482" customFormat="1" ht="30" customHeight="1">
      <c r="A36" s="475"/>
      <c r="B36" s="510" t="s">
        <v>667</v>
      </c>
      <c r="C36" s="503" t="s">
        <v>678</v>
      </c>
      <c r="D36" s="503" t="s">
        <v>661</v>
      </c>
      <c r="E36" s="503" t="s">
        <v>612</v>
      </c>
      <c r="F36" s="504" t="s">
        <v>662</v>
      </c>
      <c r="G36" s="509" t="s">
        <v>698</v>
      </c>
      <c r="H36" s="418"/>
      <c r="I36" s="485"/>
      <c r="J36" s="481"/>
    </row>
    <row r="37" spans="1:10" s="482" customFormat="1" ht="30" customHeight="1" thickBot="1">
      <c r="A37" s="475"/>
      <c r="B37" s="423"/>
      <c r="C37" s="424" t="s">
        <v>678</v>
      </c>
      <c r="D37" s="424" t="s">
        <v>666</v>
      </c>
      <c r="E37" s="424" t="s">
        <v>612</v>
      </c>
      <c r="F37" s="424" t="s">
        <v>662</v>
      </c>
      <c r="G37" s="511" t="s">
        <v>699</v>
      </c>
      <c r="H37" s="418"/>
      <c r="I37" s="485"/>
      <c r="J37" s="481"/>
    </row>
    <row r="38" spans="1:10" ht="15.6" customHeight="1">
      <c r="B38" s="429"/>
      <c r="C38" s="430"/>
      <c r="D38" s="429"/>
      <c r="E38" s="430"/>
      <c r="F38" s="430"/>
      <c r="G38" s="456"/>
      <c r="H38" s="444"/>
    </row>
    <row r="39" spans="1:10">
      <c r="G39" s="374"/>
    </row>
    <row r="41" spans="1:10" s="420" customFormat="1" ht="15" customHeight="1">
      <c r="A41" s="457"/>
      <c r="B41" s="468" t="s">
        <v>670</v>
      </c>
      <c r="C41" s="468"/>
      <c r="D41" s="468"/>
      <c r="E41" s="468"/>
      <c r="F41" s="468"/>
      <c r="G41" s="468"/>
      <c r="H41" s="469"/>
    </row>
    <row r="42" spans="1:10" s="420" customFormat="1" ht="5.25" customHeight="1" thickBot="1">
      <c r="A42" s="457"/>
      <c r="B42" s="492"/>
      <c r="C42" s="493"/>
      <c r="D42" s="493"/>
      <c r="E42" s="493"/>
      <c r="F42" s="493"/>
      <c r="G42" s="493"/>
      <c r="H42" s="494"/>
    </row>
    <row r="43" spans="1:10" s="420" customFormat="1" ht="30" customHeight="1">
      <c r="A43" s="457"/>
      <c r="B43" s="495" t="s">
        <v>370</v>
      </c>
      <c r="C43" s="496" t="s">
        <v>602</v>
      </c>
      <c r="D43" s="497" t="s">
        <v>603</v>
      </c>
      <c r="E43" s="496" t="s">
        <v>604</v>
      </c>
      <c r="F43" s="497" t="s">
        <v>605</v>
      </c>
      <c r="G43" s="498" t="s">
        <v>676</v>
      </c>
      <c r="H43" s="499"/>
    </row>
    <row r="44" spans="1:10" s="420" customFormat="1" ht="30" customHeight="1">
      <c r="A44" s="457"/>
      <c r="B44" s="500"/>
      <c r="C44" s="501"/>
      <c r="D44" s="473" t="s">
        <v>607</v>
      </c>
      <c r="E44" s="501"/>
      <c r="F44" s="473"/>
      <c r="G44" s="474" t="str">
        <f>$G$13</f>
        <v>Semana 31- 2021: 02-08/08</v>
      </c>
      <c r="H44" s="502"/>
    </row>
    <row r="45" spans="1:10" s="420" customFormat="1" ht="30" customHeight="1" thickBot="1">
      <c r="A45" s="457"/>
      <c r="B45" s="423" t="s">
        <v>671</v>
      </c>
      <c r="C45" s="424" t="s">
        <v>678</v>
      </c>
      <c r="D45" s="424" t="s">
        <v>700</v>
      </c>
      <c r="E45" s="424" t="s">
        <v>612</v>
      </c>
      <c r="F45" s="424" t="s">
        <v>616</v>
      </c>
      <c r="G45" s="484" t="s">
        <v>701</v>
      </c>
      <c r="H45" s="418"/>
      <c r="I45" s="485"/>
      <c r="J45" s="481"/>
    </row>
    <row r="46" spans="1:10">
      <c r="G46" s="456" t="s">
        <v>141</v>
      </c>
    </row>
  </sheetData>
  <mergeCells count="8">
    <mergeCell ref="B27:G27"/>
    <mergeCell ref="B41:G41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3"/>
  <sheetViews>
    <sheetView zoomScale="80" zoomScaleNormal="80" zoomScaleSheetLayoutView="75" workbookViewId="0">
      <selection activeCell="P1" sqref="P1:Q1048576"/>
    </sheetView>
  </sheetViews>
  <sheetFormatPr baseColWidth="10" defaultColWidth="12.5703125" defaultRowHeight="16.350000000000001" customHeight="1"/>
  <cols>
    <col min="1" max="1" width="2.7109375" style="512" customWidth="1"/>
    <col min="2" max="2" width="19.28515625" style="513" customWidth="1"/>
    <col min="3" max="3" width="13.5703125" style="513" bestFit="1" customWidth="1"/>
    <col min="4" max="4" width="29.5703125" style="513" bestFit="1" customWidth="1"/>
    <col min="5" max="5" width="10.140625" style="513" customWidth="1"/>
    <col min="6" max="6" width="12" style="513" bestFit="1" customWidth="1"/>
    <col min="7" max="13" width="11.7109375" style="513" customWidth="1"/>
    <col min="14" max="14" width="13.140625" style="513" customWidth="1"/>
    <col min="15" max="15" width="1.140625" style="374" customWidth="1"/>
    <col min="16" max="16" width="9.28515625" style="374" customWidth="1"/>
    <col min="17" max="17" width="12.5703125" style="374"/>
    <col min="18" max="18" width="10.85546875" style="374" bestFit="1" customWidth="1"/>
    <col min="19" max="16384" width="12.5703125" style="374"/>
  </cols>
  <sheetData>
    <row r="1" spans="1:18" ht="9.75" customHeight="1"/>
    <row r="2" spans="1:18" ht="6.75" customHeight="1">
      <c r="B2" s="514"/>
      <c r="C2" s="514"/>
      <c r="D2" s="514"/>
      <c r="E2" s="514"/>
      <c r="F2" s="514"/>
      <c r="G2" s="514"/>
      <c r="K2" s="377"/>
      <c r="L2" s="377"/>
      <c r="M2" s="377"/>
      <c r="N2" s="377"/>
    </row>
    <row r="3" spans="1:18" ht="3.75" customHeight="1">
      <c r="B3" s="514"/>
      <c r="C3" s="514"/>
      <c r="D3" s="514"/>
      <c r="E3" s="514"/>
      <c r="F3" s="514"/>
      <c r="G3" s="514"/>
    </row>
    <row r="4" spans="1:18" ht="29.25" customHeight="1" thickBot="1">
      <c r="B4" s="381" t="s">
        <v>702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8" ht="16.350000000000001" customHeight="1">
      <c r="B5" s="383" t="s">
        <v>703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5"/>
    </row>
    <row r="6" spans="1:18" ht="16.350000000000001" customHeight="1" thickBot="1">
      <c r="B6" s="386" t="s">
        <v>599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</row>
    <row r="7" spans="1:18" ht="16.350000000000001" customHeight="1"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Q7" s="373"/>
    </row>
    <row r="8" spans="1:18" ht="16.350000000000001" customHeight="1">
      <c r="B8" s="389" t="s">
        <v>600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</row>
    <row r="9" spans="1:18" ht="29.25" customHeight="1">
      <c r="B9" s="515" t="s">
        <v>119</v>
      </c>
      <c r="C9" s="515"/>
      <c r="D9" s="515"/>
      <c r="E9" s="515"/>
      <c r="F9" s="515"/>
      <c r="G9" s="515"/>
      <c r="H9" s="515"/>
      <c r="I9" s="515"/>
      <c r="J9" s="515"/>
      <c r="K9" s="515"/>
      <c r="L9" s="515"/>
      <c r="M9" s="515"/>
      <c r="N9" s="515"/>
      <c r="P9" s="392"/>
      <c r="Q9" s="392"/>
    </row>
    <row r="10" spans="1:18" ht="3" customHeight="1" thickBot="1">
      <c r="P10" s="392"/>
      <c r="Q10" s="392"/>
    </row>
    <row r="11" spans="1:18" ht="22.15" customHeight="1">
      <c r="B11" s="396" t="s">
        <v>370</v>
      </c>
      <c r="C11" s="397" t="s">
        <v>602</v>
      </c>
      <c r="D11" s="398" t="s">
        <v>603</v>
      </c>
      <c r="E11" s="397" t="s">
        <v>604</v>
      </c>
      <c r="F11" s="398" t="s">
        <v>605</v>
      </c>
      <c r="G11" s="399" t="s">
        <v>296</v>
      </c>
      <c r="H11" s="400"/>
      <c r="I11" s="401"/>
      <c r="J11" s="400" t="s">
        <v>606</v>
      </c>
      <c r="K11" s="400"/>
      <c r="L11" s="402"/>
      <c r="M11" s="402"/>
      <c r="N11" s="403"/>
    </row>
    <row r="12" spans="1:18" ht="16.350000000000001" customHeight="1">
      <c r="B12" s="405"/>
      <c r="C12" s="406"/>
      <c r="D12" s="407" t="s">
        <v>607</v>
      </c>
      <c r="E12" s="406"/>
      <c r="F12" s="407"/>
      <c r="G12" s="408">
        <f>'[9]Pág. 14'!G13</f>
        <v>44410</v>
      </c>
      <c r="H12" s="408">
        <f>'[9]Pág. 14'!H13</f>
        <v>44411</v>
      </c>
      <c r="I12" s="408">
        <f>'[9]Pág. 14'!I13</f>
        <v>44412</v>
      </c>
      <c r="J12" s="408">
        <f>'[9]Pág. 14'!J13</f>
        <v>44413</v>
      </c>
      <c r="K12" s="408">
        <f>'[9]Pág. 14'!K13</f>
        <v>44414</v>
      </c>
      <c r="L12" s="408">
        <f>'[9]Pág. 14'!L13</f>
        <v>44415</v>
      </c>
      <c r="M12" s="516">
        <f>'[9]Pág. 14'!M13</f>
        <v>44416</v>
      </c>
      <c r="N12" s="517" t="s">
        <v>608</v>
      </c>
    </row>
    <row r="13" spans="1:18" ht="20.100000000000001" customHeight="1">
      <c r="B13" s="518" t="s">
        <v>704</v>
      </c>
      <c r="C13" s="519" t="s">
        <v>705</v>
      </c>
      <c r="D13" s="519" t="s">
        <v>656</v>
      </c>
      <c r="E13" s="519" t="s">
        <v>616</v>
      </c>
      <c r="F13" s="519" t="s">
        <v>616</v>
      </c>
      <c r="G13" s="520">
        <v>152</v>
      </c>
      <c r="H13" s="520">
        <v>152</v>
      </c>
      <c r="I13" s="520">
        <v>152</v>
      </c>
      <c r="J13" s="520">
        <v>152</v>
      </c>
      <c r="K13" s="520">
        <v>152</v>
      </c>
      <c r="L13" s="520" t="s">
        <v>287</v>
      </c>
      <c r="M13" s="521" t="s">
        <v>287</v>
      </c>
      <c r="N13" s="522">
        <v>152</v>
      </c>
      <c r="P13" s="418"/>
      <c r="Q13" s="419"/>
      <c r="R13" s="431"/>
    </row>
    <row r="14" spans="1:18" ht="20.100000000000001" customHeight="1">
      <c r="B14" s="518"/>
      <c r="C14" s="519" t="s">
        <v>663</v>
      </c>
      <c r="D14" s="519" t="s">
        <v>656</v>
      </c>
      <c r="E14" s="519" t="s">
        <v>616</v>
      </c>
      <c r="F14" s="519" t="s">
        <v>616</v>
      </c>
      <c r="G14" s="520">
        <v>108</v>
      </c>
      <c r="H14" s="520">
        <v>108</v>
      </c>
      <c r="I14" s="520">
        <v>108</v>
      </c>
      <c r="J14" s="520">
        <v>108</v>
      </c>
      <c r="K14" s="520">
        <v>108</v>
      </c>
      <c r="L14" s="520" t="s">
        <v>287</v>
      </c>
      <c r="M14" s="521" t="s">
        <v>287</v>
      </c>
      <c r="N14" s="522">
        <v>108</v>
      </c>
      <c r="P14" s="418"/>
      <c r="Q14" s="419"/>
      <c r="R14" s="431"/>
    </row>
    <row r="15" spans="1:18" ht="20.100000000000001" customHeight="1">
      <c r="B15" s="518"/>
      <c r="C15" s="519" t="s">
        <v>706</v>
      </c>
      <c r="D15" s="519" t="s">
        <v>656</v>
      </c>
      <c r="E15" s="519" t="s">
        <v>616</v>
      </c>
      <c r="F15" s="519" t="s">
        <v>616</v>
      </c>
      <c r="G15" s="520">
        <v>100</v>
      </c>
      <c r="H15" s="520">
        <v>100</v>
      </c>
      <c r="I15" s="520">
        <v>100</v>
      </c>
      <c r="J15" s="520">
        <v>100</v>
      </c>
      <c r="K15" s="520">
        <v>100</v>
      </c>
      <c r="L15" s="520" t="s">
        <v>287</v>
      </c>
      <c r="M15" s="521" t="s">
        <v>287</v>
      </c>
      <c r="N15" s="522">
        <v>100</v>
      </c>
      <c r="P15" s="418"/>
      <c r="Q15" s="419"/>
      <c r="R15" s="431"/>
    </row>
    <row r="16" spans="1:18" s="527" customFormat="1" ht="20.100000000000001" customHeight="1">
      <c r="A16" s="523"/>
      <c r="B16" s="524" t="s">
        <v>707</v>
      </c>
      <c r="C16" s="477" t="s">
        <v>708</v>
      </c>
      <c r="D16" s="477" t="s">
        <v>709</v>
      </c>
      <c r="E16" s="477" t="s">
        <v>616</v>
      </c>
      <c r="F16" s="477" t="s">
        <v>710</v>
      </c>
      <c r="G16" s="413">
        <v>200</v>
      </c>
      <c r="H16" s="413">
        <v>200</v>
      </c>
      <c r="I16" s="413">
        <v>200</v>
      </c>
      <c r="J16" s="413">
        <v>200</v>
      </c>
      <c r="K16" s="413">
        <v>200</v>
      </c>
      <c r="L16" s="413" t="s">
        <v>287</v>
      </c>
      <c r="M16" s="525" t="s">
        <v>287</v>
      </c>
      <c r="N16" s="526">
        <v>200</v>
      </c>
      <c r="P16" s="418"/>
      <c r="Q16" s="419"/>
      <c r="R16" s="431"/>
    </row>
    <row r="17" spans="1:18" ht="20.100000000000001" customHeight="1">
      <c r="B17" s="518"/>
      <c r="C17" s="477" t="s">
        <v>711</v>
      </c>
      <c r="D17" s="477" t="s">
        <v>709</v>
      </c>
      <c r="E17" s="477" t="s">
        <v>616</v>
      </c>
      <c r="F17" s="477" t="s">
        <v>710</v>
      </c>
      <c r="G17" s="413">
        <v>207</v>
      </c>
      <c r="H17" s="413">
        <v>207</v>
      </c>
      <c r="I17" s="413">
        <v>207</v>
      </c>
      <c r="J17" s="413">
        <v>207</v>
      </c>
      <c r="K17" s="413">
        <v>207</v>
      </c>
      <c r="L17" s="413" t="s">
        <v>287</v>
      </c>
      <c r="M17" s="525" t="s">
        <v>287</v>
      </c>
      <c r="N17" s="526">
        <v>207</v>
      </c>
      <c r="P17" s="418"/>
      <c r="Q17" s="419"/>
      <c r="R17" s="431"/>
    </row>
    <row r="18" spans="1:18" ht="20.100000000000001" customHeight="1">
      <c r="B18" s="518"/>
      <c r="C18" s="477" t="s">
        <v>712</v>
      </c>
      <c r="D18" s="477" t="s">
        <v>709</v>
      </c>
      <c r="E18" s="477" t="s">
        <v>616</v>
      </c>
      <c r="F18" s="477" t="s">
        <v>710</v>
      </c>
      <c r="G18" s="413">
        <v>220</v>
      </c>
      <c r="H18" s="413">
        <v>220</v>
      </c>
      <c r="I18" s="413">
        <v>220</v>
      </c>
      <c r="J18" s="413">
        <v>220</v>
      </c>
      <c r="K18" s="413">
        <v>220</v>
      </c>
      <c r="L18" s="413" t="s">
        <v>287</v>
      </c>
      <c r="M18" s="525" t="s">
        <v>287</v>
      </c>
      <c r="N18" s="526">
        <v>220</v>
      </c>
      <c r="P18" s="418"/>
      <c r="Q18" s="419"/>
      <c r="R18" s="431"/>
    </row>
    <row r="19" spans="1:18" ht="20.100000000000001" customHeight="1">
      <c r="B19" s="518"/>
      <c r="C19" s="477" t="s">
        <v>713</v>
      </c>
      <c r="D19" s="477" t="s">
        <v>709</v>
      </c>
      <c r="E19" s="477" t="s">
        <v>616</v>
      </c>
      <c r="F19" s="477" t="s">
        <v>710</v>
      </c>
      <c r="G19" s="413">
        <v>212</v>
      </c>
      <c r="H19" s="413">
        <v>212</v>
      </c>
      <c r="I19" s="413">
        <v>212</v>
      </c>
      <c r="J19" s="413">
        <v>212</v>
      </c>
      <c r="K19" s="413">
        <v>212</v>
      </c>
      <c r="L19" s="413" t="s">
        <v>287</v>
      </c>
      <c r="M19" s="525" t="s">
        <v>287</v>
      </c>
      <c r="N19" s="526">
        <v>212</v>
      </c>
      <c r="P19" s="418"/>
      <c r="Q19" s="419"/>
      <c r="R19" s="431"/>
    </row>
    <row r="20" spans="1:18" ht="20.100000000000001" customHeight="1">
      <c r="B20" s="518"/>
      <c r="C20" s="477" t="s">
        <v>714</v>
      </c>
      <c r="D20" s="477" t="s">
        <v>715</v>
      </c>
      <c r="E20" s="477" t="s">
        <v>616</v>
      </c>
      <c r="F20" s="477" t="s">
        <v>716</v>
      </c>
      <c r="G20" s="413">
        <v>232.5</v>
      </c>
      <c r="H20" s="413">
        <v>232.5</v>
      </c>
      <c r="I20" s="413">
        <v>232.5</v>
      </c>
      <c r="J20" s="413">
        <v>232.5</v>
      </c>
      <c r="K20" s="413">
        <v>232.5</v>
      </c>
      <c r="L20" s="413" t="s">
        <v>287</v>
      </c>
      <c r="M20" s="525" t="s">
        <v>287</v>
      </c>
      <c r="N20" s="526">
        <v>232.5</v>
      </c>
      <c r="P20" s="418"/>
      <c r="Q20" s="419"/>
      <c r="R20" s="431"/>
    </row>
    <row r="21" spans="1:18" ht="20.100000000000001" customHeight="1">
      <c r="B21" s="518"/>
      <c r="C21" s="477" t="s">
        <v>708</v>
      </c>
      <c r="D21" s="477" t="s">
        <v>715</v>
      </c>
      <c r="E21" s="477" t="s">
        <v>616</v>
      </c>
      <c r="F21" s="477" t="s">
        <v>716</v>
      </c>
      <c r="G21" s="413">
        <v>220</v>
      </c>
      <c r="H21" s="413">
        <v>220</v>
      </c>
      <c r="I21" s="413">
        <v>220</v>
      </c>
      <c r="J21" s="413">
        <v>220</v>
      </c>
      <c r="K21" s="413">
        <v>220</v>
      </c>
      <c r="L21" s="413" t="s">
        <v>287</v>
      </c>
      <c r="M21" s="525" t="s">
        <v>287</v>
      </c>
      <c r="N21" s="526">
        <v>220</v>
      </c>
      <c r="P21" s="418"/>
      <c r="Q21" s="419"/>
      <c r="R21" s="431"/>
    </row>
    <row r="22" spans="1:18" ht="20.100000000000001" customHeight="1">
      <c r="B22" s="518"/>
      <c r="C22" s="477" t="s">
        <v>717</v>
      </c>
      <c r="D22" s="477" t="s">
        <v>715</v>
      </c>
      <c r="E22" s="477" t="s">
        <v>616</v>
      </c>
      <c r="F22" s="477" t="s">
        <v>716</v>
      </c>
      <c r="G22" s="413">
        <v>200</v>
      </c>
      <c r="H22" s="413">
        <v>200</v>
      </c>
      <c r="I22" s="413">
        <v>200</v>
      </c>
      <c r="J22" s="413">
        <v>200</v>
      </c>
      <c r="K22" s="413">
        <v>200</v>
      </c>
      <c r="L22" s="413" t="s">
        <v>287</v>
      </c>
      <c r="M22" s="525" t="s">
        <v>287</v>
      </c>
      <c r="N22" s="526">
        <v>200</v>
      </c>
      <c r="P22" s="418"/>
      <c r="Q22" s="419"/>
      <c r="R22" s="431"/>
    </row>
    <row r="23" spans="1:18" ht="20.100000000000001" customHeight="1">
      <c r="B23" s="518"/>
      <c r="C23" s="477" t="s">
        <v>711</v>
      </c>
      <c r="D23" s="477" t="s">
        <v>715</v>
      </c>
      <c r="E23" s="477" t="s">
        <v>616</v>
      </c>
      <c r="F23" s="477" t="s">
        <v>716</v>
      </c>
      <c r="G23" s="413">
        <v>244</v>
      </c>
      <c r="H23" s="413">
        <v>244</v>
      </c>
      <c r="I23" s="413">
        <v>244</v>
      </c>
      <c r="J23" s="413">
        <v>244</v>
      </c>
      <c r="K23" s="413">
        <v>244</v>
      </c>
      <c r="L23" s="413" t="s">
        <v>287</v>
      </c>
      <c r="M23" s="525" t="s">
        <v>287</v>
      </c>
      <c r="N23" s="526">
        <v>244</v>
      </c>
      <c r="P23" s="418"/>
      <c r="Q23" s="419"/>
      <c r="R23" s="431"/>
    </row>
    <row r="24" spans="1:18" ht="20.100000000000001" customHeight="1">
      <c r="B24" s="518"/>
      <c r="C24" s="477" t="s">
        <v>713</v>
      </c>
      <c r="D24" s="477" t="s">
        <v>715</v>
      </c>
      <c r="E24" s="477" t="s">
        <v>616</v>
      </c>
      <c r="F24" s="477" t="s">
        <v>716</v>
      </c>
      <c r="G24" s="413">
        <v>240</v>
      </c>
      <c r="H24" s="413">
        <v>240</v>
      </c>
      <c r="I24" s="413">
        <v>240</v>
      </c>
      <c r="J24" s="413">
        <v>240</v>
      </c>
      <c r="K24" s="413">
        <v>240</v>
      </c>
      <c r="L24" s="413" t="s">
        <v>287</v>
      </c>
      <c r="M24" s="525" t="s">
        <v>287</v>
      </c>
      <c r="N24" s="526">
        <v>240</v>
      </c>
      <c r="P24" s="418"/>
      <c r="Q24" s="419"/>
      <c r="R24" s="431"/>
    </row>
    <row r="25" spans="1:18" ht="20.100000000000001" customHeight="1">
      <c r="B25" s="518"/>
      <c r="C25" s="477" t="s">
        <v>714</v>
      </c>
      <c r="D25" s="477" t="s">
        <v>718</v>
      </c>
      <c r="E25" s="477" t="s">
        <v>616</v>
      </c>
      <c r="F25" s="477" t="s">
        <v>710</v>
      </c>
      <c r="G25" s="413">
        <v>120</v>
      </c>
      <c r="H25" s="413">
        <v>120</v>
      </c>
      <c r="I25" s="413">
        <v>120</v>
      </c>
      <c r="J25" s="413">
        <v>120</v>
      </c>
      <c r="K25" s="413">
        <v>120</v>
      </c>
      <c r="L25" s="413" t="s">
        <v>287</v>
      </c>
      <c r="M25" s="525" t="s">
        <v>287</v>
      </c>
      <c r="N25" s="526">
        <v>120</v>
      </c>
      <c r="P25" s="418"/>
      <c r="Q25" s="419"/>
      <c r="R25" s="431"/>
    </row>
    <row r="26" spans="1:18" ht="20.100000000000001" customHeight="1">
      <c r="B26" s="518"/>
      <c r="C26" s="477" t="s">
        <v>708</v>
      </c>
      <c r="D26" s="477" t="s">
        <v>718</v>
      </c>
      <c r="E26" s="477" t="s">
        <v>616</v>
      </c>
      <c r="F26" s="477" t="s">
        <v>710</v>
      </c>
      <c r="G26" s="413">
        <v>180</v>
      </c>
      <c r="H26" s="413">
        <v>180</v>
      </c>
      <c r="I26" s="413">
        <v>180</v>
      </c>
      <c r="J26" s="413">
        <v>180</v>
      </c>
      <c r="K26" s="413">
        <v>180</v>
      </c>
      <c r="L26" s="413" t="s">
        <v>287</v>
      </c>
      <c r="M26" s="525" t="s">
        <v>287</v>
      </c>
      <c r="N26" s="526">
        <v>180</v>
      </c>
      <c r="P26" s="418"/>
      <c r="Q26" s="419"/>
      <c r="R26" s="431"/>
    </row>
    <row r="27" spans="1:18" ht="20.100000000000001" customHeight="1">
      <c r="B27" s="518"/>
      <c r="C27" s="477" t="s">
        <v>717</v>
      </c>
      <c r="D27" s="477" t="s">
        <v>718</v>
      </c>
      <c r="E27" s="477" t="s">
        <v>616</v>
      </c>
      <c r="F27" s="477" t="s">
        <v>710</v>
      </c>
      <c r="G27" s="413">
        <v>190.02</v>
      </c>
      <c r="H27" s="413">
        <v>190.02</v>
      </c>
      <c r="I27" s="413">
        <v>190.02</v>
      </c>
      <c r="J27" s="413">
        <v>190.02</v>
      </c>
      <c r="K27" s="413">
        <v>190.02</v>
      </c>
      <c r="L27" s="413">
        <v>200</v>
      </c>
      <c r="M27" s="525" t="s">
        <v>287</v>
      </c>
      <c r="N27" s="526">
        <v>190.18</v>
      </c>
      <c r="P27" s="418"/>
      <c r="Q27" s="419"/>
      <c r="R27" s="431"/>
    </row>
    <row r="28" spans="1:18" ht="20.100000000000001" customHeight="1">
      <c r="B28" s="518"/>
      <c r="C28" s="477" t="s">
        <v>711</v>
      </c>
      <c r="D28" s="477" t="s">
        <v>718</v>
      </c>
      <c r="E28" s="477" t="s">
        <v>616</v>
      </c>
      <c r="F28" s="477" t="s">
        <v>710</v>
      </c>
      <c r="G28" s="413">
        <v>187</v>
      </c>
      <c r="H28" s="413">
        <v>187</v>
      </c>
      <c r="I28" s="413">
        <v>187</v>
      </c>
      <c r="J28" s="413">
        <v>187</v>
      </c>
      <c r="K28" s="413">
        <v>187</v>
      </c>
      <c r="L28" s="413" t="s">
        <v>287</v>
      </c>
      <c r="M28" s="525" t="s">
        <v>287</v>
      </c>
      <c r="N28" s="526">
        <v>187</v>
      </c>
      <c r="P28" s="418"/>
      <c r="Q28" s="419"/>
      <c r="R28" s="431"/>
    </row>
    <row r="29" spans="1:18" ht="20.100000000000001" customHeight="1">
      <c r="B29" s="518"/>
      <c r="C29" s="477" t="s">
        <v>713</v>
      </c>
      <c r="D29" s="477" t="s">
        <v>718</v>
      </c>
      <c r="E29" s="477" t="s">
        <v>616</v>
      </c>
      <c r="F29" s="477" t="s">
        <v>710</v>
      </c>
      <c r="G29" s="413">
        <v>199</v>
      </c>
      <c r="H29" s="413">
        <v>199</v>
      </c>
      <c r="I29" s="413">
        <v>199</v>
      </c>
      <c r="J29" s="413">
        <v>199</v>
      </c>
      <c r="K29" s="413">
        <v>199</v>
      </c>
      <c r="L29" s="413" t="s">
        <v>287</v>
      </c>
      <c r="M29" s="525" t="s">
        <v>287</v>
      </c>
      <c r="N29" s="526">
        <v>199</v>
      </c>
      <c r="P29" s="418"/>
      <c r="Q29" s="419"/>
      <c r="R29" s="431"/>
    </row>
    <row r="30" spans="1:18" s="527" customFormat="1" ht="20.100000000000001" customHeight="1">
      <c r="A30" s="523"/>
      <c r="B30" s="528"/>
      <c r="C30" s="477" t="s">
        <v>719</v>
      </c>
      <c r="D30" s="477" t="s">
        <v>718</v>
      </c>
      <c r="E30" s="477" t="s">
        <v>616</v>
      </c>
      <c r="F30" s="477" t="s">
        <v>710</v>
      </c>
      <c r="G30" s="413">
        <v>110</v>
      </c>
      <c r="H30" s="413">
        <v>110</v>
      </c>
      <c r="I30" s="413">
        <v>110</v>
      </c>
      <c r="J30" s="413">
        <v>110</v>
      </c>
      <c r="K30" s="413">
        <v>110</v>
      </c>
      <c r="L30" s="413" t="s">
        <v>287</v>
      </c>
      <c r="M30" s="525" t="s">
        <v>287</v>
      </c>
      <c r="N30" s="526">
        <v>110</v>
      </c>
      <c r="P30" s="418"/>
      <c r="Q30" s="419"/>
      <c r="R30" s="529"/>
    </row>
    <row r="31" spans="1:18" s="527" customFormat="1" ht="20.100000000000001" customHeight="1">
      <c r="A31" s="523"/>
      <c r="B31" s="524" t="s">
        <v>720</v>
      </c>
      <c r="C31" s="477" t="s">
        <v>721</v>
      </c>
      <c r="D31" s="477" t="s">
        <v>656</v>
      </c>
      <c r="E31" s="477" t="s">
        <v>616</v>
      </c>
      <c r="F31" s="477" t="s">
        <v>616</v>
      </c>
      <c r="G31" s="413">
        <v>28.57</v>
      </c>
      <c r="H31" s="413">
        <v>21.43</v>
      </c>
      <c r="I31" s="413">
        <v>32.86</v>
      </c>
      <c r="J31" s="413">
        <v>35.71</v>
      </c>
      <c r="K31" s="413">
        <v>28.57</v>
      </c>
      <c r="L31" s="413" t="s">
        <v>287</v>
      </c>
      <c r="M31" s="525" t="s">
        <v>287</v>
      </c>
      <c r="N31" s="526">
        <v>29.43</v>
      </c>
      <c r="P31" s="418"/>
      <c r="Q31" s="419"/>
      <c r="R31" s="431"/>
    </row>
    <row r="32" spans="1:18" ht="20.100000000000001" customHeight="1">
      <c r="B32" s="518"/>
      <c r="C32" s="477" t="s">
        <v>614</v>
      </c>
      <c r="D32" s="477" t="s">
        <v>656</v>
      </c>
      <c r="E32" s="477" t="s">
        <v>616</v>
      </c>
      <c r="F32" s="477" t="s">
        <v>616</v>
      </c>
      <c r="G32" s="413">
        <v>60</v>
      </c>
      <c r="H32" s="413">
        <v>60</v>
      </c>
      <c r="I32" s="413">
        <v>60</v>
      </c>
      <c r="J32" s="413">
        <v>60</v>
      </c>
      <c r="K32" s="413">
        <v>60</v>
      </c>
      <c r="L32" s="413">
        <v>60</v>
      </c>
      <c r="M32" s="525" t="s">
        <v>287</v>
      </c>
      <c r="N32" s="526">
        <v>60</v>
      </c>
      <c r="P32" s="418"/>
      <c r="Q32" s="419"/>
      <c r="R32" s="431"/>
    </row>
    <row r="33" spans="1:18" s="527" customFormat="1" ht="20.100000000000001" customHeight="1">
      <c r="A33" s="523"/>
      <c r="B33" s="528"/>
      <c r="C33" s="477" t="s">
        <v>665</v>
      </c>
      <c r="D33" s="477" t="s">
        <v>656</v>
      </c>
      <c r="E33" s="477" t="s">
        <v>616</v>
      </c>
      <c r="F33" s="477" t="s">
        <v>616</v>
      </c>
      <c r="G33" s="530">
        <v>61.5</v>
      </c>
      <c r="H33" s="530">
        <v>61.5</v>
      </c>
      <c r="I33" s="530">
        <v>61.5</v>
      </c>
      <c r="J33" s="530">
        <v>61.5</v>
      </c>
      <c r="K33" s="530">
        <v>61.5</v>
      </c>
      <c r="L33" s="530" t="s">
        <v>287</v>
      </c>
      <c r="M33" s="531" t="s">
        <v>287</v>
      </c>
      <c r="N33" s="532">
        <v>61.5</v>
      </c>
      <c r="P33" s="418"/>
      <c r="Q33" s="419"/>
      <c r="R33" s="529"/>
    </row>
    <row r="34" spans="1:18" ht="20.100000000000001" customHeight="1">
      <c r="B34" s="524" t="s">
        <v>722</v>
      </c>
      <c r="C34" s="477" t="s">
        <v>721</v>
      </c>
      <c r="D34" s="477" t="s">
        <v>679</v>
      </c>
      <c r="E34" s="477" t="s">
        <v>616</v>
      </c>
      <c r="F34" s="477" t="s">
        <v>723</v>
      </c>
      <c r="G34" s="413">
        <v>29</v>
      </c>
      <c r="H34" s="530">
        <v>24</v>
      </c>
      <c r="I34" s="413">
        <v>20</v>
      </c>
      <c r="J34" s="413">
        <v>22</v>
      </c>
      <c r="K34" s="530">
        <v>30</v>
      </c>
      <c r="L34" s="533" t="s">
        <v>287</v>
      </c>
      <c r="M34" s="534" t="s">
        <v>287</v>
      </c>
      <c r="N34" s="532">
        <v>25</v>
      </c>
      <c r="P34" s="418"/>
      <c r="Q34" s="419"/>
      <c r="R34" s="431"/>
    </row>
    <row r="35" spans="1:18" ht="20.100000000000001" customHeight="1">
      <c r="B35" s="518"/>
      <c r="C35" s="477" t="s">
        <v>660</v>
      </c>
      <c r="D35" s="477" t="s">
        <v>679</v>
      </c>
      <c r="E35" s="477" t="s">
        <v>616</v>
      </c>
      <c r="F35" s="477" t="s">
        <v>723</v>
      </c>
      <c r="G35" s="530">
        <v>35.630000000000003</v>
      </c>
      <c r="H35" s="530">
        <v>35.630000000000003</v>
      </c>
      <c r="I35" s="530">
        <v>35.630000000000003</v>
      </c>
      <c r="J35" s="530">
        <v>35.630000000000003</v>
      </c>
      <c r="K35" s="530">
        <v>35.630000000000003</v>
      </c>
      <c r="L35" s="533" t="s">
        <v>287</v>
      </c>
      <c r="M35" s="534" t="s">
        <v>287</v>
      </c>
      <c r="N35" s="532">
        <v>35.630000000000003</v>
      </c>
      <c r="P35" s="418"/>
      <c r="Q35" s="419"/>
      <c r="R35" s="431"/>
    </row>
    <row r="36" spans="1:18" ht="20.100000000000001" customHeight="1">
      <c r="B36" s="518"/>
      <c r="C36" s="477" t="s">
        <v>614</v>
      </c>
      <c r="D36" s="477" t="s">
        <v>679</v>
      </c>
      <c r="E36" s="477" t="s">
        <v>616</v>
      </c>
      <c r="F36" s="477" t="s">
        <v>723</v>
      </c>
      <c r="G36" s="530">
        <v>45</v>
      </c>
      <c r="H36" s="530">
        <v>45</v>
      </c>
      <c r="I36" s="530">
        <v>45</v>
      </c>
      <c r="J36" s="530">
        <v>45</v>
      </c>
      <c r="K36" s="530">
        <v>45</v>
      </c>
      <c r="L36" s="533">
        <v>45</v>
      </c>
      <c r="M36" s="534" t="s">
        <v>287</v>
      </c>
      <c r="N36" s="532">
        <v>45</v>
      </c>
      <c r="P36" s="418"/>
      <c r="Q36" s="419"/>
      <c r="R36" s="431"/>
    </row>
    <row r="37" spans="1:18" s="527" customFormat="1" ht="20.100000000000001" customHeight="1">
      <c r="A37" s="523"/>
      <c r="B37" s="528"/>
      <c r="C37" s="477" t="s">
        <v>665</v>
      </c>
      <c r="D37" s="477" t="s">
        <v>679</v>
      </c>
      <c r="E37" s="477" t="s">
        <v>616</v>
      </c>
      <c r="F37" s="477" t="s">
        <v>723</v>
      </c>
      <c r="G37" s="530">
        <v>46.5</v>
      </c>
      <c r="H37" s="530">
        <v>46.5</v>
      </c>
      <c r="I37" s="530">
        <v>46.5</v>
      </c>
      <c r="J37" s="530">
        <v>46.5</v>
      </c>
      <c r="K37" s="530">
        <v>46.5</v>
      </c>
      <c r="L37" s="530" t="s">
        <v>287</v>
      </c>
      <c r="M37" s="531" t="s">
        <v>287</v>
      </c>
      <c r="N37" s="532">
        <v>46.5</v>
      </c>
      <c r="P37" s="418"/>
      <c r="Q37" s="419"/>
      <c r="R37" s="529"/>
    </row>
    <row r="38" spans="1:18" ht="20.100000000000001" customHeight="1">
      <c r="B38" s="524" t="s">
        <v>724</v>
      </c>
      <c r="C38" s="477" t="s">
        <v>714</v>
      </c>
      <c r="D38" s="477" t="s">
        <v>656</v>
      </c>
      <c r="E38" s="477" t="s">
        <v>616</v>
      </c>
      <c r="F38" s="477" t="s">
        <v>616</v>
      </c>
      <c r="G38" s="530">
        <v>16.899999999999999</v>
      </c>
      <c r="H38" s="530">
        <v>16.899999999999999</v>
      </c>
      <c r="I38" s="530">
        <v>16.899999999999999</v>
      </c>
      <c r="J38" s="530">
        <v>16.899999999999999</v>
      </c>
      <c r="K38" s="530">
        <v>16.899999999999999</v>
      </c>
      <c r="L38" s="533" t="s">
        <v>287</v>
      </c>
      <c r="M38" s="534" t="s">
        <v>287</v>
      </c>
      <c r="N38" s="532">
        <v>16.899999999999999</v>
      </c>
      <c r="P38" s="418"/>
      <c r="Q38" s="419"/>
      <c r="R38" s="431"/>
    </row>
    <row r="39" spans="1:18" ht="20.100000000000001" customHeight="1">
      <c r="B39" s="518"/>
      <c r="C39" s="477" t="s">
        <v>708</v>
      </c>
      <c r="D39" s="477" t="s">
        <v>656</v>
      </c>
      <c r="E39" s="477" t="s">
        <v>616</v>
      </c>
      <c r="F39" s="477" t="s">
        <v>616</v>
      </c>
      <c r="G39" s="530">
        <v>42</v>
      </c>
      <c r="H39" s="530">
        <v>40</v>
      </c>
      <c r="I39" s="530">
        <v>38</v>
      </c>
      <c r="J39" s="530">
        <v>36</v>
      </c>
      <c r="K39" s="530">
        <v>34</v>
      </c>
      <c r="L39" s="533" t="s">
        <v>287</v>
      </c>
      <c r="M39" s="534" t="s">
        <v>287</v>
      </c>
      <c r="N39" s="532">
        <v>38</v>
      </c>
      <c r="P39" s="418"/>
      <c r="Q39" s="419"/>
      <c r="R39" s="431"/>
    </row>
    <row r="40" spans="1:18" ht="20.100000000000001" customHeight="1">
      <c r="B40" s="518"/>
      <c r="C40" s="477" t="s">
        <v>711</v>
      </c>
      <c r="D40" s="477" t="s">
        <v>656</v>
      </c>
      <c r="E40" s="477" t="s">
        <v>616</v>
      </c>
      <c r="F40" s="477" t="s">
        <v>616</v>
      </c>
      <c r="G40" s="530">
        <v>30</v>
      </c>
      <c r="H40" s="530">
        <v>30</v>
      </c>
      <c r="I40" s="530">
        <v>30</v>
      </c>
      <c r="J40" s="530">
        <v>30</v>
      </c>
      <c r="K40" s="530">
        <v>30</v>
      </c>
      <c r="L40" s="533" t="s">
        <v>287</v>
      </c>
      <c r="M40" s="534" t="s">
        <v>287</v>
      </c>
      <c r="N40" s="532">
        <v>30</v>
      </c>
      <c r="P40" s="418"/>
      <c r="Q40" s="419"/>
      <c r="R40" s="431"/>
    </row>
    <row r="41" spans="1:18" ht="20.100000000000001" customHeight="1">
      <c r="B41" s="518"/>
      <c r="C41" s="477" t="s">
        <v>626</v>
      </c>
      <c r="D41" s="477" t="s">
        <v>656</v>
      </c>
      <c r="E41" s="477" t="s">
        <v>616</v>
      </c>
      <c r="F41" s="477" t="s">
        <v>616</v>
      </c>
      <c r="G41" s="530">
        <v>23.55</v>
      </c>
      <c r="H41" s="530">
        <v>23.55</v>
      </c>
      <c r="I41" s="530">
        <v>23.55</v>
      </c>
      <c r="J41" s="530">
        <v>23.55</v>
      </c>
      <c r="K41" s="530">
        <v>23.55</v>
      </c>
      <c r="L41" s="533" t="s">
        <v>287</v>
      </c>
      <c r="M41" s="534" t="s">
        <v>287</v>
      </c>
      <c r="N41" s="532">
        <v>23.55</v>
      </c>
      <c r="P41" s="418"/>
      <c r="Q41" s="419"/>
      <c r="R41" s="431"/>
    </row>
    <row r="42" spans="1:18" ht="20.100000000000001" customHeight="1">
      <c r="B42" s="518"/>
      <c r="C42" s="477" t="s">
        <v>639</v>
      </c>
      <c r="D42" s="477" t="s">
        <v>656</v>
      </c>
      <c r="E42" s="477" t="s">
        <v>616</v>
      </c>
      <c r="F42" s="477" t="s">
        <v>616</v>
      </c>
      <c r="G42" s="530">
        <v>18</v>
      </c>
      <c r="H42" s="530">
        <v>18</v>
      </c>
      <c r="I42" s="530">
        <v>19</v>
      </c>
      <c r="J42" s="530">
        <v>19</v>
      </c>
      <c r="K42" s="530">
        <v>17</v>
      </c>
      <c r="L42" s="533" t="s">
        <v>287</v>
      </c>
      <c r="M42" s="534" t="s">
        <v>287</v>
      </c>
      <c r="N42" s="532">
        <v>18.239999999999998</v>
      </c>
      <c r="P42" s="418"/>
      <c r="Q42" s="419"/>
      <c r="R42" s="431"/>
    </row>
    <row r="43" spans="1:18" ht="20.100000000000001" customHeight="1">
      <c r="B43" s="518"/>
      <c r="C43" s="477" t="s">
        <v>665</v>
      </c>
      <c r="D43" s="477" t="s">
        <v>656</v>
      </c>
      <c r="E43" s="477" t="s">
        <v>616</v>
      </c>
      <c r="F43" s="477" t="s">
        <v>616</v>
      </c>
      <c r="G43" s="530">
        <v>22.5</v>
      </c>
      <c r="H43" s="530">
        <v>22.5</v>
      </c>
      <c r="I43" s="530">
        <v>22.5</v>
      </c>
      <c r="J43" s="530">
        <v>22.5</v>
      </c>
      <c r="K43" s="530">
        <v>22.5</v>
      </c>
      <c r="L43" s="533" t="s">
        <v>287</v>
      </c>
      <c r="M43" s="534" t="s">
        <v>287</v>
      </c>
      <c r="N43" s="532">
        <v>22.5</v>
      </c>
      <c r="P43" s="418"/>
      <c r="Q43" s="419"/>
      <c r="R43" s="431"/>
    </row>
    <row r="44" spans="1:18" s="527" customFormat="1" ht="20.100000000000001" customHeight="1">
      <c r="A44" s="523"/>
      <c r="B44" s="528"/>
      <c r="C44" s="477" t="s">
        <v>713</v>
      </c>
      <c r="D44" s="477" t="s">
        <v>656</v>
      </c>
      <c r="E44" s="477" t="s">
        <v>616</v>
      </c>
      <c r="F44" s="477" t="s">
        <v>616</v>
      </c>
      <c r="G44" s="530">
        <v>20.100000000000001</v>
      </c>
      <c r="H44" s="530">
        <v>20.100000000000001</v>
      </c>
      <c r="I44" s="530">
        <v>20.100000000000001</v>
      </c>
      <c r="J44" s="530">
        <v>20.100000000000001</v>
      </c>
      <c r="K44" s="530">
        <v>20.100000000000001</v>
      </c>
      <c r="L44" s="530" t="s">
        <v>287</v>
      </c>
      <c r="M44" s="531" t="s">
        <v>287</v>
      </c>
      <c r="N44" s="532">
        <v>20.100000000000001</v>
      </c>
      <c r="P44" s="418"/>
      <c r="Q44" s="419"/>
      <c r="R44" s="529"/>
    </row>
    <row r="45" spans="1:18" ht="20.100000000000001" customHeight="1">
      <c r="B45" s="524" t="s">
        <v>725</v>
      </c>
      <c r="C45" s="477" t="s">
        <v>714</v>
      </c>
      <c r="D45" s="477" t="s">
        <v>726</v>
      </c>
      <c r="E45" s="477" t="s">
        <v>616</v>
      </c>
      <c r="F45" s="477" t="s">
        <v>727</v>
      </c>
      <c r="G45" s="530">
        <v>182.5</v>
      </c>
      <c r="H45" s="530">
        <v>182.5</v>
      </c>
      <c r="I45" s="530">
        <v>182.5</v>
      </c>
      <c r="J45" s="530">
        <v>182.5</v>
      </c>
      <c r="K45" s="530">
        <v>182.5</v>
      </c>
      <c r="L45" s="533" t="s">
        <v>287</v>
      </c>
      <c r="M45" s="534" t="s">
        <v>287</v>
      </c>
      <c r="N45" s="532">
        <v>182.5</v>
      </c>
      <c r="P45" s="418"/>
      <c r="Q45" s="419"/>
      <c r="R45" s="431"/>
    </row>
    <row r="46" spans="1:18" ht="20.100000000000001" customHeight="1">
      <c r="B46" s="518"/>
      <c r="C46" s="477" t="s">
        <v>711</v>
      </c>
      <c r="D46" s="477" t="s">
        <v>726</v>
      </c>
      <c r="E46" s="477" t="s">
        <v>616</v>
      </c>
      <c r="F46" s="477" t="s">
        <v>727</v>
      </c>
      <c r="G46" s="530">
        <v>181.54</v>
      </c>
      <c r="H46" s="530">
        <v>181.54</v>
      </c>
      <c r="I46" s="530">
        <v>181.54</v>
      </c>
      <c r="J46" s="530">
        <v>181.54</v>
      </c>
      <c r="K46" s="530">
        <v>181.54</v>
      </c>
      <c r="L46" s="533" t="s">
        <v>287</v>
      </c>
      <c r="M46" s="534" t="s">
        <v>287</v>
      </c>
      <c r="N46" s="532">
        <v>181.54</v>
      </c>
      <c r="P46" s="418"/>
      <c r="Q46" s="419"/>
      <c r="R46" s="431"/>
    </row>
    <row r="47" spans="1:18" ht="20.100000000000001" customHeight="1">
      <c r="B47" s="518"/>
      <c r="C47" s="477" t="s">
        <v>728</v>
      </c>
      <c r="D47" s="477" t="s">
        <v>726</v>
      </c>
      <c r="E47" s="477" t="s">
        <v>616</v>
      </c>
      <c r="F47" s="477" t="s">
        <v>727</v>
      </c>
      <c r="G47" s="530">
        <v>235.5</v>
      </c>
      <c r="H47" s="530">
        <v>235.5</v>
      </c>
      <c r="I47" s="530">
        <v>235.5</v>
      </c>
      <c r="J47" s="530">
        <v>235.5</v>
      </c>
      <c r="K47" s="530">
        <v>235.5</v>
      </c>
      <c r="L47" s="533" t="s">
        <v>287</v>
      </c>
      <c r="M47" s="534" t="s">
        <v>287</v>
      </c>
      <c r="N47" s="532">
        <v>235.5</v>
      </c>
      <c r="P47" s="418"/>
      <c r="Q47" s="419"/>
      <c r="R47" s="431"/>
    </row>
    <row r="48" spans="1:18" s="527" customFormat="1" ht="20.100000000000001" customHeight="1">
      <c r="A48" s="523"/>
      <c r="B48" s="528"/>
      <c r="C48" s="477" t="s">
        <v>663</v>
      </c>
      <c r="D48" s="477" t="s">
        <v>726</v>
      </c>
      <c r="E48" s="477" t="s">
        <v>616</v>
      </c>
      <c r="F48" s="477" t="s">
        <v>727</v>
      </c>
      <c r="G48" s="530">
        <v>220</v>
      </c>
      <c r="H48" s="530">
        <v>220</v>
      </c>
      <c r="I48" s="530">
        <v>220</v>
      </c>
      <c r="J48" s="530">
        <v>220</v>
      </c>
      <c r="K48" s="530">
        <v>220</v>
      </c>
      <c r="L48" s="530" t="s">
        <v>287</v>
      </c>
      <c r="M48" s="531" t="s">
        <v>287</v>
      </c>
      <c r="N48" s="532">
        <v>220</v>
      </c>
      <c r="P48" s="418"/>
      <c r="Q48" s="419"/>
      <c r="R48" s="529"/>
    </row>
    <row r="49" spans="1:18" ht="20.100000000000001" customHeight="1">
      <c r="B49" s="476" t="s">
        <v>729</v>
      </c>
      <c r="C49" s="477" t="s">
        <v>730</v>
      </c>
      <c r="D49" s="477" t="s">
        <v>656</v>
      </c>
      <c r="E49" s="477" t="s">
        <v>616</v>
      </c>
      <c r="F49" s="477" t="s">
        <v>616</v>
      </c>
      <c r="G49" s="530">
        <v>93.94</v>
      </c>
      <c r="H49" s="530">
        <v>93.94</v>
      </c>
      <c r="I49" s="530">
        <v>93.94</v>
      </c>
      <c r="J49" s="530">
        <v>93.94</v>
      </c>
      <c r="K49" s="530">
        <v>93.94</v>
      </c>
      <c r="L49" s="533">
        <v>93.94</v>
      </c>
      <c r="M49" s="534" t="s">
        <v>287</v>
      </c>
      <c r="N49" s="532">
        <v>93.94</v>
      </c>
      <c r="P49" s="418"/>
      <c r="Q49" s="419"/>
      <c r="R49" s="431"/>
    </row>
    <row r="50" spans="1:18" s="527" customFormat="1" ht="20.100000000000001" customHeight="1">
      <c r="A50" s="523"/>
      <c r="B50" s="528" t="s">
        <v>731</v>
      </c>
      <c r="C50" s="477" t="s">
        <v>614</v>
      </c>
      <c r="D50" s="477" t="s">
        <v>732</v>
      </c>
      <c r="E50" s="477" t="s">
        <v>616</v>
      </c>
      <c r="F50" s="477" t="s">
        <v>616</v>
      </c>
      <c r="G50" s="413">
        <v>35</v>
      </c>
      <c r="H50" s="413">
        <v>35</v>
      </c>
      <c r="I50" s="413">
        <v>35</v>
      </c>
      <c r="J50" s="413">
        <v>35</v>
      </c>
      <c r="K50" s="413">
        <v>35</v>
      </c>
      <c r="L50" s="413">
        <v>35</v>
      </c>
      <c r="M50" s="525" t="s">
        <v>287</v>
      </c>
      <c r="N50" s="526">
        <v>35</v>
      </c>
      <c r="P50" s="418"/>
      <c r="Q50" s="419"/>
      <c r="R50" s="529"/>
    </row>
    <row r="51" spans="1:18" ht="20.100000000000001" customHeight="1">
      <c r="B51" s="524" t="s">
        <v>733</v>
      </c>
      <c r="C51" s="477" t="s">
        <v>721</v>
      </c>
      <c r="D51" s="477" t="s">
        <v>734</v>
      </c>
      <c r="E51" s="477" t="s">
        <v>616</v>
      </c>
      <c r="F51" s="477" t="s">
        <v>616</v>
      </c>
      <c r="G51" s="530">
        <v>137</v>
      </c>
      <c r="H51" s="530">
        <v>155.5</v>
      </c>
      <c r="I51" s="530">
        <v>149.5</v>
      </c>
      <c r="J51" s="530">
        <v>148</v>
      </c>
      <c r="K51" s="530">
        <v>145.5</v>
      </c>
      <c r="L51" s="533" t="s">
        <v>287</v>
      </c>
      <c r="M51" s="534" t="s">
        <v>287</v>
      </c>
      <c r="N51" s="532">
        <v>147.1</v>
      </c>
      <c r="P51" s="418"/>
      <c r="Q51" s="419"/>
      <c r="R51" s="431"/>
    </row>
    <row r="52" spans="1:18" ht="20.100000000000001" customHeight="1">
      <c r="B52" s="518"/>
      <c r="C52" s="477" t="s">
        <v>660</v>
      </c>
      <c r="D52" s="477" t="s">
        <v>734</v>
      </c>
      <c r="E52" s="477" t="s">
        <v>616</v>
      </c>
      <c r="F52" s="477" t="s">
        <v>616</v>
      </c>
      <c r="G52" s="530">
        <v>247</v>
      </c>
      <c r="H52" s="530">
        <v>247</v>
      </c>
      <c r="I52" s="530">
        <v>247</v>
      </c>
      <c r="J52" s="530">
        <v>247</v>
      </c>
      <c r="K52" s="530">
        <v>247</v>
      </c>
      <c r="L52" s="533" t="s">
        <v>287</v>
      </c>
      <c r="M52" s="534" t="s">
        <v>287</v>
      </c>
      <c r="N52" s="532">
        <v>247</v>
      </c>
      <c r="P52" s="418"/>
      <c r="Q52" s="419"/>
      <c r="R52" s="431"/>
    </row>
    <row r="53" spans="1:18" ht="20.100000000000001" customHeight="1">
      <c r="B53" s="518"/>
      <c r="C53" s="477" t="s">
        <v>730</v>
      </c>
      <c r="D53" s="477" t="s">
        <v>734</v>
      </c>
      <c r="E53" s="477" t="s">
        <v>616</v>
      </c>
      <c r="F53" s="477" t="s">
        <v>616</v>
      </c>
      <c r="G53" s="530">
        <v>300</v>
      </c>
      <c r="H53" s="530" t="s">
        <v>287</v>
      </c>
      <c r="I53" s="530">
        <v>318</v>
      </c>
      <c r="J53" s="530">
        <v>363</v>
      </c>
      <c r="K53" s="530" t="s">
        <v>287</v>
      </c>
      <c r="L53" s="533" t="s">
        <v>287</v>
      </c>
      <c r="M53" s="534" t="s">
        <v>287</v>
      </c>
      <c r="N53" s="532">
        <v>321.32</v>
      </c>
      <c r="P53" s="418"/>
      <c r="Q53" s="419"/>
      <c r="R53" s="431"/>
    </row>
    <row r="54" spans="1:18" ht="20.100000000000001" customHeight="1">
      <c r="B54" s="518"/>
      <c r="C54" s="477" t="s">
        <v>705</v>
      </c>
      <c r="D54" s="477" t="s">
        <v>734</v>
      </c>
      <c r="E54" s="477" t="s">
        <v>616</v>
      </c>
      <c r="F54" s="477" t="s">
        <v>616</v>
      </c>
      <c r="G54" s="530">
        <v>235</v>
      </c>
      <c r="H54" s="530">
        <v>235</v>
      </c>
      <c r="I54" s="530">
        <v>235</v>
      </c>
      <c r="J54" s="530">
        <v>235</v>
      </c>
      <c r="K54" s="530">
        <v>235</v>
      </c>
      <c r="L54" s="533" t="s">
        <v>287</v>
      </c>
      <c r="M54" s="534" t="s">
        <v>287</v>
      </c>
      <c r="N54" s="532">
        <v>235</v>
      </c>
      <c r="P54" s="418"/>
      <c r="Q54" s="419"/>
      <c r="R54" s="431"/>
    </row>
    <row r="55" spans="1:18" ht="20.100000000000001" customHeight="1">
      <c r="B55" s="518"/>
      <c r="C55" s="477" t="s">
        <v>735</v>
      </c>
      <c r="D55" s="477" t="s">
        <v>734</v>
      </c>
      <c r="E55" s="477" t="s">
        <v>616</v>
      </c>
      <c r="F55" s="477" t="s">
        <v>616</v>
      </c>
      <c r="G55" s="530">
        <v>250</v>
      </c>
      <c r="H55" s="530">
        <v>250</v>
      </c>
      <c r="I55" s="530">
        <v>250</v>
      </c>
      <c r="J55" s="530">
        <v>250</v>
      </c>
      <c r="K55" s="530">
        <v>250</v>
      </c>
      <c r="L55" s="533" t="s">
        <v>287</v>
      </c>
      <c r="M55" s="534" t="s">
        <v>287</v>
      </c>
      <c r="N55" s="532">
        <v>250</v>
      </c>
      <c r="P55" s="418"/>
      <c r="Q55" s="419"/>
      <c r="R55" s="431"/>
    </row>
    <row r="56" spans="1:18" ht="20.100000000000001" customHeight="1">
      <c r="B56" s="518"/>
      <c r="C56" s="477" t="s">
        <v>614</v>
      </c>
      <c r="D56" s="477" t="s">
        <v>734</v>
      </c>
      <c r="E56" s="477" t="s">
        <v>616</v>
      </c>
      <c r="F56" s="477" t="s">
        <v>616</v>
      </c>
      <c r="G56" s="530">
        <v>200</v>
      </c>
      <c r="H56" s="530">
        <v>200</v>
      </c>
      <c r="I56" s="530">
        <v>200</v>
      </c>
      <c r="J56" s="530">
        <v>200</v>
      </c>
      <c r="K56" s="530">
        <v>200</v>
      </c>
      <c r="L56" s="533">
        <v>200</v>
      </c>
      <c r="M56" s="534" t="s">
        <v>287</v>
      </c>
      <c r="N56" s="532">
        <v>200</v>
      </c>
      <c r="P56" s="418"/>
      <c r="Q56" s="419"/>
      <c r="R56" s="431"/>
    </row>
    <row r="57" spans="1:18" ht="20.100000000000001" customHeight="1">
      <c r="B57" s="518"/>
      <c r="C57" s="477" t="s">
        <v>706</v>
      </c>
      <c r="D57" s="477" t="s">
        <v>734</v>
      </c>
      <c r="E57" s="477" t="s">
        <v>616</v>
      </c>
      <c r="F57" s="477" t="s">
        <v>616</v>
      </c>
      <c r="G57" s="530">
        <v>220</v>
      </c>
      <c r="H57" s="530">
        <v>220</v>
      </c>
      <c r="I57" s="530">
        <v>220</v>
      </c>
      <c r="J57" s="530">
        <v>220</v>
      </c>
      <c r="K57" s="530">
        <v>220</v>
      </c>
      <c r="L57" s="533" t="s">
        <v>287</v>
      </c>
      <c r="M57" s="534" t="s">
        <v>287</v>
      </c>
      <c r="N57" s="532">
        <v>220</v>
      </c>
      <c r="P57" s="418"/>
      <c r="Q57" s="419"/>
      <c r="R57" s="431"/>
    </row>
    <row r="58" spans="1:18" ht="20.100000000000001" customHeight="1">
      <c r="B58" s="518"/>
      <c r="C58" s="477" t="s">
        <v>736</v>
      </c>
      <c r="D58" s="477" t="s">
        <v>734</v>
      </c>
      <c r="E58" s="477" t="s">
        <v>616</v>
      </c>
      <c r="F58" s="477" t="s">
        <v>616</v>
      </c>
      <c r="G58" s="530">
        <v>234</v>
      </c>
      <c r="H58" s="530">
        <v>234</v>
      </c>
      <c r="I58" s="530">
        <v>234</v>
      </c>
      <c r="J58" s="530">
        <v>234</v>
      </c>
      <c r="K58" s="530">
        <v>234</v>
      </c>
      <c r="L58" s="533" t="s">
        <v>287</v>
      </c>
      <c r="M58" s="534" t="s">
        <v>287</v>
      </c>
      <c r="N58" s="532">
        <v>234</v>
      </c>
      <c r="P58" s="418"/>
      <c r="Q58" s="419"/>
      <c r="R58" s="431"/>
    </row>
    <row r="59" spans="1:18" ht="20.100000000000001" customHeight="1">
      <c r="B59" s="518"/>
      <c r="C59" s="477" t="s">
        <v>626</v>
      </c>
      <c r="D59" s="477" t="s">
        <v>656</v>
      </c>
      <c r="E59" s="477" t="s">
        <v>616</v>
      </c>
      <c r="F59" s="477" t="s">
        <v>616</v>
      </c>
      <c r="G59" s="530">
        <v>488</v>
      </c>
      <c r="H59" s="530">
        <v>488</v>
      </c>
      <c r="I59" s="530">
        <v>488</v>
      </c>
      <c r="J59" s="530">
        <v>488</v>
      </c>
      <c r="K59" s="530">
        <v>488</v>
      </c>
      <c r="L59" s="533" t="s">
        <v>287</v>
      </c>
      <c r="M59" s="534" t="s">
        <v>287</v>
      </c>
      <c r="N59" s="532">
        <v>488</v>
      </c>
      <c r="P59" s="418"/>
      <c r="Q59" s="419"/>
      <c r="R59" s="431"/>
    </row>
    <row r="60" spans="1:18" ht="20.100000000000001" customHeight="1">
      <c r="B60" s="518"/>
      <c r="C60" s="477" t="s">
        <v>663</v>
      </c>
      <c r="D60" s="477" t="s">
        <v>656</v>
      </c>
      <c r="E60" s="477" t="s">
        <v>616</v>
      </c>
      <c r="F60" s="477" t="s">
        <v>616</v>
      </c>
      <c r="G60" s="530">
        <v>260</v>
      </c>
      <c r="H60" s="530">
        <v>260</v>
      </c>
      <c r="I60" s="530">
        <v>260</v>
      </c>
      <c r="J60" s="530">
        <v>260</v>
      </c>
      <c r="K60" s="530">
        <v>260</v>
      </c>
      <c r="L60" s="533" t="s">
        <v>287</v>
      </c>
      <c r="M60" s="534" t="s">
        <v>287</v>
      </c>
      <c r="N60" s="532">
        <v>260</v>
      </c>
      <c r="P60" s="418"/>
      <c r="Q60" s="419"/>
      <c r="R60" s="431"/>
    </row>
    <row r="61" spans="1:18" s="527" customFormat="1" ht="20.100000000000001" customHeight="1">
      <c r="A61" s="523"/>
      <c r="B61" s="528"/>
      <c r="C61" s="477" t="s">
        <v>665</v>
      </c>
      <c r="D61" s="477" t="s">
        <v>656</v>
      </c>
      <c r="E61" s="477" t="s">
        <v>616</v>
      </c>
      <c r="F61" s="477" t="s">
        <v>616</v>
      </c>
      <c r="G61" s="413">
        <v>175</v>
      </c>
      <c r="H61" s="413">
        <v>175</v>
      </c>
      <c r="I61" s="413">
        <v>175</v>
      </c>
      <c r="J61" s="413">
        <v>175</v>
      </c>
      <c r="K61" s="413">
        <v>175</v>
      </c>
      <c r="L61" s="413" t="s">
        <v>287</v>
      </c>
      <c r="M61" s="525" t="s">
        <v>287</v>
      </c>
      <c r="N61" s="526">
        <v>175</v>
      </c>
      <c r="P61" s="418"/>
      <c r="Q61" s="419"/>
      <c r="R61" s="529"/>
    </row>
    <row r="62" spans="1:18" ht="20.100000000000001" customHeight="1">
      <c r="B62" s="518" t="s">
        <v>737</v>
      </c>
      <c r="C62" s="477" t="s">
        <v>639</v>
      </c>
      <c r="D62" s="477" t="s">
        <v>738</v>
      </c>
      <c r="E62" s="477" t="s">
        <v>612</v>
      </c>
      <c r="F62" s="477" t="s">
        <v>616</v>
      </c>
      <c r="G62" s="413">
        <v>88</v>
      </c>
      <c r="H62" s="413">
        <v>85</v>
      </c>
      <c r="I62" s="413">
        <v>88</v>
      </c>
      <c r="J62" s="413">
        <v>90</v>
      </c>
      <c r="K62" s="413">
        <v>90</v>
      </c>
      <c r="L62" s="414" t="s">
        <v>287</v>
      </c>
      <c r="M62" s="535" t="s">
        <v>287</v>
      </c>
      <c r="N62" s="526">
        <v>88.11</v>
      </c>
      <c r="P62" s="418"/>
      <c r="Q62" s="419"/>
      <c r="R62" s="431"/>
    </row>
    <row r="63" spans="1:18" ht="20.100000000000001" customHeight="1">
      <c r="B63" s="518"/>
      <c r="C63" s="477" t="s">
        <v>660</v>
      </c>
      <c r="D63" s="477" t="s">
        <v>739</v>
      </c>
      <c r="E63" s="477" t="s">
        <v>612</v>
      </c>
      <c r="F63" s="477" t="s">
        <v>740</v>
      </c>
      <c r="G63" s="413">
        <v>63.33</v>
      </c>
      <c r="H63" s="413">
        <v>63.33</v>
      </c>
      <c r="I63" s="413">
        <v>63.33</v>
      </c>
      <c r="J63" s="413">
        <v>63.33</v>
      </c>
      <c r="K63" s="413">
        <v>63.33</v>
      </c>
      <c r="L63" s="414" t="s">
        <v>287</v>
      </c>
      <c r="M63" s="535" t="s">
        <v>287</v>
      </c>
      <c r="N63" s="526">
        <v>63.33</v>
      </c>
      <c r="P63" s="418"/>
      <c r="Q63" s="419"/>
      <c r="R63" s="431"/>
    </row>
    <row r="64" spans="1:18" ht="20.100000000000001" customHeight="1">
      <c r="B64" s="518"/>
      <c r="C64" s="477" t="s">
        <v>639</v>
      </c>
      <c r="D64" s="477" t="s">
        <v>739</v>
      </c>
      <c r="E64" s="477" t="s">
        <v>612</v>
      </c>
      <c r="F64" s="477" t="s">
        <v>740</v>
      </c>
      <c r="G64" s="413">
        <v>75</v>
      </c>
      <c r="H64" s="413">
        <v>75</v>
      </c>
      <c r="I64" s="413">
        <v>75</v>
      </c>
      <c r="J64" s="413">
        <v>75</v>
      </c>
      <c r="K64" s="413">
        <v>78</v>
      </c>
      <c r="L64" s="414" t="s">
        <v>287</v>
      </c>
      <c r="M64" s="535" t="s">
        <v>287</v>
      </c>
      <c r="N64" s="526">
        <v>75.64</v>
      </c>
      <c r="P64" s="418"/>
      <c r="Q64" s="419"/>
      <c r="R64" s="431"/>
    </row>
    <row r="65" spans="1:18" ht="20.100000000000001" customHeight="1">
      <c r="B65" s="518"/>
      <c r="C65" s="477" t="s">
        <v>705</v>
      </c>
      <c r="D65" s="477" t="s">
        <v>656</v>
      </c>
      <c r="E65" s="477" t="s">
        <v>612</v>
      </c>
      <c r="F65" s="477" t="s">
        <v>741</v>
      </c>
      <c r="G65" s="413">
        <v>104</v>
      </c>
      <c r="H65" s="413">
        <v>104</v>
      </c>
      <c r="I65" s="413">
        <v>104</v>
      </c>
      <c r="J65" s="413">
        <v>104</v>
      </c>
      <c r="K65" s="413">
        <v>104</v>
      </c>
      <c r="L65" s="414" t="s">
        <v>287</v>
      </c>
      <c r="M65" s="535" t="s">
        <v>287</v>
      </c>
      <c r="N65" s="526">
        <v>104</v>
      </c>
      <c r="P65" s="418"/>
      <c r="Q65" s="419"/>
      <c r="R65" s="431"/>
    </row>
    <row r="66" spans="1:18" ht="20.100000000000001" customHeight="1">
      <c r="B66" s="518"/>
      <c r="C66" s="477" t="s">
        <v>626</v>
      </c>
      <c r="D66" s="477" t="s">
        <v>656</v>
      </c>
      <c r="E66" s="477" t="s">
        <v>612</v>
      </c>
      <c r="F66" s="477" t="s">
        <v>741</v>
      </c>
      <c r="G66" s="413">
        <v>79.47</v>
      </c>
      <c r="H66" s="413">
        <v>79.47</v>
      </c>
      <c r="I66" s="413">
        <v>79.47</v>
      </c>
      <c r="J66" s="413">
        <v>79.47</v>
      </c>
      <c r="K66" s="413">
        <v>79.47</v>
      </c>
      <c r="L66" s="414" t="s">
        <v>287</v>
      </c>
      <c r="M66" s="535" t="s">
        <v>287</v>
      </c>
      <c r="N66" s="526">
        <v>79.47</v>
      </c>
      <c r="P66" s="418"/>
      <c r="Q66" s="419"/>
      <c r="R66" s="431"/>
    </row>
    <row r="67" spans="1:18" ht="20.100000000000001" customHeight="1">
      <c r="B67" s="518"/>
      <c r="C67" s="477" t="s">
        <v>663</v>
      </c>
      <c r="D67" s="477" t="s">
        <v>656</v>
      </c>
      <c r="E67" s="477" t="s">
        <v>612</v>
      </c>
      <c r="F67" s="477" t="s">
        <v>741</v>
      </c>
      <c r="G67" s="413">
        <v>89</v>
      </c>
      <c r="H67" s="413">
        <v>89</v>
      </c>
      <c r="I67" s="413">
        <v>89</v>
      </c>
      <c r="J67" s="413">
        <v>89</v>
      </c>
      <c r="K67" s="413">
        <v>89</v>
      </c>
      <c r="L67" s="414" t="s">
        <v>287</v>
      </c>
      <c r="M67" s="535" t="s">
        <v>287</v>
      </c>
      <c r="N67" s="526">
        <v>89</v>
      </c>
      <c r="P67" s="418"/>
      <c r="Q67" s="419"/>
      <c r="R67" s="431"/>
    </row>
    <row r="68" spans="1:18" ht="20.100000000000001" customHeight="1">
      <c r="B68" s="518"/>
      <c r="C68" s="477" t="s">
        <v>736</v>
      </c>
      <c r="D68" s="477" t="s">
        <v>656</v>
      </c>
      <c r="E68" s="477" t="s">
        <v>612</v>
      </c>
      <c r="F68" s="477" t="s">
        <v>741</v>
      </c>
      <c r="G68" s="413">
        <v>147</v>
      </c>
      <c r="H68" s="413">
        <v>147</v>
      </c>
      <c r="I68" s="413">
        <v>147</v>
      </c>
      <c r="J68" s="413">
        <v>147</v>
      </c>
      <c r="K68" s="413">
        <v>147</v>
      </c>
      <c r="L68" s="414" t="s">
        <v>287</v>
      </c>
      <c r="M68" s="535" t="s">
        <v>287</v>
      </c>
      <c r="N68" s="526">
        <v>147</v>
      </c>
      <c r="P68" s="418"/>
      <c r="Q68" s="419"/>
      <c r="R68" s="431"/>
    </row>
    <row r="69" spans="1:18" ht="20.100000000000001" customHeight="1">
      <c r="B69" s="518"/>
      <c r="C69" s="477" t="s">
        <v>712</v>
      </c>
      <c r="D69" s="477" t="s">
        <v>656</v>
      </c>
      <c r="E69" s="477" t="s">
        <v>612</v>
      </c>
      <c r="F69" s="477" t="s">
        <v>741</v>
      </c>
      <c r="G69" s="413">
        <v>68</v>
      </c>
      <c r="H69" s="413">
        <v>68</v>
      </c>
      <c r="I69" s="413">
        <v>68</v>
      </c>
      <c r="J69" s="413">
        <v>68</v>
      </c>
      <c r="K69" s="413">
        <v>68</v>
      </c>
      <c r="L69" s="414" t="s">
        <v>287</v>
      </c>
      <c r="M69" s="535" t="s">
        <v>287</v>
      </c>
      <c r="N69" s="526">
        <v>68</v>
      </c>
      <c r="P69" s="418"/>
      <c r="Q69" s="419"/>
      <c r="R69" s="431"/>
    </row>
    <row r="70" spans="1:18" s="527" customFormat="1" ht="20.100000000000001" customHeight="1">
      <c r="A70" s="523"/>
      <c r="B70" s="528"/>
      <c r="C70" s="477" t="s">
        <v>713</v>
      </c>
      <c r="D70" s="477" t="s">
        <v>656</v>
      </c>
      <c r="E70" s="477" t="s">
        <v>612</v>
      </c>
      <c r="F70" s="477" t="s">
        <v>741</v>
      </c>
      <c r="G70" s="413">
        <v>45.5</v>
      </c>
      <c r="H70" s="413">
        <v>45.5</v>
      </c>
      <c r="I70" s="413" t="s">
        <v>287</v>
      </c>
      <c r="J70" s="413" t="s">
        <v>287</v>
      </c>
      <c r="K70" s="413" t="s">
        <v>287</v>
      </c>
      <c r="L70" s="413" t="s">
        <v>287</v>
      </c>
      <c r="M70" s="525" t="s">
        <v>287</v>
      </c>
      <c r="N70" s="526">
        <v>45.5</v>
      </c>
      <c r="P70" s="418"/>
      <c r="Q70" s="419"/>
      <c r="R70" s="529"/>
    </row>
    <row r="71" spans="1:18" s="536" customFormat="1" ht="20.100000000000001" customHeight="1">
      <c r="A71" s="512"/>
      <c r="B71" s="524" t="s">
        <v>742</v>
      </c>
      <c r="C71" s="477" t="s">
        <v>639</v>
      </c>
      <c r="D71" s="477" t="s">
        <v>743</v>
      </c>
      <c r="E71" s="477" t="s">
        <v>616</v>
      </c>
      <c r="F71" s="477" t="s">
        <v>616</v>
      </c>
      <c r="G71" s="413">
        <v>35</v>
      </c>
      <c r="H71" s="413">
        <v>37</v>
      </c>
      <c r="I71" s="413">
        <v>35</v>
      </c>
      <c r="J71" s="413">
        <v>34</v>
      </c>
      <c r="K71" s="413">
        <v>35</v>
      </c>
      <c r="L71" s="413" t="s">
        <v>287</v>
      </c>
      <c r="M71" s="525" t="s">
        <v>287</v>
      </c>
      <c r="N71" s="526">
        <v>35.17</v>
      </c>
      <c r="P71" s="418"/>
      <c r="Q71" s="419"/>
      <c r="R71" s="431"/>
    </row>
    <row r="72" spans="1:18" ht="20.100000000000001" customHeight="1">
      <c r="B72" s="518"/>
      <c r="C72" s="477" t="s">
        <v>639</v>
      </c>
      <c r="D72" s="477" t="s">
        <v>744</v>
      </c>
      <c r="E72" s="477" t="s">
        <v>616</v>
      </c>
      <c r="F72" s="477" t="s">
        <v>616</v>
      </c>
      <c r="G72" s="413">
        <v>37</v>
      </c>
      <c r="H72" s="413">
        <v>40</v>
      </c>
      <c r="I72" s="413">
        <v>40</v>
      </c>
      <c r="J72" s="413">
        <v>40</v>
      </c>
      <c r="K72" s="413">
        <v>38</v>
      </c>
      <c r="L72" s="413" t="s">
        <v>287</v>
      </c>
      <c r="M72" s="525" t="s">
        <v>287</v>
      </c>
      <c r="N72" s="526">
        <v>38.81</v>
      </c>
      <c r="P72" s="418"/>
      <c r="Q72" s="419"/>
      <c r="R72" s="431"/>
    </row>
    <row r="73" spans="1:18" ht="20.100000000000001" customHeight="1">
      <c r="B73" s="518"/>
      <c r="C73" s="477" t="s">
        <v>639</v>
      </c>
      <c r="D73" s="477" t="s">
        <v>745</v>
      </c>
      <c r="E73" s="477" t="s">
        <v>616</v>
      </c>
      <c r="F73" s="477" t="s">
        <v>616</v>
      </c>
      <c r="G73" s="413">
        <v>35</v>
      </c>
      <c r="H73" s="413">
        <v>32</v>
      </c>
      <c r="I73" s="413">
        <v>30</v>
      </c>
      <c r="J73" s="413">
        <v>30</v>
      </c>
      <c r="K73" s="413">
        <v>29</v>
      </c>
      <c r="L73" s="413" t="s">
        <v>287</v>
      </c>
      <c r="M73" s="525" t="s">
        <v>287</v>
      </c>
      <c r="N73" s="526">
        <v>31.49</v>
      </c>
      <c r="P73" s="418"/>
      <c r="Q73" s="419"/>
      <c r="R73" s="431"/>
    </row>
    <row r="74" spans="1:18" ht="20.100000000000001" customHeight="1">
      <c r="B74" s="518"/>
      <c r="C74" s="477" t="s">
        <v>639</v>
      </c>
      <c r="D74" s="477" t="s">
        <v>746</v>
      </c>
      <c r="E74" s="477" t="s">
        <v>616</v>
      </c>
      <c r="F74" s="477" t="s">
        <v>616</v>
      </c>
      <c r="G74" s="413">
        <v>42</v>
      </c>
      <c r="H74" s="413">
        <v>40</v>
      </c>
      <c r="I74" s="413">
        <v>40</v>
      </c>
      <c r="J74" s="413">
        <v>40</v>
      </c>
      <c r="K74" s="413">
        <v>41</v>
      </c>
      <c r="L74" s="413" t="s">
        <v>287</v>
      </c>
      <c r="M74" s="525" t="s">
        <v>287</v>
      </c>
      <c r="N74" s="526">
        <v>40.54</v>
      </c>
      <c r="P74" s="418"/>
      <c r="Q74" s="419"/>
      <c r="R74" s="431"/>
    </row>
    <row r="75" spans="1:18" ht="20.100000000000001" customHeight="1">
      <c r="B75" s="518"/>
      <c r="C75" s="477" t="s">
        <v>708</v>
      </c>
      <c r="D75" s="477" t="s">
        <v>656</v>
      </c>
      <c r="E75" s="477" t="s">
        <v>616</v>
      </c>
      <c r="F75" s="477" t="s">
        <v>616</v>
      </c>
      <c r="G75" s="413">
        <v>37</v>
      </c>
      <c r="H75" s="413">
        <v>37</v>
      </c>
      <c r="I75" s="413">
        <v>37</v>
      </c>
      <c r="J75" s="413">
        <v>37</v>
      </c>
      <c r="K75" s="413">
        <v>37</v>
      </c>
      <c r="L75" s="413" t="s">
        <v>287</v>
      </c>
      <c r="M75" s="525" t="s">
        <v>287</v>
      </c>
      <c r="N75" s="526">
        <v>37</v>
      </c>
      <c r="P75" s="418"/>
      <c r="Q75" s="419"/>
      <c r="R75" s="431"/>
    </row>
    <row r="76" spans="1:18" s="536" customFormat="1" ht="20.100000000000001" customHeight="1">
      <c r="A76" s="512"/>
      <c r="B76" s="524" t="s">
        <v>747</v>
      </c>
      <c r="C76" s="477" t="s">
        <v>721</v>
      </c>
      <c r="D76" s="477" t="s">
        <v>748</v>
      </c>
      <c r="E76" s="477" t="s">
        <v>616</v>
      </c>
      <c r="F76" s="477" t="s">
        <v>749</v>
      </c>
      <c r="G76" s="413">
        <v>41.57</v>
      </c>
      <c r="H76" s="413">
        <v>41.44</v>
      </c>
      <c r="I76" s="413">
        <v>49.99</v>
      </c>
      <c r="J76" s="413">
        <v>48.9</v>
      </c>
      <c r="K76" s="413">
        <v>61.98</v>
      </c>
      <c r="L76" s="413">
        <v>47.04</v>
      </c>
      <c r="M76" s="525" t="s">
        <v>287</v>
      </c>
      <c r="N76" s="526">
        <v>47.27</v>
      </c>
      <c r="P76" s="418"/>
      <c r="Q76" s="419"/>
      <c r="R76" s="431"/>
    </row>
    <row r="77" spans="1:18" ht="20.100000000000001" customHeight="1">
      <c r="B77" s="518"/>
      <c r="C77" s="477" t="s">
        <v>730</v>
      </c>
      <c r="D77" s="477" t="s">
        <v>748</v>
      </c>
      <c r="E77" s="477" t="s">
        <v>616</v>
      </c>
      <c r="F77" s="477" t="s">
        <v>749</v>
      </c>
      <c r="G77" s="413">
        <v>86</v>
      </c>
      <c r="H77" s="413">
        <v>81</v>
      </c>
      <c r="I77" s="413">
        <v>75</v>
      </c>
      <c r="J77" s="413">
        <v>76</v>
      </c>
      <c r="K77" s="413">
        <v>77</v>
      </c>
      <c r="L77" s="413">
        <v>73</v>
      </c>
      <c r="M77" s="525" t="s">
        <v>287</v>
      </c>
      <c r="N77" s="526">
        <v>79.150000000000006</v>
      </c>
      <c r="P77" s="418"/>
      <c r="Q77" s="419"/>
      <c r="R77" s="431"/>
    </row>
    <row r="78" spans="1:18" ht="20.100000000000001" customHeight="1">
      <c r="B78" s="518"/>
      <c r="C78" s="477" t="s">
        <v>639</v>
      </c>
      <c r="D78" s="477" t="s">
        <v>750</v>
      </c>
      <c r="E78" s="477" t="s">
        <v>616</v>
      </c>
      <c r="F78" s="477" t="s">
        <v>616</v>
      </c>
      <c r="G78" s="413">
        <v>70</v>
      </c>
      <c r="H78" s="413">
        <v>75</v>
      </c>
      <c r="I78" s="413">
        <v>73</v>
      </c>
      <c r="J78" s="413">
        <v>80</v>
      </c>
      <c r="K78" s="413">
        <v>83</v>
      </c>
      <c r="L78" s="413" t="s">
        <v>287</v>
      </c>
      <c r="M78" s="525" t="s">
        <v>287</v>
      </c>
      <c r="N78" s="526">
        <v>75.739999999999995</v>
      </c>
      <c r="P78" s="418"/>
      <c r="Q78" s="419"/>
      <c r="R78" s="431"/>
    </row>
    <row r="79" spans="1:18" ht="20.100000000000001" customHeight="1">
      <c r="B79" s="518"/>
      <c r="C79" s="477" t="s">
        <v>660</v>
      </c>
      <c r="D79" s="477" t="s">
        <v>751</v>
      </c>
      <c r="E79" s="477" t="s">
        <v>616</v>
      </c>
      <c r="F79" s="477" t="s">
        <v>616</v>
      </c>
      <c r="G79" s="413">
        <v>45.13</v>
      </c>
      <c r="H79" s="413">
        <v>45.13</v>
      </c>
      <c r="I79" s="413">
        <v>45.13</v>
      </c>
      <c r="J79" s="413">
        <v>45.13</v>
      </c>
      <c r="K79" s="413">
        <v>45.13</v>
      </c>
      <c r="L79" s="413" t="s">
        <v>287</v>
      </c>
      <c r="M79" s="525" t="s">
        <v>287</v>
      </c>
      <c r="N79" s="526">
        <v>45.13</v>
      </c>
      <c r="P79" s="418"/>
      <c r="Q79" s="419"/>
      <c r="R79" s="431"/>
    </row>
    <row r="80" spans="1:18" ht="20.100000000000001" customHeight="1">
      <c r="B80" s="524" t="s">
        <v>752</v>
      </c>
      <c r="C80" s="477" t="s">
        <v>639</v>
      </c>
      <c r="D80" s="477" t="s">
        <v>753</v>
      </c>
      <c r="E80" s="477" t="s">
        <v>612</v>
      </c>
      <c r="F80" s="477" t="s">
        <v>754</v>
      </c>
      <c r="G80" s="537">
        <v>50.25</v>
      </c>
      <c r="H80" s="537">
        <v>48.99</v>
      </c>
      <c r="I80" s="537">
        <v>48.88</v>
      </c>
      <c r="J80" s="537">
        <v>47.69</v>
      </c>
      <c r="K80" s="537">
        <v>47</v>
      </c>
      <c r="L80" s="537" t="s">
        <v>287</v>
      </c>
      <c r="M80" s="537" t="s">
        <v>287</v>
      </c>
      <c r="N80" s="538">
        <v>48.76</v>
      </c>
      <c r="P80" s="418"/>
      <c r="Q80" s="419"/>
      <c r="R80" s="431"/>
    </row>
    <row r="81" spans="1:18" ht="20.100000000000001" customHeight="1">
      <c r="B81" s="518"/>
      <c r="C81" s="477" t="s">
        <v>721</v>
      </c>
      <c r="D81" s="477" t="s">
        <v>755</v>
      </c>
      <c r="E81" s="477" t="s">
        <v>612</v>
      </c>
      <c r="F81" s="477" t="s">
        <v>754</v>
      </c>
      <c r="G81" s="537">
        <v>52</v>
      </c>
      <c r="H81" s="537">
        <v>70</v>
      </c>
      <c r="I81" s="537">
        <v>56</v>
      </c>
      <c r="J81" s="537">
        <v>60</v>
      </c>
      <c r="K81" s="537">
        <v>53</v>
      </c>
      <c r="L81" s="537" t="s">
        <v>287</v>
      </c>
      <c r="M81" s="537" t="s">
        <v>287</v>
      </c>
      <c r="N81" s="538">
        <v>58.2</v>
      </c>
      <c r="P81" s="418"/>
      <c r="Q81" s="419"/>
      <c r="R81" s="431"/>
    </row>
    <row r="82" spans="1:18" ht="20.100000000000001" customHeight="1">
      <c r="B82" s="518"/>
      <c r="C82" s="477" t="s">
        <v>639</v>
      </c>
      <c r="D82" s="477" t="s">
        <v>755</v>
      </c>
      <c r="E82" s="477" t="s">
        <v>612</v>
      </c>
      <c r="F82" s="477" t="s">
        <v>754</v>
      </c>
      <c r="G82" s="537">
        <v>45</v>
      </c>
      <c r="H82" s="537">
        <v>47</v>
      </c>
      <c r="I82" s="537">
        <v>44.17</v>
      </c>
      <c r="J82" s="537">
        <v>47.5</v>
      </c>
      <c r="K82" s="537">
        <v>44.75</v>
      </c>
      <c r="L82" s="537" t="s">
        <v>287</v>
      </c>
      <c r="M82" s="537" t="s">
        <v>287</v>
      </c>
      <c r="N82" s="538">
        <v>45.7</v>
      </c>
      <c r="P82" s="418"/>
      <c r="Q82" s="419"/>
      <c r="R82" s="431"/>
    </row>
    <row r="83" spans="1:18" ht="20.100000000000001" customHeight="1">
      <c r="B83" s="518"/>
      <c r="C83" s="477" t="s">
        <v>708</v>
      </c>
      <c r="D83" s="477" t="s">
        <v>756</v>
      </c>
      <c r="E83" s="477" t="s">
        <v>612</v>
      </c>
      <c r="F83" s="477" t="s">
        <v>757</v>
      </c>
      <c r="G83" s="537">
        <v>55</v>
      </c>
      <c r="H83" s="537">
        <v>55</v>
      </c>
      <c r="I83" s="537">
        <v>55</v>
      </c>
      <c r="J83" s="537">
        <v>55</v>
      </c>
      <c r="K83" s="537">
        <v>55</v>
      </c>
      <c r="L83" s="537" t="s">
        <v>287</v>
      </c>
      <c r="M83" s="537" t="s">
        <v>287</v>
      </c>
      <c r="N83" s="538">
        <v>55</v>
      </c>
      <c r="P83" s="418"/>
      <c r="Q83" s="419"/>
      <c r="R83" s="431"/>
    </row>
    <row r="84" spans="1:18" ht="20.100000000000001" customHeight="1">
      <c r="B84" s="518"/>
      <c r="C84" s="477" t="s">
        <v>614</v>
      </c>
      <c r="D84" s="477" t="s">
        <v>756</v>
      </c>
      <c r="E84" s="477" t="s">
        <v>612</v>
      </c>
      <c r="F84" s="477" t="s">
        <v>757</v>
      </c>
      <c r="G84" s="537">
        <v>60</v>
      </c>
      <c r="H84" s="537">
        <v>60</v>
      </c>
      <c r="I84" s="537">
        <v>60</v>
      </c>
      <c r="J84" s="537">
        <v>60</v>
      </c>
      <c r="K84" s="537">
        <v>60</v>
      </c>
      <c r="L84" s="537">
        <v>60</v>
      </c>
      <c r="M84" s="537" t="s">
        <v>287</v>
      </c>
      <c r="N84" s="538">
        <v>60</v>
      </c>
      <c r="P84" s="418"/>
      <c r="Q84" s="419"/>
      <c r="R84" s="431"/>
    </row>
    <row r="85" spans="1:18" ht="20.100000000000001" customHeight="1">
      <c r="B85" s="518"/>
      <c r="C85" s="477" t="s">
        <v>706</v>
      </c>
      <c r="D85" s="477" t="s">
        <v>756</v>
      </c>
      <c r="E85" s="477" t="s">
        <v>612</v>
      </c>
      <c r="F85" s="477" t="s">
        <v>757</v>
      </c>
      <c r="G85" s="537">
        <v>280</v>
      </c>
      <c r="H85" s="537">
        <v>280</v>
      </c>
      <c r="I85" s="537">
        <v>280</v>
      </c>
      <c r="J85" s="537">
        <v>280</v>
      </c>
      <c r="K85" s="537">
        <v>280</v>
      </c>
      <c r="L85" s="537" t="s">
        <v>287</v>
      </c>
      <c r="M85" s="537" t="s">
        <v>287</v>
      </c>
      <c r="N85" s="538">
        <v>280</v>
      </c>
      <c r="P85" s="418"/>
      <c r="Q85" s="419"/>
      <c r="R85" s="431"/>
    </row>
    <row r="86" spans="1:18" ht="20.100000000000001" customHeight="1">
      <c r="B86" s="518"/>
      <c r="C86" s="477" t="s">
        <v>736</v>
      </c>
      <c r="D86" s="477" t="s">
        <v>756</v>
      </c>
      <c r="E86" s="477" t="s">
        <v>612</v>
      </c>
      <c r="F86" s="477" t="s">
        <v>757</v>
      </c>
      <c r="G86" s="537">
        <v>266</v>
      </c>
      <c r="H86" s="537">
        <v>266</v>
      </c>
      <c r="I86" s="537">
        <v>266</v>
      </c>
      <c r="J86" s="537">
        <v>266</v>
      </c>
      <c r="K86" s="537">
        <v>266</v>
      </c>
      <c r="L86" s="537" t="s">
        <v>287</v>
      </c>
      <c r="M86" s="537" t="s">
        <v>287</v>
      </c>
      <c r="N86" s="538">
        <v>266</v>
      </c>
      <c r="P86" s="418"/>
      <c r="Q86" s="419"/>
      <c r="R86" s="431"/>
    </row>
    <row r="87" spans="1:18" ht="20.100000000000001" customHeight="1">
      <c r="B87" s="524" t="s">
        <v>758</v>
      </c>
      <c r="C87" s="477" t="s">
        <v>665</v>
      </c>
      <c r="D87" s="477" t="s">
        <v>656</v>
      </c>
      <c r="E87" s="477" t="s">
        <v>616</v>
      </c>
      <c r="F87" s="477" t="s">
        <v>616</v>
      </c>
      <c r="G87" s="413">
        <v>88</v>
      </c>
      <c r="H87" s="413">
        <v>88</v>
      </c>
      <c r="I87" s="413">
        <v>88</v>
      </c>
      <c r="J87" s="413">
        <v>88</v>
      </c>
      <c r="K87" s="413">
        <v>88</v>
      </c>
      <c r="L87" s="414" t="s">
        <v>287</v>
      </c>
      <c r="M87" s="535" t="s">
        <v>287</v>
      </c>
      <c r="N87" s="526">
        <v>88</v>
      </c>
      <c r="P87" s="418"/>
      <c r="Q87" s="419"/>
      <c r="R87" s="431"/>
    </row>
    <row r="88" spans="1:18" ht="20.100000000000001" customHeight="1">
      <c r="B88" s="518"/>
      <c r="C88" s="477" t="s">
        <v>713</v>
      </c>
      <c r="D88" s="477" t="s">
        <v>656</v>
      </c>
      <c r="E88" s="477" t="s">
        <v>616</v>
      </c>
      <c r="F88" s="477" t="s">
        <v>616</v>
      </c>
      <c r="G88" s="537">
        <v>131.4</v>
      </c>
      <c r="H88" s="537">
        <v>131.4</v>
      </c>
      <c r="I88" s="537">
        <v>131.4</v>
      </c>
      <c r="J88" s="537">
        <v>131.4</v>
      </c>
      <c r="K88" s="537">
        <v>131.4</v>
      </c>
      <c r="L88" s="537" t="s">
        <v>287</v>
      </c>
      <c r="M88" s="537" t="s">
        <v>287</v>
      </c>
      <c r="N88" s="538">
        <v>131.4</v>
      </c>
      <c r="P88" s="418"/>
      <c r="Q88" s="419"/>
      <c r="R88" s="431"/>
    </row>
    <row r="89" spans="1:18" s="527" customFormat="1" ht="20.100000000000001" customHeight="1">
      <c r="A89" s="523"/>
      <c r="B89" s="528"/>
      <c r="C89" s="477" t="s">
        <v>719</v>
      </c>
      <c r="D89" s="477" t="s">
        <v>656</v>
      </c>
      <c r="E89" s="477" t="s">
        <v>616</v>
      </c>
      <c r="F89" s="477" t="s">
        <v>616</v>
      </c>
      <c r="G89" s="413">
        <v>68</v>
      </c>
      <c r="H89" s="413">
        <v>68</v>
      </c>
      <c r="I89" s="413">
        <v>68</v>
      </c>
      <c r="J89" s="413">
        <v>68</v>
      </c>
      <c r="K89" s="413">
        <v>68</v>
      </c>
      <c r="L89" s="413" t="s">
        <v>287</v>
      </c>
      <c r="M89" s="525" t="s">
        <v>287</v>
      </c>
      <c r="N89" s="526">
        <v>68</v>
      </c>
      <c r="P89" s="418"/>
      <c r="Q89" s="419"/>
      <c r="R89" s="529"/>
    </row>
    <row r="90" spans="1:18" ht="20.100000000000001" customHeight="1">
      <c r="B90" s="524" t="s">
        <v>759</v>
      </c>
      <c r="C90" s="477" t="s">
        <v>622</v>
      </c>
      <c r="D90" s="477" t="s">
        <v>760</v>
      </c>
      <c r="E90" s="477" t="s">
        <v>616</v>
      </c>
      <c r="F90" s="477" t="s">
        <v>616</v>
      </c>
      <c r="G90" s="537">
        <v>24.03</v>
      </c>
      <c r="H90" s="537">
        <v>24.03</v>
      </c>
      <c r="I90" s="537">
        <v>24.03</v>
      </c>
      <c r="J90" s="537">
        <v>24.03</v>
      </c>
      <c r="K90" s="537">
        <v>24.03</v>
      </c>
      <c r="L90" s="537" t="s">
        <v>287</v>
      </c>
      <c r="M90" s="537" t="s">
        <v>287</v>
      </c>
      <c r="N90" s="538">
        <v>24.03</v>
      </c>
      <c r="P90" s="418"/>
      <c r="Q90" s="419"/>
      <c r="R90" s="431"/>
    </row>
    <row r="91" spans="1:18" ht="20.100000000000001" customHeight="1">
      <c r="B91" s="518"/>
      <c r="C91" s="477" t="s">
        <v>618</v>
      </c>
      <c r="D91" s="477" t="s">
        <v>761</v>
      </c>
      <c r="E91" s="477" t="s">
        <v>616</v>
      </c>
      <c r="F91" s="477" t="s">
        <v>616</v>
      </c>
      <c r="G91" s="537">
        <v>26</v>
      </c>
      <c r="H91" s="537">
        <v>26</v>
      </c>
      <c r="I91" s="537">
        <v>26</v>
      </c>
      <c r="J91" s="537">
        <v>26</v>
      </c>
      <c r="K91" s="537">
        <v>26</v>
      </c>
      <c r="L91" s="537" t="s">
        <v>287</v>
      </c>
      <c r="M91" s="537" t="s">
        <v>287</v>
      </c>
      <c r="N91" s="538">
        <v>26</v>
      </c>
      <c r="P91" s="418"/>
      <c r="Q91" s="419"/>
      <c r="R91" s="431"/>
    </row>
    <row r="92" spans="1:18" ht="20.100000000000001" customHeight="1">
      <c r="B92" s="518"/>
      <c r="C92" s="477" t="s">
        <v>639</v>
      </c>
      <c r="D92" s="477" t="s">
        <v>761</v>
      </c>
      <c r="E92" s="477" t="s">
        <v>616</v>
      </c>
      <c r="F92" s="477" t="s">
        <v>616</v>
      </c>
      <c r="G92" s="537">
        <v>22</v>
      </c>
      <c r="H92" s="537">
        <v>25</v>
      </c>
      <c r="I92" s="537">
        <v>20</v>
      </c>
      <c r="J92" s="537">
        <v>23</v>
      </c>
      <c r="K92" s="537">
        <v>20</v>
      </c>
      <c r="L92" s="537" t="s">
        <v>287</v>
      </c>
      <c r="M92" s="537" t="s">
        <v>287</v>
      </c>
      <c r="N92" s="538">
        <v>21.63</v>
      </c>
      <c r="P92" s="418"/>
      <c r="Q92" s="419"/>
      <c r="R92" s="431"/>
    </row>
    <row r="93" spans="1:18" s="527" customFormat="1" ht="20.100000000000001" customHeight="1">
      <c r="A93" s="523"/>
      <c r="B93" s="518"/>
      <c r="C93" s="477" t="s">
        <v>622</v>
      </c>
      <c r="D93" s="477" t="s">
        <v>761</v>
      </c>
      <c r="E93" s="477" t="s">
        <v>616</v>
      </c>
      <c r="F93" s="477" t="s">
        <v>616</v>
      </c>
      <c r="G93" s="537">
        <v>24.78</v>
      </c>
      <c r="H93" s="537">
        <v>24.78</v>
      </c>
      <c r="I93" s="537">
        <v>24.78</v>
      </c>
      <c r="J93" s="537">
        <v>24.78</v>
      </c>
      <c r="K93" s="537">
        <v>24.78</v>
      </c>
      <c r="L93" s="537" t="s">
        <v>287</v>
      </c>
      <c r="M93" s="537" t="s">
        <v>287</v>
      </c>
      <c r="N93" s="538">
        <v>24.78</v>
      </c>
      <c r="P93" s="418"/>
      <c r="Q93" s="419"/>
      <c r="R93" s="529"/>
    </row>
    <row r="94" spans="1:18" s="527" customFormat="1" ht="20.100000000000001" customHeight="1">
      <c r="A94" s="523"/>
      <c r="B94" s="528"/>
      <c r="C94" s="477" t="s">
        <v>708</v>
      </c>
      <c r="D94" s="477" t="s">
        <v>656</v>
      </c>
      <c r="E94" s="477" t="s">
        <v>616</v>
      </c>
      <c r="F94" s="477" t="s">
        <v>616</v>
      </c>
      <c r="G94" s="413">
        <v>20</v>
      </c>
      <c r="H94" s="413">
        <v>20</v>
      </c>
      <c r="I94" s="413">
        <v>20</v>
      </c>
      <c r="J94" s="413">
        <v>20</v>
      </c>
      <c r="K94" s="413">
        <v>20</v>
      </c>
      <c r="L94" s="413" t="s">
        <v>287</v>
      </c>
      <c r="M94" s="525" t="s">
        <v>287</v>
      </c>
      <c r="N94" s="526">
        <v>20</v>
      </c>
      <c r="P94" s="418"/>
      <c r="Q94" s="419"/>
      <c r="R94" s="529"/>
    </row>
    <row r="95" spans="1:18" ht="20.100000000000001" customHeight="1">
      <c r="B95" s="524" t="s">
        <v>762</v>
      </c>
      <c r="C95" s="477" t="s">
        <v>721</v>
      </c>
      <c r="D95" s="477" t="s">
        <v>763</v>
      </c>
      <c r="E95" s="477" t="s">
        <v>612</v>
      </c>
      <c r="F95" s="477" t="s">
        <v>616</v>
      </c>
      <c r="G95" s="413" t="s">
        <v>287</v>
      </c>
      <c r="H95" s="413">
        <v>279</v>
      </c>
      <c r="I95" s="413" t="s">
        <v>287</v>
      </c>
      <c r="J95" s="413">
        <v>333</v>
      </c>
      <c r="K95" s="413" t="s">
        <v>287</v>
      </c>
      <c r="L95" s="413">
        <v>298</v>
      </c>
      <c r="M95" s="525" t="s">
        <v>287</v>
      </c>
      <c r="N95" s="526">
        <v>302.19</v>
      </c>
      <c r="P95" s="418"/>
      <c r="Q95" s="419"/>
      <c r="R95" s="431"/>
    </row>
    <row r="96" spans="1:18" ht="20.100000000000001" customHeight="1">
      <c r="B96" s="518"/>
      <c r="C96" s="477" t="s">
        <v>730</v>
      </c>
      <c r="D96" s="477" t="s">
        <v>763</v>
      </c>
      <c r="E96" s="477" t="s">
        <v>612</v>
      </c>
      <c r="F96" s="477" t="s">
        <v>616</v>
      </c>
      <c r="G96" s="413">
        <v>240</v>
      </c>
      <c r="H96" s="413">
        <v>240</v>
      </c>
      <c r="I96" s="413">
        <v>240</v>
      </c>
      <c r="J96" s="413">
        <v>240</v>
      </c>
      <c r="K96" s="413">
        <v>240</v>
      </c>
      <c r="L96" s="413">
        <v>240</v>
      </c>
      <c r="M96" s="525" t="s">
        <v>287</v>
      </c>
      <c r="N96" s="526">
        <v>240</v>
      </c>
      <c r="P96" s="418"/>
      <c r="Q96" s="419"/>
      <c r="R96" s="431"/>
    </row>
    <row r="97" spans="2:18" ht="20.100000000000001" customHeight="1">
      <c r="B97" s="518"/>
      <c r="C97" s="477" t="s">
        <v>614</v>
      </c>
      <c r="D97" s="477" t="s">
        <v>763</v>
      </c>
      <c r="E97" s="477" t="s">
        <v>612</v>
      </c>
      <c r="F97" s="477" t="s">
        <v>616</v>
      </c>
      <c r="G97" s="413">
        <v>278</v>
      </c>
      <c r="H97" s="413">
        <v>278</v>
      </c>
      <c r="I97" s="413">
        <v>278</v>
      </c>
      <c r="J97" s="413">
        <v>278</v>
      </c>
      <c r="K97" s="413">
        <v>278</v>
      </c>
      <c r="L97" s="413">
        <v>278</v>
      </c>
      <c r="M97" s="525" t="s">
        <v>287</v>
      </c>
      <c r="N97" s="526">
        <v>278</v>
      </c>
      <c r="P97" s="418"/>
      <c r="Q97" s="419"/>
      <c r="R97" s="431"/>
    </row>
    <row r="98" spans="2:18" ht="20.100000000000001" customHeight="1">
      <c r="B98" s="518"/>
      <c r="C98" s="477" t="s">
        <v>639</v>
      </c>
      <c r="D98" s="477" t="s">
        <v>763</v>
      </c>
      <c r="E98" s="477" t="s">
        <v>612</v>
      </c>
      <c r="F98" s="477" t="s">
        <v>616</v>
      </c>
      <c r="G98" s="413">
        <v>190</v>
      </c>
      <c r="H98" s="413">
        <v>190</v>
      </c>
      <c r="I98" s="413">
        <v>200</v>
      </c>
      <c r="J98" s="413">
        <v>210</v>
      </c>
      <c r="K98" s="413">
        <v>210</v>
      </c>
      <c r="L98" s="413" t="s">
        <v>287</v>
      </c>
      <c r="M98" s="525" t="s">
        <v>287</v>
      </c>
      <c r="N98" s="526">
        <v>200.76</v>
      </c>
      <c r="P98" s="418"/>
      <c r="Q98" s="419"/>
      <c r="R98" s="431"/>
    </row>
    <row r="99" spans="2:18" ht="20.100000000000001" customHeight="1">
      <c r="B99" s="518"/>
      <c r="C99" s="477" t="s">
        <v>721</v>
      </c>
      <c r="D99" s="477" t="s">
        <v>764</v>
      </c>
      <c r="E99" s="477" t="s">
        <v>612</v>
      </c>
      <c r="F99" s="477" t="s">
        <v>616</v>
      </c>
      <c r="G99" s="413" t="s">
        <v>287</v>
      </c>
      <c r="H99" s="413">
        <v>90</v>
      </c>
      <c r="I99" s="413" t="s">
        <v>287</v>
      </c>
      <c r="J99" s="413">
        <v>85</v>
      </c>
      <c r="K99" s="413" t="s">
        <v>287</v>
      </c>
      <c r="L99" s="413">
        <v>91</v>
      </c>
      <c r="M99" s="525" t="s">
        <v>287</v>
      </c>
      <c r="N99" s="526">
        <v>87.97</v>
      </c>
      <c r="P99" s="418"/>
      <c r="Q99" s="419"/>
      <c r="R99" s="431"/>
    </row>
    <row r="100" spans="2:18" ht="20.100000000000001" customHeight="1">
      <c r="B100" s="518"/>
      <c r="C100" s="477" t="s">
        <v>665</v>
      </c>
      <c r="D100" s="477" t="s">
        <v>764</v>
      </c>
      <c r="E100" s="477" t="s">
        <v>612</v>
      </c>
      <c r="F100" s="477" t="s">
        <v>616</v>
      </c>
      <c r="G100" s="413">
        <v>75</v>
      </c>
      <c r="H100" s="413">
        <v>75</v>
      </c>
      <c r="I100" s="413">
        <v>75</v>
      </c>
      <c r="J100" s="413">
        <v>75</v>
      </c>
      <c r="K100" s="413">
        <v>75</v>
      </c>
      <c r="L100" s="413" t="s">
        <v>287</v>
      </c>
      <c r="M100" s="525" t="s">
        <v>287</v>
      </c>
      <c r="N100" s="526">
        <v>75</v>
      </c>
      <c r="P100" s="418"/>
      <c r="Q100" s="419"/>
      <c r="R100" s="431"/>
    </row>
    <row r="101" spans="2:18" ht="20.100000000000001" customHeight="1">
      <c r="B101" s="518"/>
      <c r="C101" s="477" t="s">
        <v>721</v>
      </c>
      <c r="D101" s="477" t="s">
        <v>765</v>
      </c>
      <c r="E101" s="477" t="s">
        <v>612</v>
      </c>
      <c r="F101" s="477" t="s">
        <v>766</v>
      </c>
      <c r="G101" s="413">
        <v>54.29</v>
      </c>
      <c r="H101" s="413">
        <v>67.95</v>
      </c>
      <c r="I101" s="413">
        <v>61.43</v>
      </c>
      <c r="J101" s="413">
        <v>62.66</v>
      </c>
      <c r="K101" s="413">
        <v>60</v>
      </c>
      <c r="L101" s="413">
        <v>97</v>
      </c>
      <c r="M101" s="525" t="s">
        <v>287</v>
      </c>
      <c r="N101" s="526">
        <v>65.599999999999994</v>
      </c>
      <c r="P101" s="418"/>
      <c r="Q101" s="419"/>
      <c r="R101" s="431"/>
    </row>
    <row r="102" spans="2:18" ht="20.100000000000001" customHeight="1">
      <c r="B102" s="518"/>
      <c r="C102" s="477" t="s">
        <v>660</v>
      </c>
      <c r="D102" s="477" t="s">
        <v>765</v>
      </c>
      <c r="E102" s="477" t="s">
        <v>612</v>
      </c>
      <c r="F102" s="477" t="s">
        <v>766</v>
      </c>
      <c r="G102" s="413">
        <v>70.7</v>
      </c>
      <c r="H102" s="413">
        <v>70.7</v>
      </c>
      <c r="I102" s="413">
        <v>70.7</v>
      </c>
      <c r="J102" s="413">
        <v>70.7</v>
      </c>
      <c r="K102" s="413">
        <v>70.7</v>
      </c>
      <c r="L102" s="413" t="s">
        <v>287</v>
      </c>
      <c r="M102" s="525" t="s">
        <v>287</v>
      </c>
      <c r="N102" s="526">
        <v>70.7</v>
      </c>
      <c r="P102" s="418"/>
      <c r="Q102" s="419"/>
      <c r="R102" s="431"/>
    </row>
    <row r="103" spans="2:18" ht="20.100000000000001" customHeight="1">
      <c r="B103" s="518"/>
      <c r="C103" s="477" t="s">
        <v>614</v>
      </c>
      <c r="D103" s="477" t="s">
        <v>765</v>
      </c>
      <c r="E103" s="477" t="s">
        <v>612</v>
      </c>
      <c r="F103" s="477" t="s">
        <v>766</v>
      </c>
      <c r="G103" s="413">
        <v>80</v>
      </c>
      <c r="H103" s="413">
        <v>80</v>
      </c>
      <c r="I103" s="413">
        <v>80</v>
      </c>
      <c r="J103" s="413">
        <v>80</v>
      </c>
      <c r="K103" s="413">
        <v>80</v>
      </c>
      <c r="L103" s="413">
        <v>80</v>
      </c>
      <c r="M103" s="525" t="s">
        <v>287</v>
      </c>
      <c r="N103" s="526">
        <v>80</v>
      </c>
      <c r="P103" s="418"/>
      <c r="Q103" s="419"/>
      <c r="R103" s="431"/>
    </row>
    <row r="104" spans="2:18" ht="20.100000000000001" customHeight="1">
      <c r="B104" s="518"/>
      <c r="C104" s="477" t="s">
        <v>639</v>
      </c>
      <c r="D104" s="477" t="s">
        <v>765</v>
      </c>
      <c r="E104" s="477" t="s">
        <v>612</v>
      </c>
      <c r="F104" s="477" t="s">
        <v>766</v>
      </c>
      <c r="G104" s="537">
        <v>72</v>
      </c>
      <c r="H104" s="537">
        <v>70</v>
      </c>
      <c r="I104" s="537">
        <v>70</v>
      </c>
      <c r="J104" s="537">
        <v>65</v>
      </c>
      <c r="K104" s="537">
        <v>68</v>
      </c>
      <c r="L104" s="537" t="s">
        <v>287</v>
      </c>
      <c r="M104" s="537" t="s">
        <v>287</v>
      </c>
      <c r="N104" s="538">
        <v>68.89</v>
      </c>
      <c r="P104" s="418"/>
      <c r="Q104" s="419"/>
      <c r="R104" s="431"/>
    </row>
    <row r="105" spans="2:18" ht="20.100000000000001" customHeight="1">
      <c r="B105" s="518"/>
      <c r="C105" s="477" t="s">
        <v>665</v>
      </c>
      <c r="D105" s="477" t="s">
        <v>765</v>
      </c>
      <c r="E105" s="477" t="s">
        <v>612</v>
      </c>
      <c r="F105" s="477" t="s">
        <v>766</v>
      </c>
      <c r="G105" s="537">
        <v>47.25</v>
      </c>
      <c r="H105" s="537">
        <v>47.25</v>
      </c>
      <c r="I105" s="537">
        <v>47.25</v>
      </c>
      <c r="J105" s="537">
        <v>47.25</v>
      </c>
      <c r="K105" s="537">
        <v>47.25</v>
      </c>
      <c r="L105" s="537" t="s">
        <v>287</v>
      </c>
      <c r="M105" s="537" t="s">
        <v>287</v>
      </c>
      <c r="N105" s="538">
        <v>47.25</v>
      </c>
      <c r="P105" s="418"/>
      <c r="Q105" s="419"/>
      <c r="R105" s="431"/>
    </row>
    <row r="106" spans="2:18" ht="20.100000000000001" customHeight="1" thickBot="1">
      <c r="B106" s="539" t="s">
        <v>767</v>
      </c>
      <c r="C106" s="540" t="s">
        <v>719</v>
      </c>
      <c r="D106" s="540" t="s">
        <v>656</v>
      </c>
      <c r="E106" s="540" t="s">
        <v>616</v>
      </c>
      <c r="F106" s="540" t="s">
        <v>616</v>
      </c>
      <c r="G106" s="541">
        <v>29</v>
      </c>
      <c r="H106" s="541">
        <v>29</v>
      </c>
      <c r="I106" s="541">
        <v>29</v>
      </c>
      <c r="J106" s="541">
        <v>29</v>
      </c>
      <c r="K106" s="541">
        <v>29</v>
      </c>
      <c r="L106" s="541" t="s">
        <v>287</v>
      </c>
      <c r="M106" s="541" t="s">
        <v>287</v>
      </c>
      <c r="N106" s="542">
        <v>29</v>
      </c>
      <c r="P106" s="418"/>
      <c r="Q106" s="419"/>
      <c r="R106" s="431"/>
    </row>
    <row r="107" spans="2:18" ht="16.350000000000001" customHeight="1">
      <c r="N107" s="178" t="s">
        <v>141</v>
      </c>
      <c r="P107" s="418"/>
      <c r="Q107" s="419"/>
    </row>
    <row r="108" spans="2:18" ht="16.350000000000001" customHeight="1">
      <c r="M108" s="543"/>
      <c r="N108" s="332"/>
      <c r="P108" s="418"/>
      <c r="Q108" s="419"/>
    </row>
    <row r="109" spans="2:18" ht="16.350000000000001" customHeight="1">
      <c r="P109" s="418"/>
      <c r="Q109" s="419"/>
    </row>
    <row r="110" spans="2:18" ht="16.350000000000001" customHeight="1">
      <c r="P110" s="418"/>
      <c r="Q110" s="419"/>
    </row>
    <row r="111" spans="2:18" ht="16.350000000000001" customHeight="1">
      <c r="Q111" s="431"/>
    </row>
    <row r="112" spans="2:18" ht="16.350000000000001" customHeight="1">
      <c r="Q112" s="431"/>
    </row>
    <row r="113" spans="17:17" ht="16.350000000000001" customHeight="1">
      <c r="Q113" s="43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42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showGridLines="0" zoomScale="80" zoomScaleNormal="80" zoomScaleSheetLayoutView="80" workbookViewId="0">
      <selection activeCell="I1" sqref="I1:J1048576"/>
    </sheetView>
  </sheetViews>
  <sheetFormatPr baseColWidth="10" defaultColWidth="12.5703125" defaultRowHeight="15"/>
  <cols>
    <col min="1" max="1" width="2.7109375" style="544" customWidth="1"/>
    <col min="2" max="2" width="36.28515625" style="513" bestFit="1" customWidth="1"/>
    <col min="3" max="3" width="12.7109375" style="513" customWidth="1"/>
    <col min="4" max="4" width="29.5703125" style="513" bestFit="1" customWidth="1"/>
    <col min="5" max="5" width="7.7109375" style="513" customWidth="1"/>
    <col min="6" max="6" width="21.7109375" style="513" customWidth="1"/>
    <col min="7" max="7" width="54.5703125" style="513" customWidth="1"/>
    <col min="8" max="8" width="3.7109375" style="374" customWidth="1"/>
    <col min="9" max="9" width="8.28515625" style="374" bestFit="1" customWidth="1"/>
    <col min="10" max="10" width="10.85546875" style="545" bestFit="1" customWidth="1"/>
    <col min="11" max="11" width="9.28515625" style="374" customWidth="1"/>
    <col min="12" max="12" width="12.5703125" style="374"/>
    <col min="13" max="14" width="14.7109375" style="374" bestFit="1" customWidth="1"/>
    <col min="15" max="15" width="12.85546875" style="374" bestFit="1" customWidth="1"/>
    <col min="16" max="16384" width="12.5703125" style="374"/>
  </cols>
  <sheetData>
    <row r="2" spans="1:11">
      <c r="G2" s="377"/>
      <c r="H2" s="378"/>
    </row>
    <row r="3" spans="1:11" ht="8.25" customHeight="1">
      <c r="H3" s="378"/>
    </row>
    <row r="4" spans="1:11" ht="0.75" customHeight="1" thickBot="1">
      <c r="H4" s="378"/>
    </row>
    <row r="5" spans="1:11" ht="26.25" customHeight="1" thickBot="1">
      <c r="B5" s="459" t="s">
        <v>768</v>
      </c>
      <c r="C5" s="460"/>
      <c r="D5" s="460"/>
      <c r="E5" s="460"/>
      <c r="F5" s="460"/>
      <c r="G5" s="461"/>
      <c r="H5" s="380"/>
    </row>
    <row r="6" spans="1:11" ht="15" customHeight="1">
      <c r="B6" s="463"/>
      <c r="C6" s="463"/>
      <c r="D6" s="463"/>
      <c r="E6" s="463"/>
      <c r="F6" s="463"/>
      <c r="G6" s="463"/>
      <c r="H6" s="382"/>
    </row>
    <row r="7" spans="1:11" ht="15" customHeight="1">
      <c r="B7" s="463" t="s">
        <v>674</v>
      </c>
      <c r="C7" s="463"/>
      <c r="D7" s="463"/>
      <c r="E7" s="463"/>
      <c r="F7" s="463"/>
      <c r="G7" s="463"/>
      <c r="H7" s="382"/>
    </row>
    <row r="8" spans="1:11" ht="15" customHeight="1">
      <c r="B8" s="546"/>
      <c r="C8" s="546"/>
      <c r="D8" s="546"/>
      <c r="E8" s="546"/>
      <c r="F8" s="546"/>
      <c r="G8" s="546"/>
      <c r="H8" s="382"/>
    </row>
    <row r="9" spans="1:11" ht="16.5" customHeight="1">
      <c r="B9" s="389" t="s">
        <v>675</v>
      </c>
      <c r="C9" s="389"/>
      <c r="D9" s="389"/>
      <c r="E9" s="389"/>
      <c r="F9" s="389"/>
      <c r="G9" s="389"/>
      <c r="H9" s="382"/>
    </row>
    <row r="10" spans="1:11" s="392" customFormat="1" ht="12" customHeight="1">
      <c r="A10" s="547"/>
      <c r="B10" s="548"/>
      <c r="C10" s="548"/>
      <c r="D10" s="548"/>
      <c r="E10" s="548"/>
      <c r="F10" s="548"/>
      <c r="G10" s="548"/>
      <c r="H10" s="382"/>
      <c r="J10" s="549"/>
    </row>
    <row r="11" spans="1:11" ht="17.25" customHeight="1">
      <c r="A11" s="550"/>
      <c r="B11" s="551" t="s">
        <v>119</v>
      </c>
      <c r="C11" s="551"/>
      <c r="D11" s="551"/>
      <c r="E11" s="551"/>
      <c r="F11" s="551"/>
      <c r="G11" s="551"/>
      <c r="H11" s="552"/>
    </row>
    <row r="12" spans="1:11" ht="6.75" customHeight="1" thickBot="1">
      <c r="A12" s="550"/>
      <c r="B12" s="553"/>
      <c r="C12" s="553"/>
      <c r="D12" s="553"/>
      <c r="E12" s="553"/>
      <c r="F12" s="553"/>
      <c r="G12" s="553"/>
      <c r="H12" s="552"/>
    </row>
    <row r="13" spans="1:11" ht="16.350000000000001" customHeight="1">
      <c r="A13" s="550"/>
      <c r="B13" s="396" t="s">
        <v>370</v>
      </c>
      <c r="C13" s="397" t="s">
        <v>602</v>
      </c>
      <c r="D13" s="398" t="s">
        <v>603</v>
      </c>
      <c r="E13" s="397" t="s">
        <v>604</v>
      </c>
      <c r="F13" s="398" t="s">
        <v>605</v>
      </c>
      <c r="G13" s="472" t="str">
        <f>'[9]Pág. 15'!G12</f>
        <v>PRECIO MEDIO PONDERADO SEMANAL NACIONAL</v>
      </c>
      <c r="H13" s="554"/>
    </row>
    <row r="14" spans="1:11" ht="16.350000000000001" customHeight="1">
      <c r="A14" s="550"/>
      <c r="B14" s="405"/>
      <c r="C14" s="406"/>
      <c r="D14" s="473" t="s">
        <v>607</v>
      </c>
      <c r="E14" s="406"/>
      <c r="F14" s="407"/>
      <c r="G14" s="474" t="str">
        <f>'[9]Pág. 15'!G13</f>
        <v>Semana 31- 2021: 02-08/08</v>
      </c>
      <c r="H14" s="555"/>
    </row>
    <row r="15" spans="1:11" s="536" customFormat="1" ht="30" customHeight="1">
      <c r="A15" s="550"/>
      <c r="B15" s="411" t="s">
        <v>707</v>
      </c>
      <c r="C15" s="412" t="s">
        <v>678</v>
      </c>
      <c r="D15" s="412" t="s">
        <v>709</v>
      </c>
      <c r="E15" s="412" t="s">
        <v>616</v>
      </c>
      <c r="F15" s="412" t="s">
        <v>710</v>
      </c>
      <c r="G15" s="556">
        <v>205.59</v>
      </c>
      <c r="H15" s="444"/>
      <c r="I15" s="557"/>
      <c r="J15" s="419"/>
      <c r="K15" s="558"/>
    </row>
    <row r="16" spans="1:11" s="536" customFormat="1" ht="30" customHeight="1">
      <c r="A16" s="550"/>
      <c r="B16" s="421"/>
      <c r="C16" s="412" t="s">
        <v>678</v>
      </c>
      <c r="D16" s="412" t="s">
        <v>715</v>
      </c>
      <c r="E16" s="412" t="s">
        <v>616</v>
      </c>
      <c r="F16" s="412" t="s">
        <v>769</v>
      </c>
      <c r="G16" s="556">
        <v>230.89</v>
      </c>
      <c r="H16" s="444"/>
      <c r="I16" s="557"/>
      <c r="J16" s="419"/>
      <c r="K16" s="558"/>
    </row>
    <row r="17" spans="1:11" s="527" customFormat="1" ht="30" customHeight="1">
      <c r="A17" s="559"/>
      <c r="B17" s="441"/>
      <c r="C17" s="412" t="s">
        <v>678</v>
      </c>
      <c r="D17" s="412" t="s">
        <v>718</v>
      </c>
      <c r="E17" s="412" t="s">
        <v>616</v>
      </c>
      <c r="F17" s="412" t="s">
        <v>710</v>
      </c>
      <c r="G17" s="556">
        <v>150.33000000000001</v>
      </c>
      <c r="H17" s="560"/>
      <c r="I17" s="557"/>
      <c r="J17" s="419"/>
      <c r="K17" s="561"/>
    </row>
    <row r="18" spans="1:11" s="420" customFormat="1" ht="30" customHeight="1">
      <c r="A18" s="544"/>
      <c r="B18" s="562" t="s">
        <v>720</v>
      </c>
      <c r="C18" s="412" t="s">
        <v>678</v>
      </c>
      <c r="D18" s="412" t="s">
        <v>656</v>
      </c>
      <c r="E18" s="412" t="s">
        <v>616</v>
      </c>
      <c r="F18" s="412" t="s">
        <v>770</v>
      </c>
      <c r="G18" s="556">
        <v>37.130000000000003</v>
      </c>
      <c r="H18" s="417"/>
      <c r="I18" s="557"/>
      <c r="J18" s="419"/>
      <c r="K18" s="485"/>
    </row>
    <row r="19" spans="1:11" s="420" customFormat="1" ht="30" customHeight="1">
      <c r="A19" s="544"/>
      <c r="B19" s="562" t="s">
        <v>722</v>
      </c>
      <c r="C19" s="412" t="s">
        <v>678</v>
      </c>
      <c r="D19" s="412" t="s">
        <v>679</v>
      </c>
      <c r="E19" s="412" t="s">
        <v>616</v>
      </c>
      <c r="F19" s="412" t="s">
        <v>771</v>
      </c>
      <c r="G19" s="556">
        <v>38.03</v>
      </c>
      <c r="H19" s="417"/>
      <c r="I19" s="557"/>
      <c r="J19" s="419"/>
      <c r="K19" s="485"/>
    </row>
    <row r="20" spans="1:11" s="420" customFormat="1" ht="30" customHeight="1">
      <c r="A20" s="544"/>
      <c r="B20" s="562" t="s">
        <v>724</v>
      </c>
      <c r="C20" s="412" t="s">
        <v>678</v>
      </c>
      <c r="D20" s="412" t="s">
        <v>656</v>
      </c>
      <c r="E20" s="412" t="s">
        <v>616</v>
      </c>
      <c r="F20" s="412" t="s">
        <v>616</v>
      </c>
      <c r="G20" s="556">
        <v>31.11</v>
      </c>
      <c r="H20" s="417"/>
      <c r="I20" s="557"/>
      <c r="J20" s="419"/>
      <c r="K20" s="485"/>
    </row>
    <row r="21" spans="1:11" s="420" customFormat="1" ht="30" customHeight="1">
      <c r="A21" s="544"/>
      <c r="B21" s="563" t="s">
        <v>725</v>
      </c>
      <c r="C21" s="412" t="s">
        <v>678</v>
      </c>
      <c r="D21" s="412" t="s">
        <v>726</v>
      </c>
      <c r="E21" s="412" t="s">
        <v>616</v>
      </c>
      <c r="F21" s="412" t="s">
        <v>772</v>
      </c>
      <c r="G21" s="564">
        <v>183.74</v>
      </c>
      <c r="H21" s="417"/>
      <c r="I21" s="557"/>
      <c r="J21" s="419"/>
      <c r="K21" s="485"/>
    </row>
    <row r="22" spans="1:11" s="420" customFormat="1" ht="30" customHeight="1">
      <c r="A22" s="544"/>
      <c r="B22" s="562" t="s">
        <v>731</v>
      </c>
      <c r="C22" s="412" t="s">
        <v>678</v>
      </c>
      <c r="D22" s="412" t="s">
        <v>656</v>
      </c>
      <c r="E22" s="412" t="s">
        <v>616</v>
      </c>
      <c r="F22" s="412" t="s">
        <v>616</v>
      </c>
      <c r="G22" s="556">
        <v>35</v>
      </c>
      <c r="H22" s="417"/>
      <c r="I22" s="557"/>
      <c r="J22" s="419"/>
      <c r="K22" s="485"/>
    </row>
    <row r="23" spans="1:11" s="420" customFormat="1" ht="30" customHeight="1">
      <c r="A23" s="544"/>
      <c r="B23" s="562" t="s">
        <v>733</v>
      </c>
      <c r="C23" s="412" t="s">
        <v>678</v>
      </c>
      <c r="D23" s="412" t="s">
        <v>656</v>
      </c>
      <c r="E23" s="412" t="s">
        <v>616</v>
      </c>
      <c r="F23" s="412" t="s">
        <v>616</v>
      </c>
      <c r="G23" s="556">
        <v>254.88</v>
      </c>
      <c r="H23" s="417"/>
      <c r="I23" s="557"/>
      <c r="J23" s="419"/>
      <c r="K23" s="485"/>
    </row>
    <row r="24" spans="1:11" s="420" customFormat="1" ht="30" customHeight="1">
      <c r="A24" s="544"/>
      <c r="B24" s="562" t="s">
        <v>737</v>
      </c>
      <c r="C24" s="412" t="s">
        <v>678</v>
      </c>
      <c r="D24" s="412" t="s">
        <v>656</v>
      </c>
      <c r="E24" s="412" t="s">
        <v>612</v>
      </c>
      <c r="F24" s="412" t="s">
        <v>773</v>
      </c>
      <c r="G24" s="556">
        <v>83</v>
      </c>
      <c r="H24" s="417"/>
      <c r="I24" s="557"/>
      <c r="J24" s="419"/>
      <c r="K24" s="485"/>
    </row>
    <row r="25" spans="1:11" s="420" customFormat="1" ht="30" customHeight="1">
      <c r="A25" s="544"/>
      <c r="B25" s="562" t="s">
        <v>742</v>
      </c>
      <c r="C25" s="412" t="s">
        <v>678</v>
      </c>
      <c r="D25" s="412" t="s">
        <v>656</v>
      </c>
      <c r="E25" s="412" t="s">
        <v>616</v>
      </c>
      <c r="F25" s="412" t="s">
        <v>616</v>
      </c>
      <c r="G25" s="556">
        <v>37.119999999999997</v>
      </c>
      <c r="H25" s="417"/>
      <c r="I25" s="557"/>
      <c r="J25" s="419"/>
      <c r="K25" s="485"/>
    </row>
    <row r="26" spans="1:11" s="420" customFormat="1" ht="30" customHeight="1">
      <c r="A26" s="544"/>
      <c r="B26" s="562" t="s">
        <v>747</v>
      </c>
      <c r="C26" s="412" t="s">
        <v>678</v>
      </c>
      <c r="D26" s="412" t="s">
        <v>774</v>
      </c>
      <c r="E26" s="412" t="s">
        <v>616</v>
      </c>
      <c r="F26" s="412" t="s">
        <v>749</v>
      </c>
      <c r="G26" s="556">
        <v>63.21</v>
      </c>
      <c r="H26" s="417"/>
      <c r="I26" s="557"/>
      <c r="J26" s="419"/>
      <c r="K26" s="485"/>
    </row>
    <row r="27" spans="1:11" s="420" customFormat="1" ht="30" customHeight="1">
      <c r="A27" s="544"/>
      <c r="B27" s="562" t="s">
        <v>775</v>
      </c>
      <c r="C27" s="412" t="s">
        <v>678</v>
      </c>
      <c r="D27" s="412" t="s">
        <v>656</v>
      </c>
      <c r="E27" s="412" t="s">
        <v>612</v>
      </c>
      <c r="F27" s="412" t="s">
        <v>776</v>
      </c>
      <c r="G27" s="556">
        <v>91.99</v>
      </c>
      <c r="H27" s="417"/>
      <c r="I27" s="557"/>
      <c r="J27" s="419"/>
      <c r="K27" s="485"/>
    </row>
    <row r="28" spans="1:11" s="536" customFormat="1" ht="30" customHeight="1">
      <c r="A28" s="550"/>
      <c r="B28" s="411" t="s">
        <v>758</v>
      </c>
      <c r="C28" s="412" t="s">
        <v>678</v>
      </c>
      <c r="D28" s="412" t="s">
        <v>656</v>
      </c>
      <c r="E28" s="412" t="s">
        <v>616</v>
      </c>
      <c r="F28" s="412" t="s">
        <v>616</v>
      </c>
      <c r="G28" s="556">
        <v>97.53</v>
      </c>
      <c r="I28" s="557"/>
      <c r="J28" s="419"/>
      <c r="K28" s="558"/>
    </row>
    <row r="29" spans="1:11" s="420" customFormat="1" ht="30" customHeight="1">
      <c r="A29" s="544"/>
      <c r="B29" s="562" t="s">
        <v>759</v>
      </c>
      <c r="C29" s="412" t="s">
        <v>678</v>
      </c>
      <c r="D29" s="412" t="s">
        <v>656</v>
      </c>
      <c r="E29" s="412" t="s">
        <v>616</v>
      </c>
      <c r="F29" s="412" t="s">
        <v>616</v>
      </c>
      <c r="G29" s="556">
        <v>21.94</v>
      </c>
      <c r="H29" s="417"/>
      <c r="I29" s="557"/>
      <c r="J29" s="419"/>
      <c r="K29" s="485"/>
    </row>
    <row r="30" spans="1:11" s="536" customFormat="1" ht="30" customHeight="1">
      <c r="A30" s="550"/>
      <c r="B30" s="411" t="s">
        <v>762</v>
      </c>
      <c r="C30" s="412" t="s">
        <v>678</v>
      </c>
      <c r="D30" s="412" t="s">
        <v>763</v>
      </c>
      <c r="E30" s="412" t="s">
        <v>612</v>
      </c>
      <c r="F30" s="412" t="s">
        <v>616</v>
      </c>
      <c r="G30" s="556">
        <v>230.43</v>
      </c>
      <c r="I30" s="557"/>
      <c r="J30" s="419"/>
      <c r="K30" s="558"/>
    </row>
    <row r="31" spans="1:11" s="536" customFormat="1" ht="30" customHeight="1">
      <c r="A31" s="550"/>
      <c r="B31" s="421"/>
      <c r="C31" s="412" t="s">
        <v>678</v>
      </c>
      <c r="D31" s="412" t="s">
        <v>764</v>
      </c>
      <c r="E31" s="412" t="s">
        <v>612</v>
      </c>
      <c r="F31" s="412" t="s">
        <v>616</v>
      </c>
      <c r="G31" s="556">
        <v>83.56</v>
      </c>
      <c r="H31" s="444"/>
      <c r="I31" s="557"/>
      <c r="J31" s="419"/>
      <c r="K31" s="558"/>
    </row>
    <row r="32" spans="1:11" ht="30" customHeight="1">
      <c r="B32" s="441"/>
      <c r="C32" s="412" t="s">
        <v>678</v>
      </c>
      <c r="D32" s="412" t="s">
        <v>765</v>
      </c>
      <c r="E32" s="412" t="s">
        <v>612</v>
      </c>
      <c r="F32" s="412" t="s">
        <v>766</v>
      </c>
      <c r="G32" s="556">
        <v>67.099999999999994</v>
      </c>
      <c r="H32" s="444"/>
      <c r="I32" s="557"/>
      <c r="J32" s="419"/>
      <c r="K32" s="561"/>
    </row>
    <row r="33" spans="1:11" s="420" customFormat="1" ht="30" customHeight="1" thickBot="1">
      <c r="A33" s="544"/>
      <c r="B33" s="483" t="s">
        <v>777</v>
      </c>
      <c r="C33" s="565" t="s">
        <v>678</v>
      </c>
      <c r="D33" s="565" t="s">
        <v>656</v>
      </c>
      <c r="E33" s="565" t="s">
        <v>616</v>
      </c>
      <c r="F33" s="565" t="s">
        <v>616</v>
      </c>
      <c r="G33" s="566">
        <v>29.94</v>
      </c>
      <c r="H33" s="417"/>
      <c r="I33" s="557"/>
      <c r="J33" s="419"/>
      <c r="K33" s="485"/>
    </row>
    <row r="34" spans="1:11">
      <c r="A34" s="374"/>
      <c r="B34" s="567"/>
      <c r="C34" s="567"/>
      <c r="D34" s="567"/>
      <c r="E34" s="567"/>
      <c r="F34" s="567"/>
      <c r="G34" s="178" t="s">
        <v>141</v>
      </c>
      <c r="I34" s="392"/>
      <c r="J34" s="549"/>
    </row>
    <row r="35" spans="1:11" ht="14.25" customHeight="1">
      <c r="A35" s="374"/>
      <c r="G35" s="332"/>
    </row>
    <row r="38" spans="1:11" ht="21" customHeight="1">
      <c r="A38" s="374"/>
    </row>
    <row r="39" spans="1:11" ht="18" customHeight="1">
      <c r="A39" s="37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55118110236220474" bottom="0.35433070866141736" header="0.31496062992125984" footer="0.11811023622047245"/>
  <pageSetup paperSize="9" scale="61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="85" zoomScaleNormal="85" zoomScaleSheetLayoutView="90" workbookViewId="0">
      <selection activeCell="F14" sqref="F14:H52"/>
    </sheetView>
  </sheetViews>
  <sheetFormatPr baseColWidth="10" defaultColWidth="11.42578125" defaultRowHeight="12.75"/>
  <cols>
    <col min="1" max="1" width="2.7109375" style="568" customWidth="1"/>
    <col min="2" max="2" width="25" style="568" customWidth="1"/>
    <col min="3" max="3" width="11.5703125" style="568" customWidth="1"/>
    <col min="4" max="4" width="11.42578125" style="568"/>
    <col min="5" max="5" width="19" style="568" customWidth="1"/>
    <col min="6" max="6" width="15" style="568" customWidth="1"/>
    <col min="7" max="7" width="14.5703125" style="568" customWidth="1"/>
    <col min="8" max="8" width="15.85546875" style="568" customWidth="1"/>
    <col min="9" max="9" width="2.7109375" style="568" customWidth="1"/>
    <col min="10" max="16384" width="11.42578125" style="568"/>
  </cols>
  <sheetData>
    <row r="3" spans="2:8" ht="18">
      <c r="B3" s="379" t="s">
        <v>778</v>
      </c>
      <c r="C3" s="379"/>
      <c r="D3" s="379"/>
      <c r="E3" s="379"/>
      <c r="F3" s="379"/>
      <c r="G3" s="379"/>
      <c r="H3" s="379"/>
    </row>
    <row r="4" spans="2:8" ht="15">
      <c r="B4" s="569" t="s">
        <v>779</v>
      </c>
      <c r="C4" s="569"/>
      <c r="D4" s="569"/>
      <c r="E4" s="569"/>
      <c r="F4" s="569"/>
      <c r="G4" s="569"/>
      <c r="H4" s="569"/>
    </row>
    <row r="5" spans="2:8" ht="15.75" thickBot="1">
      <c r="B5" s="570"/>
      <c r="C5" s="570"/>
      <c r="D5" s="570"/>
      <c r="E5" s="570"/>
      <c r="F5" s="570"/>
      <c r="G5" s="570"/>
      <c r="H5" s="570"/>
    </row>
    <row r="6" spans="2:8" ht="15" thickBot="1">
      <c r="B6" s="459" t="s">
        <v>780</v>
      </c>
      <c r="C6" s="460"/>
      <c r="D6" s="460"/>
      <c r="E6" s="460"/>
      <c r="F6" s="460"/>
      <c r="G6" s="460"/>
      <c r="H6" s="461"/>
    </row>
    <row r="7" spans="2:8" ht="9" customHeight="1">
      <c r="B7" s="571"/>
      <c r="C7" s="571"/>
      <c r="D7" s="571"/>
      <c r="E7" s="571"/>
      <c r="F7" s="571"/>
      <c r="G7" s="571"/>
      <c r="H7" s="571"/>
    </row>
    <row r="8" spans="2:8">
      <c r="B8" s="572" t="s">
        <v>781</v>
      </c>
      <c r="C8" s="572"/>
      <c r="D8" s="572"/>
      <c r="E8" s="572"/>
      <c r="F8" s="572"/>
      <c r="G8" s="572"/>
      <c r="H8" s="572"/>
    </row>
    <row r="9" spans="2:8">
      <c r="B9" s="257" t="s">
        <v>782</v>
      </c>
      <c r="C9" s="257" t="s">
        <v>783</v>
      </c>
      <c r="D9" s="257"/>
      <c r="E9" s="257"/>
      <c r="F9" s="257"/>
      <c r="G9" s="257"/>
      <c r="H9" s="257"/>
    </row>
    <row r="10" spans="2:8" ht="13.5" thickBot="1">
      <c r="B10" s="573"/>
      <c r="C10" s="573"/>
      <c r="D10" s="573"/>
      <c r="E10" s="573"/>
      <c r="F10" s="573"/>
      <c r="G10" s="573"/>
      <c r="H10" s="573"/>
    </row>
    <row r="11" spans="2:8" ht="12.75" customHeight="1">
      <c r="B11" s="574"/>
      <c r="C11" s="575" t="s">
        <v>784</v>
      </c>
      <c r="D11" s="576"/>
      <c r="E11" s="577"/>
      <c r="F11" s="578" t="s">
        <v>785</v>
      </c>
      <c r="G11" s="578" t="s">
        <v>786</v>
      </c>
      <c r="H11" s="579"/>
    </row>
    <row r="12" spans="2:8">
      <c r="B12" s="580" t="s">
        <v>787</v>
      </c>
      <c r="C12" s="581" t="s">
        <v>788</v>
      </c>
      <c r="D12" s="582"/>
      <c r="E12" s="583"/>
      <c r="F12" s="584"/>
      <c r="G12" s="584"/>
      <c r="H12" s="585" t="s">
        <v>789</v>
      </c>
    </row>
    <row r="13" spans="2:8" ht="13.5" thickBot="1">
      <c r="B13" s="580"/>
      <c r="C13" s="581" t="s">
        <v>790</v>
      </c>
      <c r="D13" s="582"/>
      <c r="E13" s="583"/>
      <c r="F13" s="586"/>
      <c r="G13" s="586"/>
      <c r="H13" s="585"/>
    </row>
    <row r="14" spans="2:8" ht="15.95" customHeight="1">
      <c r="B14" s="587" t="s">
        <v>791</v>
      </c>
      <c r="C14" s="588" t="s">
        <v>792</v>
      </c>
      <c r="D14" s="589"/>
      <c r="E14" s="590"/>
      <c r="F14" s="591">
        <v>376.47</v>
      </c>
      <c r="G14" s="591">
        <v>376.05</v>
      </c>
      <c r="H14" s="592">
        <v>-0.42</v>
      </c>
    </row>
    <row r="15" spans="2:8" ht="15.95" customHeight="1">
      <c r="B15" s="593"/>
      <c r="C15" s="594" t="s">
        <v>793</v>
      </c>
      <c r="D15" s="595"/>
      <c r="E15" s="596"/>
      <c r="F15" s="597">
        <v>374.35</v>
      </c>
      <c r="G15" s="597">
        <v>375.69</v>
      </c>
      <c r="H15" s="598">
        <v>1.34</v>
      </c>
    </row>
    <row r="16" spans="2:8" ht="15.95" customHeight="1">
      <c r="B16" s="593"/>
      <c r="C16" s="599" t="s">
        <v>794</v>
      </c>
      <c r="D16" s="595"/>
      <c r="E16" s="596"/>
      <c r="F16" s="600">
        <v>375.04</v>
      </c>
      <c r="G16" s="600">
        <v>375.81</v>
      </c>
      <c r="H16" s="598">
        <v>0.76</v>
      </c>
    </row>
    <row r="17" spans="2:8" ht="15.95" customHeight="1">
      <c r="B17" s="593"/>
      <c r="C17" s="601" t="s">
        <v>795</v>
      </c>
      <c r="D17" s="252"/>
      <c r="E17" s="602"/>
      <c r="F17" s="597">
        <v>364.94</v>
      </c>
      <c r="G17" s="597">
        <v>365.1</v>
      </c>
      <c r="H17" s="603">
        <v>0.16</v>
      </c>
    </row>
    <row r="18" spans="2:8" ht="15.95" customHeight="1">
      <c r="B18" s="593"/>
      <c r="C18" s="594" t="s">
        <v>796</v>
      </c>
      <c r="D18" s="595"/>
      <c r="E18" s="596"/>
      <c r="F18" s="597">
        <v>366.89</v>
      </c>
      <c r="G18" s="597">
        <v>364.66</v>
      </c>
      <c r="H18" s="598">
        <v>-2.23</v>
      </c>
    </row>
    <row r="19" spans="2:8" ht="15.95" customHeight="1">
      <c r="B19" s="593"/>
      <c r="C19" s="599" t="s">
        <v>797</v>
      </c>
      <c r="D19" s="595"/>
      <c r="E19" s="596"/>
      <c r="F19" s="600">
        <v>366.49</v>
      </c>
      <c r="G19" s="600">
        <v>364.75</v>
      </c>
      <c r="H19" s="598">
        <v>-1.74</v>
      </c>
    </row>
    <row r="20" spans="2:8" ht="15.95" customHeight="1">
      <c r="B20" s="604"/>
      <c r="C20" s="601" t="s">
        <v>798</v>
      </c>
      <c r="D20" s="252"/>
      <c r="E20" s="602"/>
      <c r="F20" s="597">
        <v>334.03</v>
      </c>
      <c r="G20" s="597">
        <v>330.61</v>
      </c>
      <c r="H20" s="603">
        <v>-3.42</v>
      </c>
    </row>
    <row r="21" spans="2:8" ht="15.95" customHeight="1">
      <c r="B21" s="604"/>
      <c r="C21" s="594" t="s">
        <v>799</v>
      </c>
      <c r="D21" s="595"/>
      <c r="E21" s="596"/>
      <c r="F21" s="597">
        <v>327.26</v>
      </c>
      <c r="G21" s="597">
        <v>334.64</v>
      </c>
      <c r="H21" s="598">
        <v>7.38</v>
      </c>
    </row>
    <row r="22" spans="2:8" ht="15.95" customHeight="1" thickBot="1">
      <c r="B22" s="605"/>
      <c r="C22" s="606" t="s">
        <v>800</v>
      </c>
      <c r="D22" s="607"/>
      <c r="E22" s="608"/>
      <c r="F22" s="609">
        <v>329.62</v>
      </c>
      <c r="G22" s="609">
        <v>333.24</v>
      </c>
      <c r="H22" s="610">
        <v>3.62</v>
      </c>
    </row>
    <row r="23" spans="2:8" ht="15.95" customHeight="1">
      <c r="B23" s="587" t="s">
        <v>801</v>
      </c>
      <c r="C23" s="588" t="s">
        <v>802</v>
      </c>
      <c r="D23" s="589"/>
      <c r="E23" s="590"/>
      <c r="F23" s="591">
        <v>216.56</v>
      </c>
      <c r="G23" s="591">
        <v>217.09</v>
      </c>
      <c r="H23" s="592">
        <v>0.53</v>
      </c>
    </row>
    <row r="24" spans="2:8" ht="15.95" customHeight="1">
      <c r="B24" s="593"/>
      <c r="C24" s="594" t="s">
        <v>803</v>
      </c>
      <c r="D24" s="595"/>
      <c r="E24" s="596"/>
      <c r="F24" s="597">
        <v>224.49</v>
      </c>
      <c r="G24" s="597">
        <v>209.72</v>
      </c>
      <c r="H24" s="598">
        <v>-14.76</v>
      </c>
    </row>
    <row r="25" spans="2:8" ht="15.95" customHeight="1">
      <c r="B25" s="593"/>
      <c r="C25" s="599" t="s">
        <v>804</v>
      </c>
      <c r="D25" s="595"/>
      <c r="E25" s="596"/>
      <c r="F25" s="600">
        <v>217.37</v>
      </c>
      <c r="G25" s="600">
        <v>216.34</v>
      </c>
      <c r="H25" s="598">
        <v>-1.03</v>
      </c>
    </row>
    <row r="26" spans="2:8" ht="15.95" customHeight="1">
      <c r="B26" s="593"/>
      <c r="C26" s="601" t="s">
        <v>796</v>
      </c>
      <c r="D26" s="252"/>
      <c r="E26" s="602"/>
      <c r="F26" s="597">
        <v>272.38</v>
      </c>
      <c r="G26" s="597">
        <v>287.2</v>
      </c>
      <c r="H26" s="603">
        <v>14.82</v>
      </c>
    </row>
    <row r="27" spans="2:8" ht="15.95" customHeight="1">
      <c r="B27" s="593"/>
      <c r="C27" s="594" t="s">
        <v>805</v>
      </c>
      <c r="D27" s="595"/>
      <c r="E27" s="596"/>
      <c r="F27" s="597">
        <v>319.68</v>
      </c>
      <c r="G27" s="597">
        <v>321.2</v>
      </c>
      <c r="H27" s="598">
        <v>1.52</v>
      </c>
    </row>
    <row r="28" spans="2:8" ht="15.95" customHeight="1">
      <c r="B28" s="593"/>
      <c r="C28" s="599" t="s">
        <v>797</v>
      </c>
      <c r="D28" s="595"/>
      <c r="E28" s="596"/>
      <c r="F28" s="600">
        <v>287.2</v>
      </c>
      <c r="G28" s="600">
        <v>297.85000000000002</v>
      </c>
      <c r="H28" s="598">
        <v>10.66</v>
      </c>
    </row>
    <row r="29" spans="2:8" ht="15.95" customHeight="1">
      <c r="B29" s="604"/>
      <c r="C29" s="611" t="s">
        <v>798</v>
      </c>
      <c r="D29" s="612"/>
      <c r="E29" s="602"/>
      <c r="F29" s="597">
        <v>236.85</v>
      </c>
      <c r="G29" s="597">
        <v>231.88</v>
      </c>
      <c r="H29" s="603">
        <v>-4.97</v>
      </c>
    </row>
    <row r="30" spans="2:8" ht="15.95" customHeight="1">
      <c r="B30" s="604"/>
      <c r="C30" s="611" t="s">
        <v>806</v>
      </c>
      <c r="D30" s="612"/>
      <c r="E30" s="602"/>
      <c r="F30" s="597">
        <v>269.08999999999997</v>
      </c>
      <c r="G30" s="597">
        <v>265.42</v>
      </c>
      <c r="H30" s="603">
        <v>-3.66</v>
      </c>
    </row>
    <row r="31" spans="2:8" ht="15.95" customHeight="1">
      <c r="B31" s="604"/>
      <c r="C31" s="613" t="s">
        <v>807</v>
      </c>
      <c r="D31" s="614"/>
      <c r="E31" s="596"/>
      <c r="F31" s="597">
        <v>301.07</v>
      </c>
      <c r="G31" s="597">
        <v>314.33999999999997</v>
      </c>
      <c r="H31" s="598">
        <v>13.27</v>
      </c>
    </row>
    <row r="32" spans="2:8" ht="15.95" customHeight="1" thickBot="1">
      <c r="B32" s="605"/>
      <c r="C32" s="606" t="s">
        <v>800</v>
      </c>
      <c r="D32" s="607"/>
      <c r="E32" s="608"/>
      <c r="F32" s="609">
        <v>262.88</v>
      </c>
      <c r="G32" s="609">
        <v>261.36</v>
      </c>
      <c r="H32" s="610">
        <v>-1.53</v>
      </c>
    </row>
    <row r="33" spans="2:8" ht="15.95" customHeight="1">
      <c r="B33" s="587" t="s">
        <v>808</v>
      </c>
      <c r="C33" s="588" t="s">
        <v>792</v>
      </c>
      <c r="D33" s="589"/>
      <c r="E33" s="590"/>
      <c r="F33" s="591">
        <v>391.41</v>
      </c>
      <c r="G33" s="591">
        <v>395.51</v>
      </c>
      <c r="H33" s="592">
        <v>4.0999999999999996</v>
      </c>
    </row>
    <row r="34" spans="2:8" ht="15.95" customHeight="1">
      <c r="B34" s="593"/>
      <c r="C34" s="594" t="s">
        <v>793</v>
      </c>
      <c r="D34" s="595"/>
      <c r="E34" s="596"/>
      <c r="F34" s="597">
        <v>393.89</v>
      </c>
      <c r="G34" s="597">
        <v>394.91</v>
      </c>
      <c r="H34" s="598">
        <v>1.02</v>
      </c>
    </row>
    <row r="35" spans="2:8" ht="15.95" customHeight="1">
      <c r="B35" s="593"/>
      <c r="C35" s="599" t="s">
        <v>794</v>
      </c>
      <c r="D35" s="595"/>
      <c r="E35" s="596"/>
      <c r="F35" s="600">
        <v>393.42</v>
      </c>
      <c r="G35" s="600">
        <v>395.03</v>
      </c>
      <c r="H35" s="598">
        <v>1.6</v>
      </c>
    </row>
    <row r="36" spans="2:8" ht="15.95" customHeight="1">
      <c r="B36" s="593"/>
      <c r="C36" s="601" t="s">
        <v>795</v>
      </c>
      <c r="D36" s="252"/>
      <c r="E36" s="602"/>
      <c r="F36" s="597">
        <v>363.09</v>
      </c>
      <c r="G36" s="597">
        <v>378.93</v>
      </c>
      <c r="H36" s="603">
        <v>15.84</v>
      </c>
    </row>
    <row r="37" spans="2:8" ht="15.95" customHeight="1">
      <c r="B37" s="593"/>
      <c r="C37" s="611" t="s">
        <v>796</v>
      </c>
      <c r="D37" s="612"/>
      <c r="E37" s="602"/>
      <c r="F37" s="597">
        <v>373.68</v>
      </c>
      <c r="G37" s="597">
        <v>380.3</v>
      </c>
      <c r="H37" s="603">
        <v>6.62</v>
      </c>
    </row>
    <row r="38" spans="2:8" ht="15.95" customHeight="1">
      <c r="B38" s="593"/>
      <c r="C38" s="613" t="s">
        <v>805</v>
      </c>
      <c r="D38" s="614"/>
      <c r="E38" s="596"/>
      <c r="F38" s="597">
        <v>377.82</v>
      </c>
      <c r="G38" s="597">
        <v>388.81</v>
      </c>
      <c r="H38" s="598">
        <v>10.99</v>
      </c>
    </row>
    <row r="39" spans="2:8" ht="15.95" customHeight="1">
      <c r="B39" s="604"/>
      <c r="C39" s="599" t="s">
        <v>797</v>
      </c>
      <c r="D39" s="595"/>
      <c r="E39" s="596"/>
      <c r="F39" s="600">
        <v>372.69</v>
      </c>
      <c r="G39" s="600">
        <v>380.57</v>
      </c>
      <c r="H39" s="598">
        <v>7.88</v>
      </c>
    </row>
    <row r="40" spans="2:8" ht="15.95" customHeight="1">
      <c r="B40" s="604"/>
      <c r="C40" s="611" t="s">
        <v>798</v>
      </c>
      <c r="D40" s="615"/>
      <c r="E40" s="616"/>
      <c r="F40" s="597">
        <v>308.29000000000002</v>
      </c>
      <c r="G40" s="597">
        <v>246.52</v>
      </c>
      <c r="H40" s="603">
        <v>-61.77</v>
      </c>
    </row>
    <row r="41" spans="2:8" ht="15.95" customHeight="1">
      <c r="B41" s="604"/>
      <c r="C41" s="611" t="s">
        <v>806</v>
      </c>
      <c r="D41" s="612"/>
      <c r="E41" s="602"/>
      <c r="F41" s="597">
        <v>329.77</v>
      </c>
      <c r="G41" s="597">
        <v>298.33</v>
      </c>
      <c r="H41" s="603">
        <v>-31.44</v>
      </c>
    </row>
    <row r="42" spans="2:8" ht="15.95" customHeight="1">
      <c r="B42" s="604"/>
      <c r="C42" s="613" t="s">
        <v>807</v>
      </c>
      <c r="D42" s="614"/>
      <c r="E42" s="596"/>
      <c r="F42" s="597">
        <v>328.17</v>
      </c>
      <c r="G42" s="617" t="s">
        <v>287</v>
      </c>
      <c r="H42" s="618" t="s">
        <v>287</v>
      </c>
    </row>
    <row r="43" spans="2:8" ht="15.95" customHeight="1" thickBot="1">
      <c r="B43" s="605"/>
      <c r="C43" s="606" t="s">
        <v>800</v>
      </c>
      <c r="D43" s="607"/>
      <c r="E43" s="608"/>
      <c r="F43" s="609">
        <v>326.16000000000003</v>
      </c>
      <c r="G43" s="609">
        <v>282.32</v>
      </c>
      <c r="H43" s="619">
        <v>-43.84</v>
      </c>
    </row>
    <row r="44" spans="2:8" ht="15.95" customHeight="1">
      <c r="B44" s="593" t="s">
        <v>809</v>
      </c>
      <c r="C44" s="601" t="s">
        <v>792</v>
      </c>
      <c r="D44" s="252"/>
      <c r="E44" s="602"/>
      <c r="F44" s="591">
        <v>391.63</v>
      </c>
      <c r="G44" s="591">
        <v>393.82</v>
      </c>
      <c r="H44" s="603">
        <v>2.19</v>
      </c>
    </row>
    <row r="45" spans="2:8" ht="15.95" customHeight="1">
      <c r="B45" s="593"/>
      <c r="C45" s="594" t="s">
        <v>793</v>
      </c>
      <c r="D45" s="595"/>
      <c r="E45" s="596"/>
      <c r="F45" s="597">
        <v>393.33</v>
      </c>
      <c r="G45" s="597">
        <v>388.33</v>
      </c>
      <c r="H45" s="598">
        <v>-5</v>
      </c>
    </row>
    <row r="46" spans="2:8" ht="15.95" customHeight="1">
      <c r="B46" s="593"/>
      <c r="C46" s="599" t="s">
        <v>794</v>
      </c>
      <c r="D46" s="595"/>
      <c r="E46" s="596"/>
      <c r="F46" s="600">
        <v>392.69</v>
      </c>
      <c r="G46" s="600">
        <v>390.4</v>
      </c>
      <c r="H46" s="598">
        <v>-2.29</v>
      </c>
    </row>
    <row r="47" spans="2:8" ht="15.95" customHeight="1">
      <c r="B47" s="593"/>
      <c r="C47" s="601" t="s">
        <v>795</v>
      </c>
      <c r="D47" s="252"/>
      <c r="E47" s="602"/>
      <c r="F47" s="597">
        <v>382.75</v>
      </c>
      <c r="G47" s="597">
        <v>382.98</v>
      </c>
      <c r="H47" s="603">
        <v>0.23</v>
      </c>
    </row>
    <row r="48" spans="2:8" ht="15.95" customHeight="1">
      <c r="B48" s="593"/>
      <c r="C48" s="594" t="s">
        <v>796</v>
      </c>
      <c r="D48" s="595"/>
      <c r="E48" s="596"/>
      <c r="F48" s="597">
        <v>380.86</v>
      </c>
      <c r="G48" s="597">
        <v>378.66</v>
      </c>
      <c r="H48" s="598">
        <v>-2.21</v>
      </c>
    </row>
    <row r="49" spans="2:8" ht="15.95" customHeight="1">
      <c r="B49" s="593"/>
      <c r="C49" s="599" t="s">
        <v>797</v>
      </c>
      <c r="D49" s="595"/>
      <c r="E49" s="596"/>
      <c r="F49" s="600">
        <v>381.25</v>
      </c>
      <c r="G49" s="600">
        <v>379.54</v>
      </c>
      <c r="H49" s="598">
        <v>-1.71</v>
      </c>
    </row>
    <row r="50" spans="2:8" ht="15.95" customHeight="1">
      <c r="B50" s="604"/>
      <c r="C50" s="601" t="s">
        <v>798</v>
      </c>
      <c r="D50" s="252"/>
      <c r="E50" s="602"/>
      <c r="F50" s="597">
        <v>330.72</v>
      </c>
      <c r="G50" s="597">
        <v>332.05</v>
      </c>
      <c r="H50" s="603">
        <v>1.32</v>
      </c>
    </row>
    <row r="51" spans="2:8" ht="15.95" customHeight="1">
      <c r="B51" s="604"/>
      <c r="C51" s="594" t="s">
        <v>799</v>
      </c>
      <c r="D51" s="595"/>
      <c r="E51" s="596"/>
      <c r="F51" s="597">
        <v>324.7</v>
      </c>
      <c r="G51" s="597">
        <v>333.61</v>
      </c>
      <c r="H51" s="598">
        <v>8.91</v>
      </c>
    </row>
    <row r="52" spans="2:8" ht="15.95" customHeight="1" thickBot="1">
      <c r="B52" s="620"/>
      <c r="C52" s="606" t="s">
        <v>800</v>
      </c>
      <c r="D52" s="607"/>
      <c r="E52" s="608"/>
      <c r="F52" s="609">
        <v>327.78</v>
      </c>
      <c r="G52" s="609">
        <v>332.81</v>
      </c>
      <c r="H52" s="610">
        <v>5.04</v>
      </c>
    </row>
    <row r="53" spans="2:8">
      <c r="H53" s="178" t="s">
        <v>141</v>
      </c>
    </row>
    <row r="54" spans="2:8">
      <c r="G54" s="17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="85" zoomScaleNormal="85" zoomScaleSheetLayoutView="90" workbookViewId="0">
      <selection activeCell="J34" sqref="J34"/>
    </sheetView>
  </sheetViews>
  <sheetFormatPr baseColWidth="10" defaultColWidth="9.140625" defaultRowHeight="11.25"/>
  <cols>
    <col min="1" max="1" width="1" style="252" customWidth="1"/>
    <col min="2" max="2" width="48" style="252" customWidth="1"/>
    <col min="3" max="3" width="21.85546875" style="252" customWidth="1"/>
    <col min="4" max="4" width="19" style="252" customWidth="1"/>
    <col min="5" max="5" width="35.42578125" style="252" customWidth="1"/>
    <col min="6" max="6" width="4.140625" style="252" customWidth="1"/>
    <col min="7" max="16384" width="9.140625" style="252"/>
  </cols>
  <sheetData>
    <row r="2" spans="2:7" ht="10.15" customHeight="1" thickBot="1">
      <c r="B2" s="621"/>
      <c r="C2" s="621"/>
      <c r="D2" s="621"/>
      <c r="E2" s="621"/>
    </row>
    <row r="3" spans="2:7" ht="18.600000000000001" customHeight="1" thickBot="1">
      <c r="B3" s="459" t="s">
        <v>810</v>
      </c>
      <c r="C3" s="460"/>
      <c r="D3" s="460"/>
      <c r="E3" s="461"/>
    </row>
    <row r="4" spans="2:7" ht="13.15" customHeight="1" thickBot="1">
      <c r="B4" s="622" t="s">
        <v>811</v>
      </c>
      <c r="C4" s="622"/>
      <c r="D4" s="622"/>
      <c r="E4" s="622"/>
      <c r="F4" s="257"/>
      <c r="G4" s="257"/>
    </row>
    <row r="5" spans="2:7" ht="40.15" customHeight="1">
      <c r="B5" s="623" t="s">
        <v>812</v>
      </c>
      <c r="C5" s="624" t="s">
        <v>785</v>
      </c>
      <c r="D5" s="624" t="s">
        <v>813</v>
      </c>
      <c r="E5" s="625" t="s">
        <v>224</v>
      </c>
      <c r="F5" s="257"/>
      <c r="G5" s="257"/>
    </row>
    <row r="6" spans="2:7" ht="12.95" customHeight="1">
      <c r="B6" s="626" t="s">
        <v>814</v>
      </c>
      <c r="C6" s="627">
        <v>214.37</v>
      </c>
      <c r="D6" s="627">
        <v>214.37</v>
      </c>
      <c r="E6" s="628">
        <v>0</v>
      </c>
    </row>
    <row r="7" spans="2:7" ht="12.95" customHeight="1">
      <c r="B7" s="629" t="s">
        <v>815</v>
      </c>
      <c r="C7" s="630">
        <v>200.75</v>
      </c>
      <c r="D7" s="630">
        <v>200.75</v>
      </c>
      <c r="E7" s="628">
        <v>0</v>
      </c>
    </row>
    <row r="8" spans="2:7" ht="12.95" customHeight="1">
      <c r="B8" s="629" t="s">
        <v>816</v>
      </c>
      <c r="C8" s="630">
        <v>98.59</v>
      </c>
      <c r="D8" s="630">
        <v>98.59</v>
      </c>
      <c r="E8" s="628">
        <v>0</v>
      </c>
    </row>
    <row r="9" spans="2:7" ht="12.95" customHeight="1">
      <c r="B9" s="629" t="s">
        <v>817</v>
      </c>
      <c r="C9" s="630">
        <v>216.48</v>
      </c>
      <c r="D9" s="630">
        <v>216.48</v>
      </c>
      <c r="E9" s="628">
        <v>0</v>
      </c>
    </row>
    <row r="10" spans="2:7" ht="12.95" customHeight="1" thickBot="1">
      <c r="B10" s="631" t="s">
        <v>818</v>
      </c>
      <c r="C10" s="632">
        <v>211.41</v>
      </c>
      <c r="D10" s="632">
        <v>211.41</v>
      </c>
      <c r="E10" s="633">
        <v>0</v>
      </c>
    </row>
    <row r="11" spans="2:7" ht="12.95" customHeight="1" thickBot="1">
      <c r="B11" s="634"/>
      <c r="C11" s="635"/>
      <c r="D11" s="636"/>
      <c r="E11" s="637"/>
    </row>
    <row r="12" spans="2:7" ht="15.75" customHeight="1" thickBot="1">
      <c r="B12" s="459" t="s">
        <v>819</v>
      </c>
      <c r="C12" s="460"/>
      <c r="D12" s="460"/>
      <c r="E12" s="461"/>
    </row>
    <row r="13" spans="2:7" ht="12" customHeight="1" thickBot="1">
      <c r="B13" s="638"/>
      <c r="C13" s="638"/>
      <c r="D13" s="638"/>
      <c r="E13" s="638"/>
    </row>
    <row r="14" spans="2:7" ht="40.15" customHeight="1">
      <c r="B14" s="639" t="s">
        <v>820</v>
      </c>
      <c r="C14" s="624" t="str">
        <f>C5</f>
        <v>Semana 30
26/07-01/08
2021</v>
      </c>
      <c r="D14" s="624" t="str">
        <f>D5</f>
        <v>Semana 31
02-08/08
2021</v>
      </c>
      <c r="E14" s="640" t="s">
        <v>224</v>
      </c>
    </row>
    <row r="15" spans="2:7" ht="12.95" customHeight="1">
      <c r="B15" s="641" t="s">
        <v>821</v>
      </c>
      <c r="C15" s="642"/>
      <c r="D15" s="642"/>
      <c r="E15" s="643"/>
    </row>
    <row r="16" spans="2:7" ht="12.95" customHeight="1">
      <c r="B16" s="641" t="s">
        <v>822</v>
      </c>
      <c r="C16" s="644">
        <v>105.8</v>
      </c>
      <c r="D16" s="644">
        <v>105.8</v>
      </c>
      <c r="E16" s="645">
        <v>0</v>
      </c>
    </row>
    <row r="17" spans="2:5" ht="12.95" customHeight="1">
      <c r="B17" s="641" t="s">
        <v>823</v>
      </c>
      <c r="C17" s="644">
        <v>204.72</v>
      </c>
      <c r="D17" s="644">
        <v>204.72</v>
      </c>
      <c r="E17" s="645">
        <v>0</v>
      </c>
    </row>
    <row r="18" spans="2:5" ht="12.95" customHeight="1">
      <c r="B18" s="641" t="s">
        <v>824</v>
      </c>
      <c r="C18" s="644">
        <v>82.58</v>
      </c>
      <c r="D18" s="644">
        <v>82.58</v>
      </c>
      <c r="E18" s="645">
        <v>0</v>
      </c>
    </row>
    <row r="19" spans="2:5" ht="12.95" customHeight="1">
      <c r="B19" s="641" t="s">
        <v>825</v>
      </c>
      <c r="C19" s="644">
        <v>151.18</v>
      </c>
      <c r="D19" s="644">
        <v>151.18</v>
      </c>
      <c r="E19" s="645">
        <v>0</v>
      </c>
    </row>
    <row r="20" spans="2:5" ht="12.95" customHeight="1">
      <c r="B20" s="646" t="s">
        <v>826</v>
      </c>
      <c r="C20" s="647">
        <v>147</v>
      </c>
      <c r="D20" s="647">
        <v>147</v>
      </c>
      <c r="E20" s="648">
        <v>0</v>
      </c>
    </row>
    <row r="21" spans="2:5" ht="12.95" customHeight="1">
      <c r="B21" s="641" t="s">
        <v>827</v>
      </c>
      <c r="C21" s="649"/>
      <c r="D21" s="649"/>
      <c r="E21" s="650"/>
    </row>
    <row r="22" spans="2:5" ht="12.95" customHeight="1">
      <c r="B22" s="641" t="s">
        <v>828</v>
      </c>
      <c r="C22" s="649">
        <v>147.66</v>
      </c>
      <c r="D22" s="649">
        <v>147.66</v>
      </c>
      <c r="E22" s="650">
        <v>0</v>
      </c>
    </row>
    <row r="23" spans="2:5" ht="12.95" customHeight="1">
      <c r="B23" s="641" t="s">
        <v>829</v>
      </c>
      <c r="C23" s="649">
        <v>281.83</v>
      </c>
      <c r="D23" s="649">
        <v>281.83</v>
      </c>
      <c r="E23" s="650">
        <v>0</v>
      </c>
    </row>
    <row r="24" spans="2:5" ht="12.95" customHeight="1">
      <c r="B24" s="641" t="s">
        <v>830</v>
      </c>
      <c r="C24" s="649">
        <v>355</v>
      </c>
      <c r="D24" s="649">
        <v>355</v>
      </c>
      <c r="E24" s="650">
        <v>0</v>
      </c>
    </row>
    <row r="25" spans="2:5" ht="12.95" customHeight="1">
      <c r="B25" s="641" t="s">
        <v>831</v>
      </c>
      <c r="C25" s="649">
        <v>222.94</v>
      </c>
      <c r="D25" s="649">
        <v>222.94</v>
      </c>
      <c r="E25" s="650">
        <v>0</v>
      </c>
    </row>
    <row r="26" spans="2:5" ht="12.95" customHeight="1" thickBot="1">
      <c r="B26" s="651" t="s">
        <v>832</v>
      </c>
      <c r="C26" s="652">
        <v>254.47</v>
      </c>
      <c r="D26" s="652">
        <v>254.47</v>
      </c>
      <c r="E26" s="653">
        <v>0</v>
      </c>
    </row>
    <row r="27" spans="2:5" ht="12.95" customHeight="1">
      <c r="B27" s="654"/>
      <c r="C27" s="655"/>
      <c r="D27" s="655"/>
      <c r="E27" s="656"/>
    </row>
    <row r="28" spans="2:5" ht="18.600000000000001" customHeight="1">
      <c r="B28" s="569" t="s">
        <v>833</v>
      </c>
      <c r="C28" s="569"/>
      <c r="D28" s="569"/>
      <c r="E28" s="569"/>
    </row>
    <row r="29" spans="2:5" ht="10.5" customHeight="1" thickBot="1">
      <c r="B29" s="570"/>
      <c r="C29" s="570"/>
      <c r="D29" s="570"/>
      <c r="E29" s="570"/>
    </row>
    <row r="30" spans="2:5" ht="18.600000000000001" customHeight="1" thickBot="1">
      <c r="B30" s="459" t="s">
        <v>834</v>
      </c>
      <c r="C30" s="460"/>
      <c r="D30" s="460"/>
      <c r="E30" s="461"/>
    </row>
    <row r="31" spans="2:5" ht="14.45" customHeight="1" thickBot="1">
      <c r="B31" s="657" t="s">
        <v>835</v>
      </c>
      <c r="C31" s="657"/>
      <c r="D31" s="657"/>
      <c r="E31" s="657"/>
    </row>
    <row r="32" spans="2:5" ht="40.15" customHeight="1">
      <c r="B32" s="658" t="s">
        <v>836</v>
      </c>
      <c r="C32" s="624" t="str">
        <f>C5</f>
        <v>Semana 30
26/07-01/08
2021</v>
      </c>
      <c r="D32" s="624" t="str">
        <f>D5</f>
        <v>Semana 31
02-08/08
2021</v>
      </c>
      <c r="E32" s="659" t="s">
        <v>224</v>
      </c>
    </row>
    <row r="33" spans="2:5" ht="15" customHeight="1">
      <c r="B33" s="660" t="s">
        <v>837</v>
      </c>
      <c r="C33" s="661" t="s">
        <v>838</v>
      </c>
      <c r="D33" s="661" t="s">
        <v>163</v>
      </c>
      <c r="E33" s="662" t="s">
        <v>839</v>
      </c>
    </row>
    <row r="34" spans="2:5" ht="14.25" customHeight="1">
      <c r="B34" s="663" t="s">
        <v>840</v>
      </c>
      <c r="C34" s="664" t="s">
        <v>841</v>
      </c>
      <c r="D34" s="664" t="s">
        <v>165</v>
      </c>
      <c r="E34" s="662" t="s">
        <v>842</v>
      </c>
    </row>
    <row r="35" spans="2:5" ht="12" thickBot="1">
      <c r="B35" s="665" t="s">
        <v>843</v>
      </c>
      <c r="C35" s="666" t="s">
        <v>844</v>
      </c>
      <c r="D35" s="666" t="s">
        <v>161</v>
      </c>
      <c r="E35" s="667" t="s">
        <v>845</v>
      </c>
    </row>
    <row r="36" spans="2:5">
      <c r="B36" s="668"/>
      <c r="E36" s="669"/>
    </row>
    <row r="37" spans="2:5" ht="12" thickBot="1">
      <c r="B37" s="670" t="s">
        <v>846</v>
      </c>
      <c r="C37" s="671"/>
      <c r="D37" s="671"/>
      <c r="E37" s="672"/>
    </row>
    <row r="38" spans="2:5" ht="40.15" customHeight="1">
      <c r="B38" s="658" t="s">
        <v>847</v>
      </c>
      <c r="C38" s="673" t="str">
        <f>C5</f>
        <v>Semana 30
26/07-01/08
2021</v>
      </c>
      <c r="D38" s="673" t="str">
        <f>D5</f>
        <v>Semana 31
02-08/08
2021</v>
      </c>
      <c r="E38" s="659" t="s">
        <v>224</v>
      </c>
    </row>
    <row r="39" spans="2:5">
      <c r="B39" s="674" t="s">
        <v>660</v>
      </c>
      <c r="C39" s="661" t="s">
        <v>848</v>
      </c>
      <c r="D39" s="661" t="s">
        <v>849</v>
      </c>
      <c r="E39" s="675" t="s">
        <v>850</v>
      </c>
    </row>
    <row r="40" spans="2:5">
      <c r="B40" s="676" t="s">
        <v>851</v>
      </c>
      <c r="C40" s="664" t="s">
        <v>852</v>
      </c>
      <c r="D40" s="664" t="s">
        <v>852</v>
      </c>
      <c r="E40" s="662" t="s">
        <v>246</v>
      </c>
    </row>
    <row r="41" spans="2:5">
      <c r="B41" s="676" t="s">
        <v>622</v>
      </c>
      <c r="C41" s="664" t="s">
        <v>853</v>
      </c>
      <c r="D41" s="664" t="s">
        <v>853</v>
      </c>
      <c r="E41" s="662" t="s">
        <v>246</v>
      </c>
    </row>
    <row r="42" spans="2:5">
      <c r="B42" s="676" t="s">
        <v>714</v>
      </c>
      <c r="C42" s="664" t="s">
        <v>854</v>
      </c>
      <c r="D42" s="664" t="s">
        <v>854</v>
      </c>
      <c r="E42" s="662" t="s">
        <v>246</v>
      </c>
    </row>
    <row r="43" spans="2:5">
      <c r="B43" s="676" t="s">
        <v>855</v>
      </c>
      <c r="C43" s="664" t="s">
        <v>856</v>
      </c>
      <c r="D43" s="664" t="s">
        <v>856</v>
      </c>
      <c r="E43" s="662" t="s">
        <v>246</v>
      </c>
    </row>
    <row r="44" spans="2:5">
      <c r="B44" s="676" t="s">
        <v>712</v>
      </c>
      <c r="C44" s="664" t="s">
        <v>857</v>
      </c>
      <c r="D44" s="664" t="s">
        <v>857</v>
      </c>
      <c r="E44" s="662" t="s">
        <v>246</v>
      </c>
    </row>
    <row r="45" spans="2:5">
      <c r="B45" s="676" t="s">
        <v>713</v>
      </c>
      <c r="C45" s="664" t="s">
        <v>858</v>
      </c>
      <c r="D45" s="664" t="s">
        <v>858</v>
      </c>
      <c r="E45" s="662" t="s">
        <v>246</v>
      </c>
    </row>
    <row r="46" spans="2:5">
      <c r="B46" s="677" t="s">
        <v>631</v>
      </c>
      <c r="C46" s="678" t="s">
        <v>859</v>
      </c>
      <c r="D46" s="678" t="s">
        <v>859</v>
      </c>
      <c r="E46" s="679" t="s">
        <v>246</v>
      </c>
    </row>
    <row r="47" spans="2:5" ht="12" thickBot="1">
      <c r="B47" s="665" t="s">
        <v>843</v>
      </c>
      <c r="C47" s="680">
        <v>667.26</v>
      </c>
      <c r="D47" s="680">
        <v>667.26</v>
      </c>
      <c r="E47" s="667">
        <v>0</v>
      </c>
    </row>
    <row r="48" spans="2:5">
      <c r="E48" s="178" t="s">
        <v>141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15" zoomScale="70" zoomScaleNormal="70" zoomScaleSheetLayoutView="90" workbookViewId="0">
      <selection activeCell="C16" sqref="C16:K16"/>
    </sheetView>
  </sheetViews>
  <sheetFormatPr baseColWidth="10" defaultColWidth="11.42578125" defaultRowHeight="12.75"/>
  <cols>
    <col min="1" max="1" width="2.140625" style="568" customWidth="1"/>
    <col min="2" max="2" width="32.85546875" style="568" customWidth="1"/>
    <col min="3" max="3" width="14.7109375" style="568" customWidth="1"/>
    <col min="4" max="4" width="15" style="568" customWidth="1"/>
    <col min="5" max="5" width="11.7109375" style="568" customWidth="1"/>
    <col min="6" max="6" width="14.85546875" style="568" customWidth="1"/>
    <col min="7" max="7" width="15.140625" style="568" customWidth="1"/>
    <col min="8" max="8" width="11.7109375" style="568" customWidth="1"/>
    <col min="9" max="9" width="15.5703125" style="568" customWidth="1"/>
    <col min="10" max="10" width="14.85546875" style="568" customWidth="1"/>
    <col min="11" max="11" width="13.28515625" style="568" customWidth="1"/>
    <col min="12" max="12" width="3.28515625" style="568" customWidth="1"/>
    <col min="13" max="13" width="11.42578125" style="568"/>
    <col min="14" max="14" width="16.140625" style="568" customWidth="1"/>
    <col min="15" max="16384" width="11.42578125" style="568"/>
  </cols>
  <sheetData>
    <row r="1" spans="2:20" hidden="1">
      <c r="B1" s="681"/>
      <c r="C1" s="681"/>
      <c r="D1" s="681"/>
      <c r="E1" s="681"/>
      <c r="F1" s="681"/>
      <c r="G1" s="681"/>
      <c r="H1" s="681"/>
      <c r="I1" s="681"/>
      <c r="J1" s="681"/>
      <c r="K1" s="682"/>
      <c r="L1" s="683" t="s">
        <v>860</v>
      </c>
      <c r="M1" s="684"/>
      <c r="N1" s="684"/>
      <c r="O1" s="684"/>
      <c r="P1" s="684"/>
      <c r="Q1" s="684"/>
      <c r="R1" s="684"/>
      <c r="S1" s="684"/>
      <c r="T1" s="684"/>
    </row>
    <row r="2" spans="2:20" ht="21.6" customHeight="1">
      <c r="B2" s="681"/>
      <c r="C2" s="681"/>
      <c r="D2" s="681"/>
      <c r="E2" s="681"/>
      <c r="F2" s="681"/>
      <c r="G2" s="681"/>
      <c r="H2" s="681"/>
      <c r="I2" s="681"/>
      <c r="J2" s="681"/>
      <c r="K2" s="685"/>
      <c r="L2" s="686"/>
      <c r="M2" s="687"/>
      <c r="N2" s="687"/>
      <c r="O2" s="687"/>
      <c r="P2" s="687"/>
      <c r="Q2" s="687"/>
      <c r="R2" s="687"/>
      <c r="S2" s="687"/>
      <c r="T2" s="687"/>
    </row>
    <row r="3" spans="2:20" ht="9.6" customHeight="1"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  <c r="P3" s="681"/>
      <c r="Q3" s="681"/>
      <c r="R3" s="681"/>
      <c r="S3" s="681"/>
      <c r="T3" s="681"/>
    </row>
    <row r="4" spans="2:20" ht="23.45" customHeight="1" thickBot="1">
      <c r="B4" s="381" t="s">
        <v>861</v>
      </c>
      <c r="C4" s="381"/>
      <c r="D4" s="381"/>
      <c r="E4" s="381"/>
      <c r="F4" s="381"/>
      <c r="G4" s="381"/>
      <c r="H4" s="381"/>
      <c r="I4" s="381"/>
      <c r="J4" s="381"/>
      <c r="K4" s="381"/>
      <c r="L4" s="687"/>
      <c r="M4" s="687"/>
      <c r="N4" s="687"/>
      <c r="O4" s="687"/>
      <c r="P4" s="687"/>
      <c r="Q4" s="687"/>
      <c r="R4" s="687"/>
      <c r="S4" s="681"/>
      <c r="T4" s="681"/>
    </row>
    <row r="5" spans="2:20" ht="21" customHeight="1" thickBot="1">
      <c r="B5" s="459" t="s">
        <v>862</v>
      </c>
      <c r="C5" s="460"/>
      <c r="D5" s="460"/>
      <c r="E5" s="460"/>
      <c r="F5" s="460"/>
      <c r="G5" s="460"/>
      <c r="H5" s="460"/>
      <c r="I5" s="460"/>
      <c r="J5" s="460"/>
      <c r="K5" s="461"/>
      <c r="L5" s="688"/>
      <c r="M5" s="688"/>
      <c r="N5" s="688"/>
      <c r="O5" s="688"/>
      <c r="P5" s="688"/>
      <c r="Q5" s="688"/>
      <c r="R5" s="688"/>
      <c r="S5" s="681"/>
      <c r="T5" s="681"/>
    </row>
    <row r="6" spans="2:20" ht="13.15" customHeight="1">
      <c r="L6" s="687"/>
      <c r="M6" s="687"/>
      <c r="N6" s="687"/>
      <c r="O6" s="687"/>
      <c r="P6" s="687"/>
      <c r="Q6" s="687"/>
      <c r="R6" s="688"/>
      <c r="S6" s="681"/>
      <c r="T6" s="681"/>
    </row>
    <row r="7" spans="2:20" ht="13.15" customHeight="1">
      <c r="B7" s="689" t="s">
        <v>863</v>
      </c>
      <c r="C7" s="689"/>
      <c r="D7" s="689"/>
      <c r="E7" s="689"/>
      <c r="F7" s="689"/>
      <c r="G7" s="689"/>
      <c r="H7" s="689"/>
      <c r="I7" s="689"/>
      <c r="J7" s="689"/>
      <c r="K7" s="689"/>
      <c r="L7" s="687"/>
      <c r="M7" s="687"/>
      <c r="N7" s="687"/>
      <c r="O7" s="687"/>
      <c r="P7" s="687"/>
      <c r="Q7" s="687"/>
      <c r="R7" s="688"/>
      <c r="S7" s="681"/>
      <c r="T7" s="681"/>
    </row>
    <row r="8" spans="2:20" ht="13.5" thickBot="1"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2:20" ht="19.899999999999999" customHeight="1">
      <c r="B9" s="690" t="s">
        <v>864</v>
      </c>
      <c r="C9" s="691" t="s">
        <v>865</v>
      </c>
      <c r="D9" s="692"/>
      <c r="E9" s="693"/>
      <c r="F9" s="694" t="s">
        <v>866</v>
      </c>
      <c r="G9" s="695"/>
      <c r="H9" s="696"/>
      <c r="I9" s="694" t="s">
        <v>867</v>
      </c>
      <c r="J9" s="695"/>
      <c r="K9" s="697"/>
    </row>
    <row r="10" spans="2:20" ht="37.15" customHeight="1">
      <c r="B10" s="698"/>
      <c r="C10" s="699" t="s">
        <v>785</v>
      </c>
      <c r="D10" s="699" t="s">
        <v>813</v>
      </c>
      <c r="E10" s="700" t="s">
        <v>224</v>
      </c>
      <c r="F10" s="701" t="str">
        <f>C10</f>
        <v>Semana 30
26/07-01/08
2021</v>
      </c>
      <c r="G10" s="701" t="str">
        <f>D10</f>
        <v>Semana 31
02-08/08
2021</v>
      </c>
      <c r="H10" s="702" t="s">
        <v>224</v>
      </c>
      <c r="I10" s="701" t="str">
        <f>C10</f>
        <v>Semana 30
26/07-01/08
2021</v>
      </c>
      <c r="J10" s="701" t="str">
        <f>D10</f>
        <v>Semana 31
02-08/08
2021</v>
      </c>
      <c r="K10" s="703" t="s">
        <v>224</v>
      </c>
    </row>
    <row r="11" spans="2:20" ht="30" customHeight="1" thickBot="1">
      <c r="B11" s="704" t="s">
        <v>868</v>
      </c>
      <c r="C11" s="705">
        <v>168.79</v>
      </c>
      <c r="D11" s="705">
        <v>164.81</v>
      </c>
      <c r="E11" s="706">
        <v>-3.98</v>
      </c>
      <c r="F11" s="705">
        <v>163.19999999999999</v>
      </c>
      <c r="G11" s="705">
        <v>159.66</v>
      </c>
      <c r="H11" s="706">
        <v>-3.54</v>
      </c>
      <c r="I11" s="705">
        <v>164.04</v>
      </c>
      <c r="J11" s="705">
        <v>160.38999999999999</v>
      </c>
      <c r="K11" s="707">
        <v>-3.65</v>
      </c>
    </row>
    <row r="12" spans="2:20" ht="19.899999999999999" customHeight="1">
      <c r="B12" s="252"/>
      <c r="C12" s="252"/>
      <c r="D12" s="252"/>
      <c r="E12" s="252"/>
      <c r="F12" s="252"/>
      <c r="G12" s="252"/>
      <c r="H12" s="252"/>
      <c r="I12" s="252"/>
      <c r="J12" s="252"/>
      <c r="K12" s="252"/>
    </row>
    <row r="13" spans="2:20" ht="19.899999999999999" customHeight="1" thickBot="1"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2:20" ht="19.899999999999999" customHeight="1">
      <c r="B14" s="690" t="s">
        <v>864</v>
      </c>
      <c r="C14" s="694" t="s">
        <v>869</v>
      </c>
      <c r="D14" s="695"/>
      <c r="E14" s="696"/>
      <c r="F14" s="694" t="s">
        <v>870</v>
      </c>
      <c r="G14" s="695"/>
      <c r="H14" s="696"/>
      <c r="I14" s="694" t="s">
        <v>871</v>
      </c>
      <c r="J14" s="695"/>
      <c r="K14" s="697"/>
    </row>
    <row r="15" spans="2:20" ht="37.15" customHeight="1">
      <c r="B15" s="698"/>
      <c r="C15" s="701" t="str">
        <f>C10</f>
        <v>Semana 30
26/07-01/08
2021</v>
      </c>
      <c r="D15" s="701" t="str">
        <f>D10</f>
        <v>Semana 31
02-08/08
2021</v>
      </c>
      <c r="E15" s="702" t="s">
        <v>224</v>
      </c>
      <c r="F15" s="701" t="str">
        <f>C10</f>
        <v>Semana 30
26/07-01/08
2021</v>
      </c>
      <c r="G15" s="701" t="str">
        <f>D10</f>
        <v>Semana 31
02-08/08
2021</v>
      </c>
      <c r="H15" s="702" t="s">
        <v>224</v>
      </c>
      <c r="I15" s="701" t="str">
        <f>C10</f>
        <v>Semana 30
26/07-01/08
2021</v>
      </c>
      <c r="J15" s="701" t="str">
        <f>D10</f>
        <v>Semana 31
02-08/08
2021</v>
      </c>
      <c r="K15" s="703" t="s">
        <v>224</v>
      </c>
    </row>
    <row r="16" spans="2:20" ht="30" customHeight="1" thickBot="1">
      <c r="B16" s="704" t="s">
        <v>868</v>
      </c>
      <c r="C16" s="705" t="s">
        <v>177</v>
      </c>
      <c r="D16" s="705" t="s">
        <v>178</v>
      </c>
      <c r="E16" s="706" t="s">
        <v>872</v>
      </c>
      <c r="F16" s="705" t="s">
        <v>873</v>
      </c>
      <c r="G16" s="705" t="s">
        <v>874</v>
      </c>
      <c r="H16" s="706" t="s">
        <v>875</v>
      </c>
      <c r="I16" s="705" t="s">
        <v>876</v>
      </c>
      <c r="J16" s="705" t="s">
        <v>877</v>
      </c>
      <c r="K16" s="707" t="s">
        <v>878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59" t="s">
        <v>879</v>
      </c>
      <c r="C19" s="460"/>
      <c r="D19" s="460"/>
      <c r="E19" s="460"/>
      <c r="F19" s="460"/>
      <c r="G19" s="460"/>
      <c r="H19" s="460"/>
      <c r="I19" s="460"/>
      <c r="J19" s="460"/>
      <c r="K19" s="461"/>
    </row>
    <row r="20" spans="2:11" ht="19.899999999999999" customHeight="1">
      <c r="B20" s="279"/>
    </row>
    <row r="21" spans="2:11" ht="19.899999999999999" customHeight="1" thickBot="1"/>
    <row r="22" spans="2:11" ht="19.899999999999999" customHeight="1">
      <c r="B22" s="690" t="s">
        <v>880</v>
      </c>
      <c r="C22" s="694" t="s">
        <v>881</v>
      </c>
      <c r="D22" s="695"/>
      <c r="E22" s="696"/>
      <c r="F22" s="694" t="s">
        <v>882</v>
      </c>
      <c r="G22" s="695"/>
      <c r="H22" s="696"/>
      <c r="I22" s="694" t="s">
        <v>883</v>
      </c>
      <c r="J22" s="695"/>
      <c r="K22" s="697"/>
    </row>
    <row r="23" spans="2:11" ht="37.15" customHeight="1">
      <c r="B23" s="698"/>
      <c r="C23" s="701" t="str">
        <f>C10</f>
        <v>Semana 30
26/07-01/08
2021</v>
      </c>
      <c r="D23" s="701" t="str">
        <f>D10</f>
        <v>Semana 31
02-08/08
2021</v>
      </c>
      <c r="E23" s="702" t="s">
        <v>224</v>
      </c>
      <c r="F23" s="701" t="str">
        <f>C10</f>
        <v>Semana 30
26/07-01/08
2021</v>
      </c>
      <c r="G23" s="701" t="str">
        <f>D10</f>
        <v>Semana 31
02-08/08
2021</v>
      </c>
      <c r="H23" s="702" t="s">
        <v>224</v>
      </c>
      <c r="I23" s="701" t="str">
        <f>C10</f>
        <v>Semana 30
26/07-01/08
2021</v>
      </c>
      <c r="J23" s="701" t="str">
        <f>D10</f>
        <v>Semana 31
02-08/08
2021</v>
      </c>
      <c r="K23" s="703" t="s">
        <v>224</v>
      </c>
    </row>
    <row r="24" spans="2:11" ht="30" customHeight="1">
      <c r="B24" s="708" t="s">
        <v>884</v>
      </c>
      <c r="C24" s="709" t="s">
        <v>287</v>
      </c>
      <c r="D24" s="709" t="s">
        <v>287</v>
      </c>
      <c r="E24" s="710" t="s">
        <v>287</v>
      </c>
      <c r="F24" s="709" t="s">
        <v>885</v>
      </c>
      <c r="G24" s="709" t="s">
        <v>885</v>
      </c>
      <c r="H24" s="710" t="s">
        <v>246</v>
      </c>
      <c r="I24" s="709" t="s">
        <v>886</v>
      </c>
      <c r="J24" s="709" t="s">
        <v>886</v>
      </c>
      <c r="K24" s="711" t="s">
        <v>246</v>
      </c>
    </row>
    <row r="25" spans="2:11" ht="30" customHeight="1">
      <c r="B25" s="708" t="s">
        <v>887</v>
      </c>
      <c r="C25" s="709" t="s">
        <v>888</v>
      </c>
      <c r="D25" s="709" t="s">
        <v>888</v>
      </c>
      <c r="E25" s="710" t="s">
        <v>246</v>
      </c>
      <c r="F25" s="709" t="s">
        <v>518</v>
      </c>
      <c r="G25" s="709" t="s">
        <v>518</v>
      </c>
      <c r="H25" s="710" t="s">
        <v>246</v>
      </c>
      <c r="I25" s="709" t="s">
        <v>889</v>
      </c>
      <c r="J25" s="709" t="s">
        <v>889</v>
      </c>
      <c r="K25" s="711" t="s">
        <v>246</v>
      </c>
    </row>
    <row r="26" spans="2:11" ht="30" customHeight="1">
      <c r="B26" s="708" t="s">
        <v>890</v>
      </c>
      <c r="C26" s="709" t="s">
        <v>891</v>
      </c>
      <c r="D26" s="709" t="s">
        <v>891</v>
      </c>
      <c r="E26" s="710" t="s">
        <v>246</v>
      </c>
      <c r="F26" s="709" t="s">
        <v>518</v>
      </c>
      <c r="G26" s="709" t="s">
        <v>518</v>
      </c>
      <c r="H26" s="710" t="s">
        <v>246</v>
      </c>
      <c r="I26" s="709" t="s">
        <v>892</v>
      </c>
      <c r="J26" s="709" t="s">
        <v>892</v>
      </c>
      <c r="K26" s="711" t="s">
        <v>246</v>
      </c>
    </row>
    <row r="27" spans="2:11" ht="30" customHeight="1">
      <c r="B27" s="708" t="s">
        <v>893</v>
      </c>
      <c r="C27" s="709" t="s">
        <v>894</v>
      </c>
      <c r="D27" s="709" t="s">
        <v>894</v>
      </c>
      <c r="E27" s="710" t="s">
        <v>246</v>
      </c>
      <c r="F27" s="709" t="s">
        <v>886</v>
      </c>
      <c r="G27" s="709" t="s">
        <v>886</v>
      </c>
      <c r="H27" s="710" t="s">
        <v>246</v>
      </c>
      <c r="I27" s="709" t="s">
        <v>888</v>
      </c>
      <c r="J27" s="709" t="s">
        <v>888</v>
      </c>
      <c r="K27" s="711" t="s">
        <v>246</v>
      </c>
    </row>
    <row r="28" spans="2:11" ht="30" customHeight="1">
      <c r="B28" s="708" t="s">
        <v>895</v>
      </c>
      <c r="C28" s="709" t="s">
        <v>896</v>
      </c>
      <c r="D28" s="709" t="s">
        <v>896</v>
      </c>
      <c r="E28" s="710" t="s">
        <v>246</v>
      </c>
      <c r="F28" s="709" t="s">
        <v>886</v>
      </c>
      <c r="G28" s="709" t="s">
        <v>886</v>
      </c>
      <c r="H28" s="710" t="s">
        <v>246</v>
      </c>
      <c r="I28" s="709" t="s">
        <v>897</v>
      </c>
      <c r="J28" s="709" t="s">
        <v>897</v>
      </c>
      <c r="K28" s="711" t="s">
        <v>246</v>
      </c>
    </row>
    <row r="29" spans="2:11" ht="30" customHeight="1">
      <c r="B29" s="708" t="s">
        <v>898</v>
      </c>
      <c r="C29" s="709" t="s">
        <v>886</v>
      </c>
      <c r="D29" s="709" t="s">
        <v>886</v>
      </c>
      <c r="E29" s="710" t="s">
        <v>246</v>
      </c>
      <c r="F29" s="709" t="s">
        <v>886</v>
      </c>
      <c r="G29" s="709" t="s">
        <v>886</v>
      </c>
      <c r="H29" s="710" t="s">
        <v>246</v>
      </c>
      <c r="I29" s="709" t="s">
        <v>899</v>
      </c>
      <c r="J29" s="709" t="s">
        <v>899</v>
      </c>
      <c r="K29" s="711" t="s">
        <v>246</v>
      </c>
    </row>
    <row r="30" spans="2:11" ht="30" customHeight="1">
      <c r="B30" s="708" t="s">
        <v>900</v>
      </c>
      <c r="C30" s="709" t="s">
        <v>891</v>
      </c>
      <c r="D30" s="709" t="s">
        <v>891</v>
      </c>
      <c r="E30" s="710" t="s">
        <v>246</v>
      </c>
      <c r="F30" s="709" t="s">
        <v>518</v>
      </c>
      <c r="G30" s="709" t="s">
        <v>518</v>
      </c>
      <c r="H30" s="710" t="s">
        <v>246</v>
      </c>
      <c r="I30" s="709" t="s">
        <v>901</v>
      </c>
      <c r="J30" s="709" t="s">
        <v>901</v>
      </c>
      <c r="K30" s="711" t="s">
        <v>246</v>
      </c>
    </row>
    <row r="31" spans="2:11" ht="30" customHeight="1" thickBot="1">
      <c r="B31" s="712" t="s">
        <v>902</v>
      </c>
      <c r="C31" s="713" t="s">
        <v>903</v>
      </c>
      <c r="D31" s="713" t="s">
        <v>903</v>
      </c>
      <c r="E31" s="714" t="s">
        <v>246</v>
      </c>
      <c r="F31" s="713" t="s">
        <v>886</v>
      </c>
      <c r="G31" s="713" t="s">
        <v>886</v>
      </c>
      <c r="H31" s="714" t="s">
        <v>246</v>
      </c>
      <c r="I31" s="713" t="s">
        <v>888</v>
      </c>
      <c r="J31" s="713" t="s">
        <v>888</v>
      </c>
      <c r="K31" s="715" t="s">
        <v>246</v>
      </c>
    </row>
    <row r="32" spans="2:11">
      <c r="K32" s="178" t="s">
        <v>141</v>
      </c>
    </row>
    <row r="33" spans="2:11">
      <c r="B33" s="716" t="s">
        <v>904</v>
      </c>
    </row>
    <row r="34" spans="2:11">
      <c r="K34" s="33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topLeftCell="A23" zoomScale="85" zoomScaleNormal="85" zoomScaleSheetLayoutView="90" workbookViewId="0">
      <selection activeCell="G28" sqref="G28"/>
    </sheetView>
  </sheetViews>
  <sheetFormatPr baseColWidth="10" defaultColWidth="9.140625" defaultRowHeight="11.25"/>
  <cols>
    <col min="1" max="1" width="4.28515625" style="252" customWidth="1"/>
    <col min="2" max="2" width="40.85546875" style="252" customWidth="1"/>
    <col min="3" max="4" width="15.7109375" style="252" customWidth="1"/>
    <col min="5" max="5" width="35.140625" style="252" customWidth="1"/>
    <col min="6" max="6" width="4.140625" style="252" customWidth="1"/>
    <col min="7" max="8" width="10.7109375" style="252" customWidth="1"/>
    <col min="9" max="16384" width="9.140625" style="252"/>
  </cols>
  <sheetData>
    <row r="2" spans="2:8" ht="14.25">
      <c r="E2" s="253"/>
    </row>
    <row r="3" spans="2:8" ht="13.9" customHeight="1" thickBot="1">
      <c r="B3" s="621"/>
      <c r="C3" s="621"/>
      <c r="D3" s="621"/>
      <c r="E3" s="621"/>
      <c r="F3" s="621"/>
      <c r="G3" s="621"/>
      <c r="H3" s="621"/>
    </row>
    <row r="4" spans="2:8" ht="19.899999999999999" customHeight="1" thickBot="1">
      <c r="B4" s="459" t="s">
        <v>905</v>
      </c>
      <c r="C4" s="460"/>
      <c r="D4" s="460"/>
      <c r="E4" s="461"/>
      <c r="F4" s="717"/>
      <c r="G4" s="717"/>
      <c r="H4" s="621"/>
    </row>
    <row r="5" spans="2:8" ht="22.9" customHeight="1">
      <c r="B5" s="718" t="s">
        <v>906</v>
      </c>
      <c r="C5" s="718"/>
      <c r="D5" s="718"/>
      <c r="E5" s="718"/>
      <c r="G5" s="621"/>
      <c r="H5" s="621"/>
    </row>
    <row r="6" spans="2:8" ht="15" customHeight="1">
      <c r="B6" s="719"/>
      <c r="C6" s="719"/>
      <c r="D6" s="719"/>
      <c r="E6" s="719"/>
      <c r="F6" s="257"/>
      <c r="G6" s="720"/>
      <c r="H6" s="621"/>
    </row>
    <row r="7" spans="2:8" ht="0.95" customHeight="1" thickBot="1">
      <c r="B7" s="720"/>
      <c r="C7" s="720"/>
      <c r="D7" s="720"/>
      <c r="E7" s="720"/>
      <c r="F7" s="720"/>
      <c r="G7" s="720"/>
      <c r="H7" s="621"/>
    </row>
    <row r="8" spans="2:8" ht="40.15" customHeight="1">
      <c r="B8" s="721" t="s">
        <v>907</v>
      </c>
      <c r="C8" s="624" t="s">
        <v>785</v>
      </c>
      <c r="D8" s="624" t="s">
        <v>813</v>
      </c>
      <c r="E8" s="722" t="s">
        <v>789</v>
      </c>
      <c r="F8" s="621"/>
      <c r="G8" s="621"/>
      <c r="H8" s="621"/>
    </row>
    <row r="9" spans="2:8" ht="12.95" customHeight="1">
      <c r="B9" s="723" t="s">
        <v>908</v>
      </c>
      <c r="C9" s="724" t="s">
        <v>909</v>
      </c>
      <c r="D9" s="724" t="s">
        <v>909</v>
      </c>
      <c r="E9" s="725" t="s">
        <v>246</v>
      </c>
      <c r="F9" s="621"/>
      <c r="G9" s="621"/>
      <c r="H9" s="621"/>
    </row>
    <row r="10" spans="2:8" ht="32.1" customHeight="1">
      <c r="B10" s="726" t="s">
        <v>910</v>
      </c>
      <c r="C10" s="727"/>
      <c r="D10" s="727"/>
      <c r="E10" s="728"/>
      <c r="F10" s="621"/>
      <c r="G10" s="621"/>
      <c r="H10" s="621"/>
    </row>
    <row r="11" spans="2:8" ht="12.95" customHeight="1">
      <c r="B11" s="723" t="s">
        <v>911</v>
      </c>
      <c r="C11" s="724" t="s">
        <v>912</v>
      </c>
      <c r="D11" s="724" t="s">
        <v>913</v>
      </c>
      <c r="E11" s="725" t="s">
        <v>914</v>
      </c>
      <c r="F11" s="621"/>
      <c r="G11" s="621"/>
      <c r="H11" s="621"/>
    </row>
    <row r="12" spans="2:8" ht="11.25" hidden="1" customHeight="1">
      <c r="B12" s="729"/>
      <c r="C12" s="730"/>
      <c r="D12" s="730"/>
      <c r="E12" s="731"/>
      <c r="F12" s="621"/>
      <c r="G12" s="621"/>
      <c r="H12" s="621"/>
    </row>
    <row r="13" spans="2:8" ht="32.1" customHeight="1">
      <c r="B13" s="726" t="s">
        <v>915</v>
      </c>
      <c r="C13" s="727"/>
      <c r="D13" s="727"/>
      <c r="E13" s="728"/>
      <c r="F13" s="621"/>
      <c r="G13" s="621"/>
      <c r="H13" s="621"/>
    </row>
    <row r="14" spans="2:8" ht="12.95" customHeight="1">
      <c r="B14" s="723" t="s">
        <v>916</v>
      </c>
      <c r="C14" s="724" t="s">
        <v>917</v>
      </c>
      <c r="D14" s="724" t="s">
        <v>917</v>
      </c>
      <c r="E14" s="725" t="s">
        <v>246</v>
      </c>
      <c r="F14" s="621"/>
      <c r="G14" s="621"/>
      <c r="H14" s="621"/>
    </row>
    <row r="15" spans="2:8" ht="12.95" customHeight="1">
      <c r="B15" s="723" t="s">
        <v>918</v>
      </c>
      <c r="C15" s="724" t="s">
        <v>919</v>
      </c>
      <c r="D15" s="724" t="s">
        <v>919</v>
      </c>
      <c r="E15" s="725" t="s">
        <v>246</v>
      </c>
      <c r="F15" s="621"/>
      <c r="G15" s="621"/>
      <c r="H15" s="621"/>
    </row>
    <row r="16" spans="2:8" ht="12.95" customHeight="1" thickBot="1">
      <c r="B16" s="732" t="s">
        <v>920</v>
      </c>
      <c r="C16" s="733" t="s">
        <v>921</v>
      </c>
      <c r="D16" s="733" t="s">
        <v>921</v>
      </c>
      <c r="E16" s="734" t="s">
        <v>246</v>
      </c>
      <c r="F16" s="621"/>
      <c r="G16" s="621"/>
      <c r="H16" s="621"/>
    </row>
    <row r="17" spans="2:8" ht="0.95" customHeight="1">
      <c r="B17" s="735"/>
      <c r="C17" s="735"/>
      <c r="D17" s="735"/>
      <c r="E17" s="735"/>
      <c r="F17" s="621"/>
      <c r="G17" s="621"/>
      <c r="H17" s="621"/>
    </row>
    <row r="18" spans="2:8" ht="21.95" customHeight="1" thickBot="1">
      <c r="B18" s="736"/>
      <c r="C18" s="736"/>
      <c r="D18" s="736"/>
      <c r="E18" s="736"/>
      <c r="F18" s="621"/>
      <c r="G18" s="621"/>
      <c r="H18" s="621"/>
    </row>
    <row r="19" spans="2:8" ht="14.45" customHeight="1" thickBot="1">
      <c r="B19" s="459" t="s">
        <v>922</v>
      </c>
      <c r="C19" s="460"/>
      <c r="D19" s="460"/>
      <c r="E19" s="461"/>
      <c r="F19" s="621"/>
      <c r="G19" s="621"/>
      <c r="H19" s="621"/>
    </row>
    <row r="20" spans="2:8" ht="12" customHeight="1" thickBot="1">
      <c r="B20" s="737"/>
      <c r="C20" s="737"/>
      <c r="D20" s="737"/>
      <c r="E20" s="737"/>
      <c r="F20" s="621"/>
      <c r="G20" s="621"/>
      <c r="H20" s="621"/>
    </row>
    <row r="21" spans="2:8" ht="40.15" customHeight="1">
      <c r="B21" s="721" t="s">
        <v>923</v>
      </c>
      <c r="C21" s="738" t="str">
        <f>C8</f>
        <v>Semana 30
26/07-01/08
2021</v>
      </c>
      <c r="D21" s="739" t="str">
        <f>D8</f>
        <v>Semana 31
02-08/08
2021</v>
      </c>
      <c r="E21" s="722" t="s">
        <v>789</v>
      </c>
      <c r="F21" s="621"/>
      <c r="G21" s="621"/>
      <c r="H21" s="621"/>
    </row>
    <row r="22" spans="2:8" ht="12.75" customHeight="1">
      <c r="B22" s="723" t="s">
        <v>924</v>
      </c>
      <c r="C22" s="724">
        <v>398.57</v>
      </c>
      <c r="D22" s="724" t="s">
        <v>925</v>
      </c>
      <c r="E22" s="725">
        <f t="shared" ref="E22:E23" si="0">D22-C22</f>
        <v>0</v>
      </c>
      <c r="F22" s="621"/>
      <c r="G22" s="621"/>
      <c r="H22" s="621"/>
    </row>
    <row r="23" spans="2:8">
      <c r="B23" s="723" t="s">
        <v>926</v>
      </c>
      <c r="C23" s="724">
        <v>553.57000000000005</v>
      </c>
      <c r="D23" s="724" t="s">
        <v>927</v>
      </c>
      <c r="E23" s="725">
        <f t="shared" si="0"/>
        <v>0</v>
      </c>
    </row>
    <row r="24" spans="2:8" ht="32.1" customHeight="1">
      <c r="B24" s="726" t="s">
        <v>915</v>
      </c>
      <c r="C24" s="740"/>
      <c r="D24" s="740"/>
      <c r="E24" s="741"/>
    </row>
    <row r="25" spans="2:8" ht="14.25" customHeight="1">
      <c r="B25" s="723" t="s">
        <v>928</v>
      </c>
      <c r="C25" s="724">
        <v>323.67</v>
      </c>
      <c r="D25" s="724">
        <v>323.67</v>
      </c>
      <c r="E25" s="725">
        <f>D25-C25</f>
        <v>0</v>
      </c>
    </row>
    <row r="26" spans="2:8" ht="32.1" customHeight="1">
      <c r="B26" s="726" t="s">
        <v>929</v>
      </c>
      <c r="C26" s="740"/>
      <c r="D26" s="740"/>
      <c r="E26" s="742"/>
    </row>
    <row r="27" spans="2:8" ht="14.25" customHeight="1">
      <c r="B27" s="723" t="s">
        <v>930</v>
      </c>
      <c r="C27" s="724">
        <v>252.46</v>
      </c>
      <c r="D27" s="724" t="s">
        <v>931</v>
      </c>
      <c r="E27" s="725">
        <f>D27-C27</f>
        <v>0</v>
      </c>
    </row>
    <row r="28" spans="2:8" ht="32.1" customHeight="1">
      <c r="B28" s="726" t="s">
        <v>932</v>
      </c>
      <c r="C28" s="743"/>
      <c r="D28" s="743"/>
      <c r="E28" s="741"/>
    </row>
    <row r="29" spans="2:8">
      <c r="B29" s="723" t="s">
        <v>933</v>
      </c>
      <c r="C29" s="744" t="s">
        <v>616</v>
      </c>
      <c r="D29" s="744" t="s">
        <v>287</v>
      </c>
      <c r="E29" s="745" t="s">
        <v>616</v>
      </c>
    </row>
    <row r="30" spans="2:8" ht="27.75" customHeight="1">
      <c r="B30" s="726" t="s">
        <v>934</v>
      </c>
      <c r="C30" s="743"/>
      <c r="D30" s="743"/>
      <c r="E30" s="741"/>
    </row>
    <row r="31" spans="2:8">
      <c r="B31" s="723" t="s">
        <v>935</v>
      </c>
      <c r="C31" s="724">
        <v>202.36</v>
      </c>
      <c r="D31" s="724">
        <v>202.36</v>
      </c>
      <c r="E31" s="725">
        <f t="shared" ref="E31:E32" si="1">D31-C31</f>
        <v>0</v>
      </c>
    </row>
    <row r="32" spans="2:8">
      <c r="B32" s="723" t="s">
        <v>936</v>
      </c>
      <c r="C32" s="724">
        <v>214.89</v>
      </c>
      <c r="D32" s="724">
        <v>214.89</v>
      </c>
      <c r="E32" s="725">
        <f t="shared" si="1"/>
        <v>0</v>
      </c>
    </row>
    <row r="33" spans="2:5">
      <c r="B33" s="723" t="s">
        <v>937</v>
      </c>
      <c r="C33" s="724" t="s">
        <v>616</v>
      </c>
      <c r="D33" s="724" t="s">
        <v>616</v>
      </c>
      <c r="E33" s="725" t="s">
        <v>616</v>
      </c>
    </row>
    <row r="34" spans="2:5" ht="32.1" customHeight="1">
      <c r="B34" s="726" t="s">
        <v>938</v>
      </c>
      <c r="C34" s="740"/>
      <c r="D34" s="740"/>
      <c r="E34" s="742"/>
    </row>
    <row r="35" spans="2:5" ht="16.5" customHeight="1">
      <c r="B35" s="723" t="s">
        <v>939</v>
      </c>
      <c r="C35" s="724">
        <v>104.35</v>
      </c>
      <c r="D35" s="724" t="s">
        <v>940</v>
      </c>
      <c r="E35" s="725">
        <f>D35-C35</f>
        <v>0</v>
      </c>
    </row>
    <row r="36" spans="2:5" ht="23.25" customHeight="1">
      <c r="B36" s="726" t="s">
        <v>941</v>
      </c>
      <c r="C36" s="740"/>
      <c r="D36" s="740"/>
      <c r="E36" s="742"/>
    </row>
    <row r="37" spans="2:5" ht="13.5" customHeight="1">
      <c r="B37" s="723" t="s">
        <v>942</v>
      </c>
      <c r="C37" s="724">
        <v>281.75</v>
      </c>
      <c r="D37" s="724" t="s">
        <v>943</v>
      </c>
      <c r="E37" s="725">
        <f>D37-C37</f>
        <v>0</v>
      </c>
    </row>
    <row r="38" spans="2:5" ht="32.1" customHeight="1">
      <c r="B38" s="726" t="s">
        <v>944</v>
      </c>
      <c r="C38" s="740"/>
      <c r="D38" s="740"/>
      <c r="E38" s="741"/>
    </row>
    <row r="39" spans="2:5" ht="16.5" customHeight="1" thickBot="1">
      <c r="B39" s="732" t="s">
        <v>945</v>
      </c>
      <c r="C39" s="733">
        <v>83.04</v>
      </c>
      <c r="D39" s="733" t="s">
        <v>946</v>
      </c>
      <c r="E39" s="734">
        <f>D39-C39</f>
        <v>0</v>
      </c>
    </row>
    <row r="40" spans="2:5">
      <c r="B40" s="252" t="s">
        <v>947</v>
      </c>
    </row>
    <row r="41" spans="2:5">
      <c r="C41" s="332"/>
      <c r="D41" s="332"/>
      <c r="E41" s="332"/>
    </row>
    <row r="42" spans="2:5" ht="13.15" customHeight="1" thickBot="1">
      <c r="B42" s="332"/>
      <c r="C42" s="332"/>
      <c r="D42" s="332"/>
      <c r="E42" s="332"/>
    </row>
    <row r="43" spans="2:5">
      <c r="B43" s="746"/>
      <c r="C43" s="589"/>
      <c r="D43" s="589"/>
      <c r="E43" s="747"/>
    </row>
    <row r="44" spans="2:5">
      <c r="B44" s="612"/>
      <c r="E44" s="748"/>
    </row>
    <row r="45" spans="2:5" ht="12.75" customHeight="1">
      <c r="B45" s="749" t="s">
        <v>948</v>
      </c>
      <c r="C45" s="750"/>
      <c r="D45" s="750"/>
      <c r="E45" s="751"/>
    </row>
    <row r="46" spans="2:5" ht="18" customHeight="1">
      <c r="B46" s="749"/>
      <c r="C46" s="750"/>
      <c r="D46" s="750"/>
      <c r="E46" s="751"/>
    </row>
    <row r="47" spans="2:5">
      <c r="B47" s="612"/>
      <c r="E47" s="748"/>
    </row>
    <row r="48" spans="2:5" ht="14.25">
      <c r="B48" s="752" t="s">
        <v>949</v>
      </c>
      <c r="C48" s="753"/>
      <c r="D48" s="753"/>
      <c r="E48" s="754"/>
    </row>
    <row r="49" spans="2:5">
      <c r="B49" s="612"/>
      <c r="E49" s="748"/>
    </row>
    <row r="50" spans="2:5">
      <c r="B50" s="612"/>
      <c r="E50" s="748"/>
    </row>
    <row r="51" spans="2:5" ht="12" thickBot="1">
      <c r="B51" s="755"/>
      <c r="C51" s="607"/>
      <c r="D51" s="607"/>
      <c r="E51" s="756"/>
    </row>
    <row r="54" spans="2:5">
      <c r="E54" s="178" t="s">
        <v>141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87"/>
  <sheetViews>
    <sheetView showGridLines="0" topLeftCell="A34" zoomScale="70" zoomScaleNormal="70" zoomScaleSheetLayoutView="90" workbookViewId="0">
      <selection activeCell="K71" sqref="K71"/>
    </sheetView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6" width="19.28515625" style="1" customWidth="1"/>
    <col min="7" max="7" width="19.14062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10" ht="10.15" customHeight="1"/>
    <row r="2" spans="2:10" ht="15" customHeight="1">
      <c r="B2" s="2" t="s">
        <v>0</v>
      </c>
      <c r="C2" s="2"/>
      <c r="D2" s="2"/>
      <c r="E2" s="2"/>
      <c r="F2" s="2"/>
      <c r="G2" s="3"/>
    </row>
    <row r="3" spans="2:10" ht="3" customHeight="1">
      <c r="B3" s="4"/>
      <c r="C3" s="4"/>
      <c r="D3" s="4"/>
      <c r="E3" s="4"/>
      <c r="F3" s="4"/>
      <c r="G3" s="3"/>
    </row>
    <row r="4" spans="2:10" ht="15" customHeight="1">
      <c r="B4" s="5" t="s">
        <v>1</v>
      </c>
      <c r="C4" s="5"/>
      <c r="D4" s="5"/>
      <c r="E4" s="5"/>
      <c r="F4" s="5"/>
      <c r="G4" s="5"/>
    </row>
    <row r="5" spans="2:10" ht="5.25" customHeight="1" thickBot="1">
      <c r="B5" s="6"/>
      <c r="C5" s="6"/>
      <c r="D5" s="6"/>
      <c r="E5" s="6"/>
      <c r="F5" s="6"/>
      <c r="G5" s="6"/>
    </row>
    <row r="6" spans="2:10" ht="18.600000000000001" customHeight="1" thickBot="1">
      <c r="B6" s="7" t="s">
        <v>2</v>
      </c>
      <c r="C6" s="8"/>
      <c r="D6" s="8"/>
      <c r="E6" s="8"/>
      <c r="F6" s="8"/>
      <c r="G6" s="9"/>
    </row>
    <row r="7" spans="2:10" ht="15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7</v>
      </c>
    </row>
    <row r="8" spans="2:10" ht="15" customHeight="1">
      <c r="B8" s="15"/>
      <c r="C8" s="16" t="s">
        <v>8</v>
      </c>
      <c r="D8" s="17" t="s">
        <v>9</v>
      </c>
      <c r="E8" s="17" t="s">
        <v>10</v>
      </c>
      <c r="F8" s="18"/>
      <c r="G8" s="19"/>
      <c r="J8" s="20"/>
    </row>
    <row r="9" spans="2:10" ht="15" customHeight="1" thickBot="1">
      <c r="B9" s="15"/>
      <c r="C9" s="16"/>
      <c r="D9" s="21">
        <v>2021</v>
      </c>
      <c r="E9" s="21">
        <v>2021</v>
      </c>
      <c r="F9" s="22" t="s">
        <v>11</v>
      </c>
      <c r="G9" s="23" t="s">
        <v>12</v>
      </c>
    </row>
    <row r="10" spans="2:10" ht="15.6" customHeight="1" thickBot="1">
      <c r="B10" s="24"/>
      <c r="C10" s="25" t="s">
        <v>13</v>
      </c>
      <c r="D10" s="26"/>
      <c r="E10" s="26"/>
      <c r="F10" s="27"/>
      <c r="G10" s="28"/>
    </row>
    <row r="11" spans="2:10" ht="17.100000000000001" customHeight="1">
      <c r="B11" s="29" t="s">
        <v>14</v>
      </c>
      <c r="C11" s="30" t="s">
        <v>15</v>
      </c>
      <c r="D11" s="31" t="s">
        <v>16</v>
      </c>
      <c r="E11" s="31" t="s">
        <v>17</v>
      </c>
      <c r="F11" s="32">
        <f t="shared" ref="F11:F26" si="0">E11-D11</f>
        <v>3.7699999999999818</v>
      </c>
      <c r="G11" s="33">
        <f t="shared" ref="G11:G22" si="1">(E11*100/D11)-100</f>
        <v>1.6970515417510654</v>
      </c>
    </row>
    <row r="12" spans="2:10" ht="17.100000000000001" customHeight="1">
      <c r="B12" s="29" t="s">
        <v>14</v>
      </c>
      <c r="C12" s="30" t="s">
        <v>18</v>
      </c>
      <c r="D12" s="31" t="s">
        <v>19</v>
      </c>
      <c r="E12" s="31" t="s">
        <v>20</v>
      </c>
      <c r="F12" s="34">
        <f t="shared" si="0"/>
        <v>30.149999999999977</v>
      </c>
      <c r="G12" s="35">
        <f t="shared" si="1"/>
        <v>8.60666267020639</v>
      </c>
    </row>
    <row r="13" spans="2:10" ht="17.100000000000001" customHeight="1">
      <c r="B13" s="29" t="s">
        <v>14</v>
      </c>
      <c r="C13" s="30" t="s">
        <v>21</v>
      </c>
      <c r="D13" s="31" t="s">
        <v>22</v>
      </c>
      <c r="E13" s="31" t="s">
        <v>23</v>
      </c>
      <c r="F13" s="34">
        <f t="shared" si="0"/>
        <v>6.3400000000000034</v>
      </c>
      <c r="G13" s="35">
        <f t="shared" si="1"/>
        <v>3.0808105350114232</v>
      </c>
    </row>
    <row r="14" spans="2:10" ht="17.100000000000001" customHeight="1">
      <c r="B14" s="29" t="s">
        <v>14</v>
      </c>
      <c r="C14" s="30" t="s">
        <v>24</v>
      </c>
      <c r="D14" s="31" t="s">
        <v>25</v>
      </c>
      <c r="E14" s="31" t="s">
        <v>26</v>
      </c>
      <c r="F14" s="34">
        <f t="shared" si="0"/>
        <v>4.2599999999999909</v>
      </c>
      <c r="G14" s="35">
        <f t="shared" si="1"/>
        <v>2.0208728652751375</v>
      </c>
    </row>
    <row r="15" spans="2:10" ht="17.100000000000001" customHeight="1" thickBot="1">
      <c r="B15" s="29" t="s">
        <v>14</v>
      </c>
      <c r="C15" s="30" t="s">
        <v>27</v>
      </c>
      <c r="D15" s="31" t="s">
        <v>28</v>
      </c>
      <c r="E15" s="31" t="s">
        <v>29</v>
      </c>
      <c r="F15" s="34">
        <f t="shared" si="0"/>
        <v>1.3199999999999932</v>
      </c>
      <c r="G15" s="35">
        <f t="shared" si="1"/>
        <v>0.50163411111954304</v>
      </c>
    </row>
    <row r="16" spans="2:10" ht="17.100000000000001" customHeight="1" thickBot="1">
      <c r="B16" s="24"/>
      <c r="C16" s="25" t="s">
        <v>30</v>
      </c>
      <c r="D16" s="36"/>
      <c r="E16" s="36"/>
      <c r="F16" s="27"/>
      <c r="G16" s="28"/>
    </row>
    <row r="17" spans="2:12" ht="17.100000000000001" customHeight="1">
      <c r="B17" s="37" t="s">
        <v>31</v>
      </c>
      <c r="C17" s="30" t="s">
        <v>32</v>
      </c>
      <c r="D17" s="31">
        <v>366.03</v>
      </c>
      <c r="E17" s="31">
        <v>372.97</v>
      </c>
      <c r="F17" s="34">
        <f t="shared" si="0"/>
        <v>6.9400000000000546</v>
      </c>
      <c r="G17" s="35">
        <f t="shared" si="1"/>
        <v>1.8960194519574998</v>
      </c>
    </row>
    <row r="18" spans="2:12" ht="17.100000000000001" customHeight="1">
      <c r="B18" s="37" t="s">
        <v>31</v>
      </c>
      <c r="C18" s="30" t="s">
        <v>33</v>
      </c>
      <c r="D18" s="31">
        <v>358.29</v>
      </c>
      <c r="E18" s="31">
        <v>359.19</v>
      </c>
      <c r="F18" s="34">
        <f t="shared" si="0"/>
        <v>0.89999999999997726</v>
      </c>
      <c r="G18" s="35">
        <f t="shared" si="1"/>
        <v>0.25119316754583565</v>
      </c>
    </row>
    <row r="19" spans="2:12" ht="17.100000000000001" customHeight="1">
      <c r="B19" s="37" t="s">
        <v>34</v>
      </c>
      <c r="C19" s="30" t="s">
        <v>35</v>
      </c>
      <c r="D19" s="31">
        <v>649.51</v>
      </c>
      <c r="E19" s="31">
        <v>657.12</v>
      </c>
      <c r="F19" s="34">
        <f t="shared" si="0"/>
        <v>7.6100000000000136</v>
      </c>
      <c r="G19" s="35">
        <f t="shared" si="1"/>
        <v>1.1716524764822793</v>
      </c>
    </row>
    <row r="20" spans="2:12" ht="17.100000000000001" customHeight="1">
      <c r="B20" s="37" t="s">
        <v>34</v>
      </c>
      <c r="C20" s="30" t="s">
        <v>36</v>
      </c>
      <c r="D20" s="31">
        <v>610.21</v>
      </c>
      <c r="E20" s="31">
        <v>610.83000000000004</v>
      </c>
      <c r="F20" s="34">
        <f t="shared" si="0"/>
        <v>0.62000000000000455</v>
      </c>
      <c r="G20" s="35">
        <f t="shared" si="1"/>
        <v>0.10160436571017328</v>
      </c>
    </row>
    <row r="21" spans="2:12" ht="17.100000000000001" customHeight="1">
      <c r="B21" s="37" t="s">
        <v>34</v>
      </c>
      <c r="C21" s="30" t="s">
        <v>37</v>
      </c>
      <c r="D21" s="31">
        <v>666.99</v>
      </c>
      <c r="E21" s="31">
        <v>666.99</v>
      </c>
      <c r="F21" s="34">
        <f t="shared" si="0"/>
        <v>0</v>
      </c>
      <c r="G21" s="35">
        <f t="shared" si="1"/>
        <v>0</v>
      </c>
    </row>
    <row r="22" spans="2:12" ht="17.100000000000001" customHeight="1" thickBot="1">
      <c r="B22" s="37" t="s">
        <v>34</v>
      </c>
      <c r="C22" s="30" t="s">
        <v>38</v>
      </c>
      <c r="D22" s="31">
        <v>352.47</v>
      </c>
      <c r="E22" s="31">
        <v>354.08</v>
      </c>
      <c r="F22" s="38">
        <f t="shared" si="0"/>
        <v>1.6099999999999568</v>
      </c>
      <c r="G22" s="39">
        <f t="shared" si="1"/>
        <v>0.45677646324509169</v>
      </c>
    </row>
    <row r="23" spans="2:12" ht="17.100000000000001" customHeight="1" thickBot="1">
      <c r="B23" s="24"/>
      <c r="C23" s="25" t="s">
        <v>39</v>
      </c>
      <c r="D23" s="40"/>
      <c r="E23" s="40"/>
      <c r="F23" s="41"/>
      <c r="G23" s="42"/>
    </row>
    <row r="24" spans="2:12" ht="17.100000000000001" customHeight="1">
      <c r="B24" s="29" t="s">
        <v>40</v>
      </c>
      <c r="C24" s="43" t="s">
        <v>41</v>
      </c>
      <c r="D24" s="44" t="s">
        <v>42</v>
      </c>
      <c r="E24" s="44" t="s">
        <v>43</v>
      </c>
      <c r="F24" s="45">
        <f t="shared" si="0"/>
        <v>0.93999999999999773</v>
      </c>
      <c r="G24" s="46">
        <f t="shared" ref="G24:G26" si="2">(E24*100/D24)-100</f>
        <v>0.22610829143914657</v>
      </c>
    </row>
    <row r="25" spans="2:12" ht="17.100000000000001" customHeight="1">
      <c r="B25" s="29" t="s">
        <v>40</v>
      </c>
      <c r="C25" s="43" t="s">
        <v>44</v>
      </c>
      <c r="D25" s="44" t="s">
        <v>45</v>
      </c>
      <c r="E25" s="44" t="s">
        <v>46</v>
      </c>
      <c r="F25" s="45">
        <f t="shared" si="0"/>
        <v>0.37999999999999545</v>
      </c>
      <c r="G25" s="46">
        <f t="shared" si="2"/>
        <v>8.9141194961172232E-2</v>
      </c>
    </row>
    <row r="26" spans="2:12" ht="17.100000000000001" customHeight="1" thickBot="1">
      <c r="B26" s="37" t="s">
        <v>40</v>
      </c>
      <c r="C26" s="43" t="s">
        <v>47</v>
      </c>
      <c r="D26" s="44">
        <v>429.61795792777616</v>
      </c>
      <c r="E26" s="44">
        <v>429.61795792777616</v>
      </c>
      <c r="F26" s="45">
        <f t="shared" si="0"/>
        <v>0</v>
      </c>
      <c r="G26" s="46">
        <f t="shared" si="2"/>
        <v>0</v>
      </c>
    </row>
    <row r="27" spans="2:12" ht="17.100000000000001" customHeight="1" thickBot="1">
      <c r="B27" s="24"/>
      <c r="C27" s="25" t="s">
        <v>48</v>
      </c>
      <c r="D27" s="40"/>
      <c r="E27" s="40"/>
      <c r="F27" s="27"/>
      <c r="G27" s="47"/>
    </row>
    <row r="28" spans="2:12" ht="17.100000000000001" customHeight="1">
      <c r="B28" s="48" t="s">
        <v>49</v>
      </c>
      <c r="C28" s="49" t="s">
        <v>50</v>
      </c>
      <c r="D28" s="50">
        <v>251.40802680004902</v>
      </c>
      <c r="E28" s="50">
        <v>266.26951630183811</v>
      </c>
      <c r="F28" s="32">
        <f t="shared" ref="F28:F29" si="3">E28-D28</f>
        <v>14.861489501789094</v>
      </c>
      <c r="G28" s="51">
        <f t="shared" ref="G28:G29" si="4">(E28*100/D28)-100</f>
        <v>5.9113027101592195</v>
      </c>
    </row>
    <row r="29" spans="2:12" ht="17.100000000000001" customHeight="1" thickBot="1">
      <c r="B29" s="48" t="s">
        <v>49</v>
      </c>
      <c r="C29" s="52" t="s">
        <v>51</v>
      </c>
      <c r="D29" s="53">
        <v>398.19217219087307</v>
      </c>
      <c r="E29" s="53">
        <v>398.19217219087307</v>
      </c>
      <c r="F29" s="38">
        <f t="shared" si="3"/>
        <v>0</v>
      </c>
      <c r="G29" s="54">
        <f t="shared" si="4"/>
        <v>0</v>
      </c>
    </row>
    <row r="30" spans="2:12" ht="17.100000000000001" customHeight="1" thickBot="1">
      <c r="B30" s="24"/>
      <c r="C30" s="25" t="s">
        <v>52</v>
      </c>
      <c r="D30" s="40"/>
      <c r="E30" s="40"/>
      <c r="F30" s="41"/>
      <c r="G30" s="42"/>
    </row>
    <row r="31" spans="2:12" ht="17.100000000000001" customHeight="1">
      <c r="B31" s="29" t="s">
        <v>53</v>
      </c>
      <c r="C31" s="55" t="s">
        <v>54</v>
      </c>
      <c r="D31" s="44">
        <v>190.77612747726579</v>
      </c>
      <c r="E31" s="44">
        <v>191.04722541937591</v>
      </c>
      <c r="F31" s="56">
        <f t="shared" ref="F31:F36" si="5">E31-D31</f>
        <v>0.27109794211011717</v>
      </c>
      <c r="G31" s="46">
        <f t="shared" ref="G31:G36" si="6">(E31*100/D31)-100</f>
        <v>0.14210265492594942</v>
      </c>
      <c r="L31" s="20"/>
    </row>
    <row r="32" spans="2:12" ht="17.100000000000001" customHeight="1">
      <c r="B32" s="29" t="s">
        <v>53</v>
      </c>
      <c r="C32" s="43" t="s">
        <v>55</v>
      </c>
      <c r="D32" s="44">
        <v>177.32211346705418</v>
      </c>
      <c r="E32" s="44">
        <v>179.09813563136007</v>
      </c>
      <c r="F32" s="56">
        <f t="shared" si="5"/>
        <v>1.7760221643058856</v>
      </c>
      <c r="G32" s="46">
        <f t="shared" si="6"/>
        <v>1.0015796279327844</v>
      </c>
    </row>
    <row r="33" spans="2:11" ht="17.100000000000001" customHeight="1">
      <c r="B33" s="48" t="s">
        <v>40</v>
      </c>
      <c r="C33" s="57" t="s">
        <v>56</v>
      </c>
      <c r="D33" s="58">
        <v>260.37520773569815</v>
      </c>
      <c r="E33" s="58">
        <v>260.68193251089536</v>
      </c>
      <c r="F33" s="45">
        <f t="shared" si="5"/>
        <v>0.30672477519721042</v>
      </c>
      <c r="G33" s="46">
        <f t="shared" si="6"/>
        <v>0.11780106787607281</v>
      </c>
    </row>
    <row r="34" spans="2:11" ht="17.100000000000001" customHeight="1">
      <c r="B34" s="48" t="s">
        <v>31</v>
      </c>
      <c r="C34" s="59" t="s">
        <v>57</v>
      </c>
      <c r="D34" s="60">
        <v>444.9458463737401</v>
      </c>
      <c r="E34" s="60">
        <v>444.9458463737401</v>
      </c>
      <c r="F34" s="34">
        <f t="shared" si="5"/>
        <v>0</v>
      </c>
      <c r="G34" s="61">
        <f t="shared" si="6"/>
        <v>0</v>
      </c>
    </row>
    <row r="35" spans="2:11" ht="17.100000000000001" customHeight="1">
      <c r="B35" s="48" t="s">
        <v>31</v>
      </c>
      <c r="C35" s="59" t="s">
        <v>58</v>
      </c>
      <c r="D35" s="60">
        <v>295.62600150577026</v>
      </c>
      <c r="E35" s="60">
        <v>295.62600150577026</v>
      </c>
      <c r="F35" s="34">
        <f t="shared" si="5"/>
        <v>0</v>
      </c>
      <c r="G35" s="61">
        <f t="shared" si="6"/>
        <v>0</v>
      </c>
    </row>
    <row r="36" spans="2:11" ht="17.100000000000001" customHeight="1" thickBot="1">
      <c r="B36" s="48" t="s">
        <v>31</v>
      </c>
      <c r="C36" s="52" t="s">
        <v>59</v>
      </c>
      <c r="D36" s="53">
        <v>698.01745806305325</v>
      </c>
      <c r="E36" s="53">
        <v>698.01745806305325</v>
      </c>
      <c r="F36" s="38">
        <f t="shared" si="5"/>
        <v>0</v>
      </c>
      <c r="G36" s="54">
        <f t="shared" si="6"/>
        <v>0</v>
      </c>
    </row>
    <row r="37" spans="2:11" ht="17.100000000000001" customHeight="1" thickBot="1">
      <c r="B37" s="62"/>
      <c r="C37" s="63" t="s">
        <v>60</v>
      </c>
      <c r="D37" s="64"/>
      <c r="E37" s="64"/>
      <c r="F37" s="64"/>
      <c r="G37" s="65"/>
    </row>
    <row r="38" spans="2:11" ht="17.100000000000001" customHeight="1">
      <c r="B38" s="66" t="s">
        <v>61</v>
      </c>
      <c r="C38" s="67" t="s">
        <v>62</v>
      </c>
      <c r="D38" s="31" t="s">
        <v>63</v>
      </c>
      <c r="E38" s="31">
        <v>26.77</v>
      </c>
      <c r="F38" s="68">
        <f t="shared" ref="F38:F39" si="7">E38-D38</f>
        <v>0.87999999999999901</v>
      </c>
      <c r="G38" s="69">
        <f t="shared" ref="G38:G39" si="8">(E38*100/D38)-100</f>
        <v>3.3989957512553133</v>
      </c>
    </row>
    <row r="39" spans="2:11" ht="17.100000000000001" customHeight="1" thickBot="1">
      <c r="B39" s="70" t="s">
        <v>61</v>
      </c>
      <c r="C39" s="71" t="s">
        <v>64</v>
      </c>
      <c r="D39" s="72" t="s">
        <v>65</v>
      </c>
      <c r="E39" s="72">
        <v>34.93</v>
      </c>
      <c r="F39" s="45">
        <f t="shared" si="7"/>
        <v>-1.0900000000000034</v>
      </c>
      <c r="G39" s="46">
        <f t="shared" si="8"/>
        <v>-3.026096612992788</v>
      </c>
    </row>
    <row r="40" spans="2:11" s="77" customFormat="1" ht="17.100000000000001" customHeight="1" thickBot="1">
      <c r="B40" s="73"/>
      <c r="C40" s="74" t="s">
        <v>66</v>
      </c>
      <c r="D40" s="75"/>
      <c r="E40" s="75"/>
      <c r="F40" s="64"/>
      <c r="G40" s="76"/>
      <c r="I40" s="1"/>
      <c r="J40" s="1"/>
      <c r="K40" s="1"/>
    </row>
    <row r="41" spans="2:11" ht="17.100000000000001" customHeight="1">
      <c r="B41" s="78" t="s">
        <v>67</v>
      </c>
      <c r="C41" s="67" t="s">
        <v>68</v>
      </c>
      <c r="D41" s="79" t="s">
        <v>69</v>
      </c>
      <c r="E41" s="79" t="s">
        <v>70</v>
      </c>
      <c r="F41" s="45">
        <f t="shared" ref="F41:F46" si="9">E41-D41</f>
        <v>-2.2099999999999795</v>
      </c>
      <c r="G41" s="69">
        <f t="shared" ref="G41:G46" si="10">(E41*100/D41)-100</f>
        <v>-0.67816374125445122</v>
      </c>
    </row>
    <row r="42" spans="2:11" ht="17.100000000000001" customHeight="1">
      <c r="B42" s="37" t="s">
        <v>67</v>
      </c>
      <c r="C42" s="80" t="s">
        <v>71</v>
      </c>
      <c r="D42" s="58">
        <v>309.69</v>
      </c>
      <c r="E42" s="58" t="s">
        <v>72</v>
      </c>
      <c r="F42" s="45">
        <f t="shared" si="9"/>
        <v>-3.2599999999999909</v>
      </c>
      <c r="G42" s="46">
        <f t="shared" si="10"/>
        <v>-1.0526655687945947</v>
      </c>
    </row>
    <row r="43" spans="2:11" ht="17.100000000000001" customHeight="1">
      <c r="B43" s="37" t="s">
        <v>67</v>
      </c>
      <c r="C43" s="80" t="s">
        <v>73</v>
      </c>
      <c r="D43" s="58" t="s">
        <v>74</v>
      </c>
      <c r="E43" s="58" t="s">
        <v>75</v>
      </c>
      <c r="F43" s="45">
        <f t="shared" si="9"/>
        <v>-2.7599999999999909</v>
      </c>
      <c r="G43" s="81">
        <f t="shared" si="10"/>
        <v>-0.95034777219198929</v>
      </c>
    </row>
    <row r="44" spans="2:11" ht="17.100000000000001" customHeight="1">
      <c r="B44" s="37" t="s">
        <v>76</v>
      </c>
      <c r="C44" s="80" t="s">
        <v>77</v>
      </c>
      <c r="D44" s="58" t="s">
        <v>78</v>
      </c>
      <c r="E44" s="58" t="s">
        <v>79</v>
      </c>
      <c r="F44" s="45">
        <f t="shared" si="9"/>
        <v>-1.339999999999975</v>
      </c>
      <c r="G44" s="81">
        <f t="shared" si="10"/>
        <v>-0.45200026985089892</v>
      </c>
    </row>
    <row r="45" spans="2:11" ht="17.100000000000001" customHeight="1">
      <c r="B45" s="37" t="s">
        <v>80</v>
      </c>
      <c r="C45" s="80" t="s">
        <v>81</v>
      </c>
      <c r="D45" s="58" t="s">
        <v>82</v>
      </c>
      <c r="E45" s="58" t="s">
        <v>83</v>
      </c>
      <c r="F45" s="45">
        <f t="shared" si="9"/>
        <v>0.40999999999999659</v>
      </c>
      <c r="G45" s="81">
        <f t="shared" si="10"/>
        <v>0.36145640483117347</v>
      </c>
    </row>
    <row r="46" spans="2:11" ht="17.100000000000001" customHeight="1" thickBot="1">
      <c r="B46" s="37" t="s">
        <v>76</v>
      </c>
      <c r="C46" s="80" t="s">
        <v>84</v>
      </c>
      <c r="D46" s="58" t="s">
        <v>85</v>
      </c>
      <c r="E46" s="58" t="s">
        <v>86</v>
      </c>
      <c r="F46" s="45">
        <f t="shared" si="9"/>
        <v>-0.49000000000000909</v>
      </c>
      <c r="G46" s="81">
        <f t="shared" si="10"/>
        <v>-0.30359355638167074</v>
      </c>
    </row>
    <row r="47" spans="2:11" ht="17.100000000000001" customHeight="1" thickBot="1">
      <c r="B47" s="62"/>
      <c r="C47" s="82" t="s">
        <v>87</v>
      </c>
      <c r="D47" s="64"/>
      <c r="E47" s="64"/>
      <c r="F47" s="64"/>
      <c r="G47" s="65"/>
    </row>
    <row r="48" spans="2:11" ht="17.100000000000001" customHeight="1">
      <c r="B48" s="78" t="s">
        <v>76</v>
      </c>
      <c r="C48" s="83" t="s">
        <v>88</v>
      </c>
      <c r="D48" s="79" t="s">
        <v>89</v>
      </c>
      <c r="E48" s="79" t="s">
        <v>90</v>
      </c>
      <c r="F48" s="84">
        <f t="shared" ref="F48:F49" si="11">E48-D48</f>
        <v>0.37000000000000455</v>
      </c>
      <c r="G48" s="85">
        <f t="shared" ref="G48:G49" si="12">(E48*100/D48)-100</f>
        <v>0.30558308556327063</v>
      </c>
    </row>
    <row r="49" spans="2:9" ht="17.100000000000001" customHeight="1" thickBot="1">
      <c r="B49" s="86" t="s">
        <v>76</v>
      </c>
      <c r="C49" s="87" t="s">
        <v>91</v>
      </c>
      <c r="D49" s="88" t="s">
        <v>92</v>
      </c>
      <c r="E49" s="88" t="s">
        <v>93</v>
      </c>
      <c r="F49" s="89">
        <f t="shared" si="11"/>
        <v>-2.2900000000000063</v>
      </c>
      <c r="G49" s="90">
        <f t="shared" si="12"/>
        <v>-1.7852966399002241</v>
      </c>
    </row>
    <row r="50" spans="2:9" ht="17.100000000000001" customHeight="1" thickBot="1">
      <c r="B50" s="24"/>
      <c r="C50" s="25" t="s">
        <v>94</v>
      </c>
      <c r="D50" s="40"/>
      <c r="E50" s="40"/>
      <c r="F50" s="41"/>
      <c r="G50" s="42"/>
    </row>
    <row r="51" spans="2:9" s="96" customFormat="1" ht="15" customHeight="1" thickBot="1">
      <c r="B51" s="91" t="s">
        <v>76</v>
      </c>
      <c r="C51" s="92" t="s">
        <v>95</v>
      </c>
      <c r="D51" s="93">
        <v>129.33860043488977</v>
      </c>
      <c r="E51" s="93">
        <v>129.33860043488977</v>
      </c>
      <c r="F51" s="94">
        <f t="shared" ref="F51" si="13">E51-D51</f>
        <v>0</v>
      </c>
      <c r="G51" s="95">
        <f t="shared" ref="G51" si="14">(E51*100/D51)-100</f>
        <v>0</v>
      </c>
    </row>
    <row r="52" spans="2:9" s="96" customFormat="1" ht="12" customHeight="1">
      <c r="B52" s="97" t="s">
        <v>96</v>
      </c>
      <c r="C52" s="98"/>
      <c r="F52" s="98"/>
      <c r="G52" s="98"/>
    </row>
    <row r="53" spans="2:9" s="96" customFormat="1" ht="12" customHeight="1">
      <c r="B53" s="99" t="s">
        <v>97</v>
      </c>
      <c r="C53" s="98"/>
      <c r="D53" s="98"/>
      <c r="E53" s="98"/>
      <c r="F53" s="98"/>
      <c r="G53" s="98"/>
    </row>
    <row r="54" spans="2:9" s="96" customFormat="1" ht="12" customHeight="1">
      <c r="B54" s="99" t="s">
        <v>98</v>
      </c>
      <c r="C54" s="98"/>
      <c r="D54" s="98"/>
      <c r="E54" s="98"/>
      <c r="F54" s="98"/>
      <c r="G54" s="98"/>
    </row>
    <row r="55" spans="2:9" ht="11.25" customHeight="1">
      <c r="B55" s="99" t="s">
        <v>99</v>
      </c>
      <c r="C55" s="98"/>
      <c r="D55" s="98"/>
      <c r="E55" s="98"/>
      <c r="F55" s="98"/>
      <c r="G55" s="98"/>
    </row>
    <row r="56" spans="2:9" ht="11.25" customHeight="1">
      <c r="B56" s="99"/>
      <c r="C56" s="98"/>
      <c r="D56" s="98"/>
      <c r="E56" s="98"/>
      <c r="F56" s="98"/>
      <c r="G56" s="98"/>
    </row>
    <row r="57" spans="2:9" ht="23.25" customHeight="1">
      <c r="B57" s="100" t="s">
        <v>100</v>
      </c>
      <c r="C57" s="100"/>
      <c r="D57" s="100"/>
      <c r="E57" s="100"/>
      <c r="F57" s="100"/>
      <c r="G57" s="100"/>
      <c r="I57" s="101"/>
    </row>
    <row r="58" spans="2:9" ht="13.5" customHeight="1">
      <c r="I58" s="101"/>
    </row>
    <row r="59" spans="2:9" ht="15" customHeight="1"/>
    <row r="60" spans="2:9" ht="11.25" customHeight="1">
      <c r="B60" s="16"/>
      <c r="C60" s="16"/>
      <c r="D60" s="102"/>
      <c r="E60" s="102"/>
      <c r="F60" s="16"/>
      <c r="G60" s="16"/>
    </row>
    <row r="61" spans="2:9" ht="13.5" customHeight="1">
      <c r="B61" s="16"/>
      <c r="C61" s="16"/>
      <c r="D61" s="16"/>
      <c r="E61" s="16"/>
      <c r="F61" s="16"/>
      <c r="G61" s="16"/>
    </row>
    <row r="62" spans="2:9" ht="15" customHeight="1">
      <c r="B62" s="16"/>
      <c r="C62" s="16"/>
      <c r="D62" s="103"/>
      <c r="E62" s="103"/>
      <c r="F62" s="104"/>
      <c r="G62" s="104"/>
    </row>
    <row r="63" spans="2:9" ht="15" customHeight="1">
      <c r="B63" s="105"/>
      <c r="C63" s="106"/>
      <c r="D63" s="107"/>
      <c r="E63" s="107"/>
      <c r="F63" s="108"/>
      <c r="G63" s="107"/>
    </row>
    <row r="64" spans="2:9" ht="15" customHeight="1">
      <c r="B64" s="105"/>
      <c r="C64" s="106"/>
      <c r="D64" s="107"/>
      <c r="E64" s="107"/>
      <c r="F64" s="108"/>
      <c r="G64" s="107"/>
    </row>
    <row r="65" spans="2:10" ht="15" customHeight="1">
      <c r="B65" s="105"/>
      <c r="C65" s="106"/>
      <c r="D65" s="107"/>
      <c r="E65" s="107"/>
      <c r="F65" s="108"/>
      <c r="G65" s="107"/>
    </row>
    <row r="66" spans="2:10" ht="15" customHeight="1">
      <c r="B66" s="105"/>
      <c r="C66" s="106"/>
      <c r="D66" s="107"/>
      <c r="E66" s="107"/>
      <c r="F66" s="108"/>
      <c r="G66" s="109"/>
      <c r="I66" s="110"/>
    </row>
    <row r="67" spans="2:10" ht="15" customHeight="1">
      <c r="B67" s="105"/>
      <c r="C67" s="111"/>
      <c r="D67" s="107"/>
      <c r="E67" s="107"/>
      <c r="F67" s="108"/>
      <c r="G67" s="109"/>
      <c r="H67" s="110"/>
      <c r="I67" s="112"/>
    </row>
    <row r="68" spans="2:10" ht="15" customHeight="1">
      <c r="B68" s="105"/>
      <c r="C68" s="111"/>
      <c r="D68" s="107"/>
      <c r="E68" s="107"/>
      <c r="F68" s="108"/>
      <c r="G68" s="109"/>
      <c r="H68" s="110"/>
      <c r="I68" s="112"/>
      <c r="J68" s="20"/>
    </row>
    <row r="69" spans="2:10" ht="15" customHeight="1">
      <c r="B69" s="113"/>
      <c r="C69" s="111"/>
      <c r="D69" s="107"/>
      <c r="E69" s="107"/>
      <c r="F69" s="108"/>
      <c r="H69" s="112"/>
    </row>
    <row r="70" spans="2:10" ht="15" customHeight="1">
      <c r="B70" s="105"/>
      <c r="C70" s="111"/>
      <c r="D70" s="107"/>
      <c r="E70" s="107"/>
      <c r="F70" s="108"/>
      <c r="G70" s="107"/>
      <c r="H70" s="110"/>
    </row>
    <row r="71" spans="2:10" ht="15" customHeight="1">
      <c r="B71" s="105"/>
      <c r="C71" s="111"/>
      <c r="D71" s="107"/>
      <c r="E71" s="107"/>
      <c r="F71" s="108"/>
      <c r="G71" s="107"/>
      <c r="H71" s="112"/>
      <c r="I71" s="112"/>
    </row>
    <row r="72" spans="2:10" ht="15" customHeight="1">
      <c r="B72" s="105"/>
      <c r="C72" s="111"/>
      <c r="D72" s="107"/>
      <c r="E72" s="107"/>
      <c r="F72" s="108"/>
      <c r="I72" s="112"/>
    </row>
    <row r="73" spans="2:10" ht="15" customHeight="1">
      <c r="B73" s="105"/>
      <c r="C73" s="114"/>
      <c r="D73" s="107"/>
      <c r="E73" s="107"/>
      <c r="F73" s="108"/>
    </row>
    <row r="74" spans="2:10" ht="15" customHeight="1">
      <c r="B74" s="105"/>
      <c r="C74" s="115"/>
      <c r="D74" s="107"/>
      <c r="E74" s="107"/>
      <c r="F74" s="108"/>
    </row>
    <row r="75" spans="2:10" ht="15" customHeight="1">
      <c r="B75" s="105"/>
      <c r="C75" s="115"/>
      <c r="D75" s="107"/>
      <c r="E75" s="107"/>
      <c r="F75" s="108"/>
      <c r="G75" s="107"/>
    </row>
    <row r="76" spans="2:10" ht="15" customHeight="1">
      <c r="B76" s="105"/>
      <c r="C76" s="111"/>
      <c r="D76" s="116"/>
      <c r="E76" s="116"/>
      <c r="F76" s="108"/>
    </row>
    <row r="77" spans="2:10" ht="15" customHeight="1">
      <c r="B77" s="105"/>
      <c r="C77" s="117"/>
      <c r="D77" s="107"/>
      <c r="E77" s="107"/>
      <c r="F77" s="108"/>
      <c r="G77" s="107"/>
    </row>
    <row r="78" spans="2:10" ht="15" customHeight="1">
      <c r="B78" s="118"/>
      <c r="C78" s="117"/>
      <c r="D78" s="119"/>
      <c r="E78" s="119"/>
      <c r="F78" s="108"/>
      <c r="G78" s="120"/>
    </row>
    <row r="79" spans="2:10" ht="15" customHeight="1">
      <c r="B79" s="118"/>
      <c r="C79" s="117"/>
      <c r="D79" s="107"/>
      <c r="E79" s="107"/>
      <c r="F79" s="108"/>
      <c r="G79" s="107"/>
    </row>
    <row r="80" spans="2:10" ht="12" customHeight="1">
      <c r="B80" s="118"/>
      <c r="C80" s="117"/>
      <c r="D80" s="121"/>
      <c r="E80" s="121"/>
      <c r="F80" s="121"/>
      <c r="G80" s="121"/>
    </row>
    <row r="81" spans="2:8" ht="15" customHeight="1">
      <c r="B81" s="117"/>
      <c r="C81" s="122"/>
      <c r="D81" s="122"/>
      <c r="E81" s="122"/>
      <c r="F81" s="122"/>
      <c r="G81" s="122"/>
    </row>
    <row r="82" spans="2:8" ht="13.5" customHeight="1">
      <c r="B82" s="123"/>
      <c r="C82" s="122"/>
      <c r="D82" s="122"/>
      <c r="E82" s="122"/>
      <c r="F82" s="122"/>
      <c r="G82" s="122"/>
      <c r="H82" s="112"/>
    </row>
    <row r="83" spans="2:8">
      <c r="B83" s="123"/>
      <c r="C83" s="102"/>
      <c r="D83" s="102"/>
      <c r="E83" s="102"/>
      <c r="F83" s="102"/>
      <c r="G83" s="102"/>
    </row>
    <row r="84" spans="2:8" ht="11.25" customHeight="1">
      <c r="B84" s="124"/>
    </row>
    <row r="85" spans="2:8">
      <c r="B85" s="77"/>
      <c r="C85" s="77"/>
      <c r="D85" s="77"/>
    </row>
    <row r="87" spans="2:8">
      <c r="E87" s="125"/>
    </row>
  </sheetData>
  <mergeCells count="7">
    <mergeCell ref="D80:G80"/>
    <mergeCell ref="B2:F2"/>
    <mergeCell ref="B4:G4"/>
    <mergeCell ref="B6:G6"/>
    <mergeCell ref="F7:F8"/>
    <mergeCell ref="G7:G8"/>
    <mergeCell ref="B57:G57"/>
  </mergeCells>
  <conditionalFormatting sqref="G63:G68 G79 G70:G71 G33 G24:G26 G37 G75 G77">
    <cfRule type="cellIs" dxfId="47" priority="33" stopIfTrue="1" operator="lessThan">
      <formula>0</formula>
    </cfRule>
    <cfRule type="cellIs" dxfId="46" priority="34" stopIfTrue="1" operator="greaterThanOrEqual">
      <formula>0</formula>
    </cfRule>
  </conditionalFormatting>
  <conditionalFormatting sqref="G40">
    <cfRule type="cellIs" dxfId="45" priority="31" stopIfTrue="1" operator="lessThan">
      <formula>0</formula>
    </cfRule>
    <cfRule type="cellIs" dxfId="44" priority="32" stopIfTrue="1" operator="greaterThanOrEqual">
      <formula>0</formula>
    </cfRule>
  </conditionalFormatting>
  <conditionalFormatting sqref="G11:G15 G20:G22">
    <cfRule type="cellIs" dxfId="43" priority="29" stopIfTrue="1" operator="lessThan">
      <formula>0</formula>
    </cfRule>
    <cfRule type="cellIs" dxfId="42" priority="30" stopIfTrue="1" operator="greaterThanOrEqual">
      <formula>0</formula>
    </cfRule>
  </conditionalFormatting>
  <conditionalFormatting sqref="G19">
    <cfRule type="cellIs" dxfId="41" priority="27" stopIfTrue="1" operator="lessThan">
      <formula>0</formula>
    </cfRule>
    <cfRule type="cellIs" dxfId="40" priority="28" stopIfTrue="1" operator="greaterThanOrEqual">
      <formula>0</formula>
    </cfRule>
  </conditionalFormatting>
  <conditionalFormatting sqref="G18">
    <cfRule type="cellIs" dxfId="39" priority="25" stopIfTrue="1" operator="lessThan">
      <formula>0</formula>
    </cfRule>
    <cfRule type="cellIs" dxfId="38" priority="26" stopIfTrue="1" operator="greaterThanOrEqual">
      <formula>0</formula>
    </cfRule>
  </conditionalFormatting>
  <conditionalFormatting sqref="G1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38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39">
    <cfRule type="cellIs" dxfId="33" priority="19" stopIfTrue="1" operator="lessThan">
      <formula>0</formula>
    </cfRule>
    <cfRule type="cellIs" dxfId="32" priority="20" stopIfTrue="1" operator="greaterThanOrEqual">
      <formula>0</formula>
    </cfRule>
  </conditionalFormatting>
  <conditionalFormatting sqref="G41:G46 G49">
    <cfRule type="cellIs" dxfId="31" priority="17" stopIfTrue="1" operator="lessThan">
      <formula>0</formula>
    </cfRule>
    <cfRule type="cellIs" dxfId="30" priority="18" stopIfTrue="1" operator="greaterThanOrEqual">
      <formula>0</formula>
    </cfRule>
  </conditionalFormatting>
  <conditionalFormatting sqref="G48">
    <cfRule type="cellIs" dxfId="29" priority="15" stopIfTrue="1" operator="lessThan">
      <formula>0</formula>
    </cfRule>
    <cfRule type="cellIs" dxfId="28" priority="16" stopIfTrue="1" operator="greaterThanOrEqual">
      <formula>0</formula>
    </cfRule>
  </conditionalFormatting>
  <conditionalFormatting sqref="G47">
    <cfRule type="cellIs" dxfId="27" priority="13" stopIfTrue="1" operator="lessThan">
      <formula>0</formula>
    </cfRule>
    <cfRule type="cellIs" dxfId="26" priority="14" stopIfTrue="1" operator="greaterThanOrEqual">
      <formula>0</formula>
    </cfRule>
  </conditionalFormatting>
  <conditionalFormatting sqref="G28">
    <cfRule type="cellIs" dxfId="25" priority="11" stopIfTrue="1" operator="lessThan">
      <formula>0</formula>
    </cfRule>
    <cfRule type="cellIs" dxfId="24" priority="12" stopIfTrue="1" operator="greaterThanOrEqual">
      <formula>0</formula>
    </cfRule>
  </conditionalFormatting>
  <conditionalFormatting sqref="G31:G32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G3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G29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conditionalFormatting sqref="G51">
    <cfRule type="cellIs" dxfId="17" priority="3" stopIfTrue="1" operator="lessThan">
      <formula>0</formula>
    </cfRule>
    <cfRule type="cellIs" dxfId="16" priority="4" stopIfTrue="1" operator="greaterThanOrEqual">
      <formula>0</formula>
    </cfRule>
  </conditionalFormatting>
  <conditionalFormatting sqref="G34:G35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85725</xdr:colOff>
                <xdr:row>58</xdr:row>
                <xdr:rowOff>95250</xdr:rowOff>
              </from>
              <to>
                <xdr:col>6</xdr:col>
                <xdr:colOff>962025</xdr:colOff>
                <xdr:row>83</xdr:row>
                <xdr:rowOff>57150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4"/>
  <sheetViews>
    <sheetView showGridLines="0" zoomScale="75" zoomScaleNormal="75" zoomScaleSheetLayoutView="100" workbookViewId="0">
      <selection activeCell="P1" sqref="P1"/>
    </sheetView>
  </sheetViews>
  <sheetFormatPr baseColWidth="10" defaultColWidth="11.5703125" defaultRowHeight="12.75"/>
  <cols>
    <col min="1" max="1" width="3.140625" style="96" customWidth="1"/>
    <col min="2" max="2" width="9.28515625" style="96" customWidth="1"/>
    <col min="3" max="3" width="60.28515625" style="96" customWidth="1"/>
    <col min="4" max="5" width="21.28515625" style="96" customWidth="1"/>
    <col min="6" max="7" width="23.7109375" style="96" customWidth="1"/>
    <col min="8" max="8" width="3.140625" style="96" customWidth="1"/>
    <col min="9" max="9" width="10.5703125" style="96" customWidth="1"/>
    <col min="10" max="16384" width="11.5703125" style="96"/>
  </cols>
  <sheetData>
    <row r="1" spans="2:10" ht="14.25" customHeight="1"/>
    <row r="2" spans="2:10" ht="7.5" customHeight="1" thickBot="1">
      <c r="B2" s="126"/>
      <c r="C2" s="126"/>
      <c r="D2" s="126"/>
      <c r="E2" s="126"/>
      <c r="F2" s="126"/>
      <c r="G2" s="126"/>
    </row>
    <row r="3" spans="2:10" ht="21" customHeight="1" thickBot="1">
      <c r="B3" s="7" t="s">
        <v>101</v>
      </c>
      <c r="C3" s="8"/>
      <c r="D3" s="8"/>
      <c r="E3" s="8"/>
      <c r="F3" s="8"/>
      <c r="G3" s="9"/>
    </row>
    <row r="4" spans="2:10" ht="14.25">
      <c r="B4" s="10"/>
      <c r="C4" s="127" t="s">
        <v>3</v>
      </c>
      <c r="D4" s="12" t="s">
        <v>4</v>
      </c>
      <c r="E4" s="12" t="s">
        <v>5</v>
      </c>
      <c r="F4" s="128" t="s">
        <v>102</v>
      </c>
      <c r="G4" s="129" t="s">
        <v>102</v>
      </c>
    </row>
    <row r="5" spans="2:10" ht="14.25">
      <c r="B5" s="15"/>
      <c r="C5" s="130" t="s">
        <v>8</v>
      </c>
      <c r="D5" s="17" t="s">
        <v>9</v>
      </c>
      <c r="E5" s="17" t="s">
        <v>10</v>
      </c>
      <c r="F5" s="131" t="s">
        <v>103</v>
      </c>
      <c r="G5" s="132" t="s">
        <v>103</v>
      </c>
    </row>
    <row r="6" spans="2:10" ht="15" thickBot="1">
      <c r="B6" s="133"/>
      <c r="C6" s="134"/>
      <c r="D6" s="21">
        <v>2021</v>
      </c>
      <c r="E6" s="21">
        <v>2021</v>
      </c>
      <c r="F6" s="135" t="s">
        <v>11</v>
      </c>
      <c r="G6" s="136" t="s">
        <v>12</v>
      </c>
    </row>
    <row r="7" spans="2:10" ht="20.100000000000001" customHeight="1" thickBot="1">
      <c r="B7" s="62"/>
      <c r="C7" s="82" t="s">
        <v>104</v>
      </c>
      <c r="D7" s="137"/>
      <c r="E7" s="137"/>
      <c r="F7" s="138"/>
      <c r="G7" s="139"/>
    </row>
    <row r="8" spans="2:10" ht="20.100000000000001" customHeight="1">
      <c r="B8" s="140" t="s">
        <v>40</v>
      </c>
      <c r="C8" s="141" t="s">
        <v>105</v>
      </c>
      <c r="D8" s="142">
        <v>43.75</v>
      </c>
      <c r="E8" s="142">
        <v>40</v>
      </c>
      <c r="F8" s="45">
        <f t="shared" ref="F8:F40" si="0">(E8-D8)</f>
        <v>-3.75</v>
      </c>
      <c r="G8" s="143">
        <f t="shared" ref="G8:G40" si="1">(E8-D8)/D8</f>
        <v>-8.5714285714285715E-2</v>
      </c>
      <c r="J8" s="144"/>
    </row>
    <row r="9" spans="2:10" ht="20.100000000000001" customHeight="1">
      <c r="B9" s="140" t="s">
        <v>40</v>
      </c>
      <c r="C9" s="141" t="s">
        <v>106</v>
      </c>
      <c r="D9" s="142">
        <v>76.0807238786049</v>
      </c>
      <c r="E9" s="142">
        <v>63.792647124238243</v>
      </c>
      <c r="F9" s="45">
        <f t="shared" si="0"/>
        <v>-12.288076754366656</v>
      </c>
      <c r="G9" s="143">
        <f t="shared" si="1"/>
        <v>-0.16151366769293132</v>
      </c>
      <c r="J9" s="144"/>
    </row>
    <row r="10" spans="2:10" ht="20.100000000000001" customHeight="1">
      <c r="B10" s="140" t="s">
        <v>40</v>
      </c>
      <c r="C10" s="141" t="s">
        <v>107</v>
      </c>
      <c r="D10" s="142">
        <v>53.378908000000003</v>
      </c>
      <c r="E10" s="142">
        <v>52.150642000000005</v>
      </c>
      <c r="F10" s="45">
        <f t="shared" si="0"/>
        <v>-1.2282659999999979</v>
      </c>
      <c r="G10" s="143">
        <f t="shared" si="1"/>
        <v>-2.3010324602369119E-2</v>
      </c>
      <c r="J10" s="144"/>
    </row>
    <row r="11" spans="2:10" ht="28.5" customHeight="1">
      <c r="B11" s="140" t="s">
        <v>40</v>
      </c>
      <c r="C11" s="141" t="s">
        <v>108</v>
      </c>
      <c r="D11" s="142">
        <v>50.174255874673634</v>
      </c>
      <c r="E11" s="142">
        <v>61.597989556135772</v>
      </c>
      <c r="F11" s="45">
        <f t="shared" si="0"/>
        <v>11.423733681462139</v>
      </c>
      <c r="G11" s="143">
        <f t="shared" si="1"/>
        <v>0.22768117797295476</v>
      </c>
      <c r="J11" s="144"/>
    </row>
    <row r="12" spans="2:10" ht="20.100000000000001" customHeight="1">
      <c r="B12" s="140" t="s">
        <v>40</v>
      </c>
      <c r="C12" s="141" t="s">
        <v>109</v>
      </c>
      <c r="D12" s="142">
        <v>117.19973178386677</v>
      </c>
      <c r="E12" s="142">
        <v>103.32506336892236</v>
      </c>
      <c r="F12" s="45">
        <f t="shared" si="0"/>
        <v>-13.874668414944409</v>
      </c>
      <c r="G12" s="143">
        <f t="shared" si="1"/>
        <v>-0.11838481371724725</v>
      </c>
      <c r="J12" s="144"/>
    </row>
    <row r="13" spans="2:10" ht="20.100000000000001" customHeight="1">
      <c r="B13" s="140" t="s">
        <v>40</v>
      </c>
      <c r="C13" s="141" t="s">
        <v>110</v>
      </c>
      <c r="D13" s="142">
        <v>142.35343646763084</v>
      </c>
      <c r="E13" s="142">
        <v>148.35788561525129</v>
      </c>
      <c r="F13" s="45">
        <f t="shared" si="0"/>
        <v>6.0044491476204485</v>
      </c>
      <c r="G13" s="143">
        <f t="shared" si="1"/>
        <v>4.2179867916190245E-2</v>
      </c>
      <c r="J13" s="144"/>
    </row>
    <row r="14" spans="2:10" ht="20.100000000000001" customHeight="1">
      <c r="B14" s="140" t="s">
        <v>40</v>
      </c>
      <c r="C14" s="141" t="s">
        <v>111</v>
      </c>
      <c r="D14" s="142">
        <v>47.778189689966965</v>
      </c>
      <c r="E14" s="142">
        <v>44.439667028383269</v>
      </c>
      <c r="F14" s="45">
        <f t="shared" si="0"/>
        <v>-3.3385226615836956</v>
      </c>
      <c r="G14" s="143">
        <f t="shared" si="1"/>
        <v>-6.9875453282081099E-2</v>
      </c>
      <c r="J14" s="144"/>
    </row>
    <row r="15" spans="2:10" ht="20.100000000000001" customHeight="1">
      <c r="B15" s="140" t="s">
        <v>40</v>
      </c>
      <c r="C15" s="141" t="s">
        <v>112</v>
      </c>
      <c r="D15" s="142">
        <v>66.472720911383561</v>
      </c>
      <c r="E15" s="142">
        <v>70.485285371640117</v>
      </c>
      <c r="F15" s="45">
        <f t="shared" si="0"/>
        <v>4.0125644602565558</v>
      </c>
      <c r="G15" s="143">
        <f t="shared" si="1"/>
        <v>6.0364077252167928E-2</v>
      </c>
      <c r="J15" s="144"/>
    </row>
    <row r="16" spans="2:10" ht="20.100000000000001" customHeight="1">
      <c r="B16" s="140" t="s">
        <v>40</v>
      </c>
      <c r="C16" s="141" t="s">
        <v>113</v>
      </c>
      <c r="D16" s="142">
        <v>72.574422020558202</v>
      </c>
      <c r="E16" s="142">
        <v>80.340570779940265</v>
      </c>
      <c r="F16" s="45">
        <f t="shared" si="0"/>
        <v>7.7661487593820624</v>
      </c>
      <c r="G16" s="143">
        <f t="shared" si="1"/>
        <v>0.10700944689827692</v>
      </c>
      <c r="J16" s="144"/>
    </row>
    <row r="17" spans="2:10" ht="20.100000000000001" customHeight="1">
      <c r="B17" s="140" t="s">
        <v>40</v>
      </c>
      <c r="C17" s="141" t="s">
        <v>114</v>
      </c>
      <c r="D17" s="142">
        <v>67.5</v>
      </c>
      <c r="E17" s="142">
        <v>67.079299621566435</v>
      </c>
      <c r="F17" s="45">
        <f t="shared" si="0"/>
        <v>-0.42070037843356545</v>
      </c>
      <c r="G17" s="143">
        <f t="shared" si="1"/>
        <v>-6.2325981990157845E-3</v>
      </c>
      <c r="J17" s="144"/>
    </row>
    <row r="18" spans="2:10" ht="20.100000000000001" customHeight="1">
      <c r="B18" s="140" t="s">
        <v>40</v>
      </c>
      <c r="C18" s="141" t="s">
        <v>115</v>
      </c>
      <c r="D18" s="142">
        <v>602.57000000000005</v>
      </c>
      <c r="E18" s="142">
        <v>584</v>
      </c>
      <c r="F18" s="45">
        <f t="shared" si="0"/>
        <v>-18.57000000000005</v>
      </c>
      <c r="G18" s="143">
        <f t="shared" si="1"/>
        <v>-3.0817996249398492E-2</v>
      </c>
      <c r="J18" s="144"/>
    </row>
    <row r="19" spans="2:10" ht="20.100000000000001" customHeight="1">
      <c r="B19" s="140" t="s">
        <v>40</v>
      </c>
      <c r="C19" s="141" t="s">
        <v>116</v>
      </c>
      <c r="D19" s="142">
        <v>139.93174124453739</v>
      </c>
      <c r="E19" s="142">
        <v>136.05132100953827</v>
      </c>
      <c r="F19" s="45">
        <f t="shared" si="0"/>
        <v>-3.8804202349991215</v>
      </c>
      <c r="G19" s="143">
        <f t="shared" si="1"/>
        <v>-2.7730807895957658E-2</v>
      </c>
      <c r="J19" s="144"/>
    </row>
    <row r="20" spans="2:10" ht="20.100000000000001" customHeight="1">
      <c r="B20" s="140" t="s">
        <v>40</v>
      </c>
      <c r="C20" s="141" t="s">
        <v>117</v>
      </c>
      <c r="D20" s="142">
        <v>68.290000000000006</v>
      </c>
      <c r="E20" s="142">
        <v>68.36</v>
      </c>
      <c r="F20" s="45">
        <f t="shared" si="0"/>
        <v>6.9999999999993179E-2</v>
      </c>
      <c r="G20" s="143">
        <f t="shared" si="1"/>
        <v>1.0250402694390566E-3</v>
      </c>
      <c r="J20" s="144"/>
    </row>
    <row r="21" spans="2:10" ht="20.100000000000001" customHeight="1" thickBot="1">
      <c r="B21" s="140" t="s">
        <v>40</v>
      </c>
      <c r="C21" s="141" t="s">
        <v>118</v>
      </c>
      <c r="D21" s="142">
        <v>78</v>
      </c>
      <c r="E21" s="142">
        <v>75.583655745583741</v>
      </c>
      <c r="F21" s="45">
        <f t="shared" si="0"/>
        <v>-2.4163442544162592</v>
      </c>
      <c r="G21" s="143">
        <f t="shared" si="1"/>
        <v>-3.0978772492516144E-2</v>
      </c>
      <c r="J21" s="144"/>
    </row>
    <row r="22" spans="2:10" ht="20.100000000000001" customHeight="1" thickBot="1">
      <c r="B22" s="62"/>
      <c r="C22" s="82" t="s">
        <v>119</v>
      </c>
      <c r="D22" s="145"/>
      <c r="E22" s="145"/>
      <c r="F22" s="146"/>
      <c r="G22" s="147"/>
    </row>
    <row r="23" spans="2:10" ht="20.100000000000001" customHeight="1">
      <c r="B23" s="148" t="s">
        <v>40</v>
      </c>
      <c r="C23" s="149" t="s">
        <v>120</v>
      </c>
      <c r="D23" s="150">
        <v>85.954479205843327</v>
      </c>
      <c r="E23" s="150">
        <v>86.567820752553956</v>
      </c>
      <c r="F23" s="45">
        <f t="shared" si="0"/>
        <v>0.6133415467106289</v>
      </c>
      <c r="G23" s="143">
        <f t="shared" si="1"/>
        <v>7.1356554350332554E-3</v>
      </c>
    </row>
    <row r="24" spans="2:10" ht="20.100000000000001" customHeight="1">
      <c r="B24" s="151" t="s">
        <v>40</v>
      </c>
      <c r="C24" s="152" t="s">
        <v>121</v>
      </c>
      <c r="D24" s="142">
        <v>108.22333054539808</v>
      </c>
      <c r="E24" s="142">
        <v>107.61108355906676</v>
      </c>
      <c r="F24" s="45">
        <f t="shared" si="0"/>
        <v>-0.61224698633132846</v>
      </c>
      <c r="G24" s="143">
        <f t="shared" si="1"/>
        <v>-5.6572550784186031E-3</v>
      </c>
    </row>
    <row r="25" spans="2:10" ht="20.100000000000001" customHeight="1">
      <c r="B25" s="151" t="s">
        <v>40</v>
      </c>
      <c r="C25" s="152" t="s">
        <v>122</v>
      </c>
      <c r="D25" s="142">
        <v>27.309595189602653</v>
      </c>
      <c r="E25" s="142">
        <v>32.398142905243191</v>
      </c>
      <c r="F25" s="45">
        <f t="shared" si="0"/>
        <v>5.0885477156405372</v>
      </c>
      <c r="G25" s="143">
        <f t="shared" si="1"/>
        <v>0.18632820004515688</v>
      </c>
    </row>
    <row r="26" spans="2:10" ht="20.100000000000001" customHeight="1">
      <c r="B26" s="151" t="s">
        <v>40</v>
      </c>
      <c r="C26" s="152" t="s">
        <v>123</v>
      </c>
      <c r="D26" s="142">
        <v>29.611443090477209</v>
      </c>
      <c r="E26" s="142">
        <v>26.525246801072424</v>
      </c>
      <c r="F26" s="45">
        <f t="shared" si="0"/>
        <v>-3.0861962894047856</v>
      </c>
      <c r="G26" s="143">
        <f t="shared" si="1"/>
        <v>-0.10422309645548077</v>
      </c>
    </row>
    <row r="27" spans="2:10" ht="20.100000000000001" customHeight="1">
      <c r="B27" s="151" t="s">
        <v>40</v>
      </c>
      <c r="C27" s="152" t="s">
        <v>124</v>
      </c>
      <c r="D27" s="142">
        <v>15.415353105963783</v>
      </c>
      <c r="E27" s="142">
        <v>16.98677009234753</v>
      </c>
      <c r="F27" s="45">
        <f t="shared" si="0"/>
        <v>1.5714169863837473</v>
      </c>
      <c r="G27" s="143">
        <f t="shared" si="1"/>
        <v>0.10193843602426522</v>
      </c>
    </row>
    <row r="28" spans="2:10" ht="20.100000000000001" customHeight="1">
      <c r="B28" s="151" t="s">
        <v>40</v>
      </c>
      <c r="C28" s="152" t="s">
        <v>125</v>
      </c>
      <c r="D28" s="142">
        <v>158.3325397517699</v>
      </c>
      <c r="E28" s="142">
        <v>157.17621691243099</v>
      </c>
      <c r="F28" s="45">
        <f t="shared" si="0"/>
        <v>-1.1563228393389124</v>
      </c>
      <c r="G28" s="143">
        <f t="shared" si="1"/>
        <v>-7.303128220843098E-3</v>
      </c>
    </row>
    <row r="29" spans="2:10" ht="20.100000000000001" customHeight="1">
      <c r="B29" s="151" t="s">
        <v>40</v>
      </c>
      <c r="C29" s="152" t="s">
        <v>126</v>
      </c>
      <c r="D29" s="142">
        <v>170.68249838351284</v>
      </c>
      <c r="E29" s="142">
        <v>167.29148057531799</v>
      </c>
      <c r="F29" s="45">
        <f t="shared" si="0"/>
        <v>-3.3910178081948459</v>
      </c>
      <c r="G29" s="143">
        <f t="shared" si="1"/>
        <v>-1.9867401990890959E-2</v>
      </c>
    </row>
    <row r="30" spans="2:10" ht="20.100000000000001" customHeight="1">
      <c r="B30" s="151" t="s">
        <v>40</v>
      </c>
      <c r="C30" s="152" t="s">
        <v>127</v>
      </c>
      <c r="D30" s="142">
        <v>35.295456973667257</v>
      </c>
      <c r="E30" s="142">
        <v>38.593694413001977</v>
      </c>
      <c r="F30" s="45">
        <f t="shared" si="0"/>
        <v>3.29823743933472</v>
      </c>
      <c r="G30" s="143">
        <f t="shared" si="1"/>
        <v>9.3446514711381212E-2</v>
      </c>
    </row>
    <row r="31" spans="2:10" ht="20.100000000000001" customHeight="1">
      <c r="B31" s="151" t="s">
        <v>40</v>
      </c>
      <c r="C31" s="152" t="s">
        <v>128</v>
      </c>
      <c r="D31" s="142">
        <v>26.563786119850381</v>
      </c>
      <c r="E31" s="142">
        <v>24.856582376408788</v>
      </c>
      <c r="F31" s="45">
        <f t="shared" si="0"/>
        <v>-1.7072037434415925</v>
      </c>
      <c r="G31" s="143">
        <f t="shared" si="1"/>
        <v>-6.4268087980344279E-2</v>
      </c>
    </row>
    <row r="32" spans="2:10" ht="20.100000000000001" customHeight="1">
      <c r="B32" s="151" t="s">
        <v>40</v>
      </c>
      <c r="C32" s="152" t="s">
        <v>129</v>
      </c>
      <c r="D32" s="142">
        <v>35.82489449512159</v>
      </c>
      <c r="E32" s="142">
        <v>37.517385332016055</v>
      </c>
      <c r="F32" s="45">
        <f t="shared" si="0"/>
        <v>1.6924908368944642</v>
      </c>
      <c r="G32" s="143">
        <f t="shared" si="1"/>
        <v>4.7243428368642842E-2</v>
      </c>
    </row>
    <row r="33" spans="2:10" ht="20.100000000000001" customHeight="1">
      <c r="B33" s="151" t="s">
        <v>40</v>
      </c>
      <c r="C33" s="152" t="s">
        <v>130</v>
      </c>
      <c r="D33" s="142">
        <v>66.698296873828738</v>
      </c>
      <c r="E33" s="142">
        <v>64.114821759402503</v>
      </c>
      <c r="F33" s="45">
        <f t="shared" si="0"/>
        <v>-2.5834751144262356</v>
      </c>
      <c r="G33" s="143">
        <f t="shared" si="1"/>
        <v>-3.8733749368643121E-2</v>
      </c>
    </row>
    <row r="34" spans="2:10" ht="20.100000000000001" customHeight="1">
      <c r="B34" s="151" t="s">
        <v>40</v>
      </c>
      <c r="C34" s="152" t="s">
        <v>131</v>
      </c>
      <c r="D34" s="142">
        <v>42.932616935200961</v>
      </c>
      <c r="E34" s="142">
        <v>55.166527087970422</v>
      </c>
      <c r="F34" s="45">
        <f t="shared" si="0"/>
        <v>12.233910152769461</v>
      </c>
      <c r="G34" s="143">
        <f t="shared" si="1"/>
        <v>0.28495607829437325</v>
      </c>
    </row>
    <row r="35" spans="2:10" ht="20.100000000000001" customHeight="1">
      <c r="B35" s="151" t="s">
        <v>40</v>
      </c>
      <c r="C35" s="152" t="s">
        <v>132</v>
      </c>
      <c r="D35" s="142">
        <v>16.486746904334137</v>
      </c>
      <c r="E35" s="142">
        <v>12.874078818783913</v>
      </c>
      <c r="F35" s="45">
        <f t="shared" si="0"/>
        <v>-3.612668085550224</v>
      </c>
      <c r="G35" s="143">
        <f t="shared" si="1"/>
        <v>-0.2191255865400896</v>
      </c>
    </row>
    <row r="36" spans="2:10" ht="20.100000000000001" customHeight="1">
      <c r="B36" s="151" t="s">
        <v>40</v>
      </c>
      <c r="C36" s="152" t="s">
        <v>133</v>
      </c>
      <c r="D36" s="142">
        <v>153.06931402993393</v>
      </c>
      <c r="E36" s="142">
        <v>156.03030739477339</v>
      </c>
      <c r="F36" s="45">
        <f t="shared" si="0"/>
        <v>2.9609933648394531</v>
      </c>
      <c r="G36" s="143">
        <f t="shared" si="1"/>
        <v>1.9344134280633196E-2</v>
      </c>
    </row>
    <row r="37" spans="2:10" ht="20.100000000000001" customHeight="1">
      <c r="B37" s="151" t="s">
        <v>40</v>
      </c>
      <c r="C37" s="152" t="s">
        <v>134</v>
      </c>
      <c r="D37" s="142">
        <v>55.750908952901774</v>
      </c>
      <c r="E37" s="142">
        <v>57.211589449799177</v>
      </c>
      <c r="F37" s="45">
        <f t="shared" si="0"/>
        <v>1.4606804968974032</v>
      </c>
      <c r="G37" s="143">
        <f t="shared" si="1"/>
        <v>2.6200119860492001E-2</v>
      </c>
    </row>
    <row r="38" spans="2:10" ht="20.100000000000001" customHeight="1">
      <c r="B38" s="151" t="s">
        <v>40</v>
      </c>
      <c r="C38" s="152" t="s">
        <v>135</v>
      </c>
      <c r="D38" s="142">
        <v>50.573129275155061</v>
      </c>
      <c r="E38" s="142">
        <v>47.780594485540213</v>
      </c>
      <c r="F38" s="45">
        <f t="shared" si="0"/>
        <v>-2.792534789614848</v>
      </c>
      <c r="G38" s="143">
        <f t="shared" si="1"/>
        <v>-5.5217757525372863E-2</v>
      </c>
    </row>
    <row r="39" spans="2:10" ht="20.100000000000001" customHeight="1">
      <c r="B39" s="151" t="s">
        <v>40</v>
      </c>
      <c r="C39" s="152" t="s">
        <v>136</v>
      </c>
      <c r="D39" s="142">
        <v>19.70996812425124</v>
      </c>
      <c r="E39" s="142">
        <v>18.792834374465173</v>
      </c>
      <c r="F39" s="45">
        <f t="shared" si="0"/>
        <v>-0.91713374978606765</v>
      </c>
      <c r="G39" s="143">
        <f t="shared" si="1"/>
        <v>-4.6531467935639219E-2</v>
      </c>
    </row>
    <row r="40" spans="2:10" ht="20.100000000000001" customHeight="1" thickBot="1">
      <c r="B40" s="153" t="s">
        <v>40</v>
      </c>
      <c r="C40" s="154" t="s">
        <v>137</v>
      </c>
      <c r="D40" s="155">
        <v>19.172114088232604</v>
      </c>
      <c r="E40" s="155">
        <v>16.981616616636117</v>
      </c>
      <c r="F40" s="156">
        <f t="shared" si="0"/>
        <v>-2.1904974715964869</v>
      </c>
      <c r="G40" s="157">
        <f t="shared" si="1"/>
        <v>-0.11425435199871688</v>
      </c>
    </row>
    <row r="41" spans="2:10" ht="15" customHeight="1">
      <c r="B41" s="158" t="s">
        <v>138</v>
      </c>
      <c r="C41" s="98"/>
      <c r="F41" s="98"/>
      <c r="G41" s="98"/>
      <c r="J41" s="159"/>
    </row>
    <row r="42" spans="2:10" ht="48.75" customHeight="1">
      <c r="B42" s="160" t="s">
        <v>139</v>
      </c>
      <c r="C42" s="160"/>
      <c r="D42" s="160"/>
      <c r="E42" s="160"/>
      <c r="F42" s="160"/>
      <c r="G42" s="160"/>
    </row>
    <row r="43" spans="2:10" ht="14.25">
      <c r="B43" s="124" t="s">
        <v>140</v>
      </c>
      <c r="D43" s="161"/>
      <c r="E43" s="161"/>
      <c r="F43" s="98"/>
      <c r="G43" s="98"/>
    </row>
    <row r="44" spans="2:10" s="98" customFormat="1" ht="45" customHeight="1">
      <c r="B44" s="162"/>
      <c r="C44" s="162"/>
      <c r="D44" s="162"/>
      <c r="E44" s="162"/>
      <c r="F44" s="162"/>
      <c r="G44" s="162"/>
    </row>
    <row r="45" spans="2:10" ht="47.25" customHeight="1">
      <c r="B45" s="162" t="s">
        <v>100</v>
      </c>
      <c r="C45" s="162"/>
      <c r="D45" s="162"/>
      <c r="E45" s="162"/>
      <c r="F45" s="162"/>
      <c r="G45" s="162"/>
    </row>
    <row r="46" spans="2:10" ht="51" customHeight="1">
      <c r="I46" s="163"/>
    </row>
    <row r="47" spans="2:10" ht="18.75" customHeight="1">
      <c r="I47" s="163"/>
    </row>
    <row r="48" spans="2:10" ht="18.75" customHeight="1">
      <c r="I48" s="163"/>
    </row>
    <row r="49" spans="2:11" ht="13.5" customHeight="1">
      <c r="I49" s="163"/>
    </row>
    <row r="50" spans="2:11" ht="15" customHeight="1">
      <c r="B50" s="164"/>
      <c r="C50" s="165"/>
      <c r="D50" s="166"/>
      <c r="E50" s="166"/>
      <c r="F50" s="164"/>
      <c r="G50" s="164"/>
    </row>
    <row r="51" spans="2:11" ht="11.25" customHeight="1">
      <c r="B51" s="164"/>
      <c r="C51" s="165"/>
      <c r="D51" s="164"/>
      <c r="E51" s="164"/>
      <c r="F51" s="164"/>
      <c r="G51" s="164"/>
    </row>
    <row r="52" spans="2:11" ht="13.5" customHeight="1">
      <c r="B52" s="164"/>
      <c r="C52" s="164"/>
      <c r="D52" s="167"/>
      <c r="E52" s="167"/>
      <c r="F52" s="168"/>
      <c r="G52" s="168"/>
    </row>
    <row r="53" spans="2:11" ht="6" customHeight="1">
      <c r="B53" s="169"/>
      <c r="C53" s="170"/>
      <c r="D53" s="171"/>
      <c r="E53" s="171"/>
      <c r="F53" s="172"/>
      <c r="G53" s="171"/>
    </row>
    <row r="54" spans="2:11" ht="15" customHeight="1">
      <c r="B54" s="169"/>
      <c r="C54" s="170"/>
      <c r="D54" s="171"/>
      <c r="E54" s="171"/>
      <c r="F54" s="172"/>
      <c r="G54" s="171"/>
    </row>
    <row r="55" spans="2:11" ht="15" customHeight="1">
      <c r="B55" s="169"/>
      <c r="C55" s="170"/>
      <c r="D55" s="171"/>
      <c r="E55" s="171"/>
      <c r="F55" s="172"/>
      <c r="G55" s="171"/>
    </row>
    <row r="56" spans="2:11" ht="15" customHeight="1">
      <c r="B56" s="169"/>
      <c r="C56" s="170"/>
      <c r="D56" s="171"/>
      <c r="E56" s="171"/>
      <c r="F56" s="172"/>
      <c r="G56" s="173"/>
    </row>
    <row r="57" spans="2:11" ht="15" customHeight="1">
      <c r="B57" s="169"/>
      <c r="C57" s="174"/>
      <c r="D57" s="171"/>
      <c r="E57" s="171"/>
      <c r="F57" s="172"/>
      <c r="G57" s="173"/>
      <c r="I57" s="175"/>
    </row>
    <row r="58" spans="2:11" ht="15" customHeight="1">
      <c r="B58" s="169"/>
      <c r="C58" s="174"/>
      <c r="D58" s="171"/>
      <c r="E58" s="171"/>
      <c r="F58" s="172"/>
      <c r="G58" s="173"/>
      <c r="H58" s="175"/>
      <c r="I58" s="176"/>
    </row>
    <row r="59" spans="2:11" ht="15" customHeight="1">
      <c r="B59" s="177"/>
      <c r="C59" s="174"/>
      <c r="D59" s="171"/>
      <c r="E59" s="171"/>
      <c r="F59" s="172"/>
      <c r="G59" s="173"/>
      <c r="H59" s="175"/>
      <c r="I59" s="176"/>
      <c r="J59" s="144"/>
    </row>
    <row r="60" spans="2:11" ht="15" customHeight="1">
      <c r="B60" s="169"/>
      <c r="C60" s="174"/>
      <c r="D60" s="171"/>
      <c r="E60" s="171"/>
      <c r="F60" s="172"/>
      <c r="G60" s="171"/>
      <c r="H60" s="176"/>
      <c r="K60" s="178"/>
    </row>
    <row r="61" spans="2:11" ht="15" customHeight="1">
      <c r="B61" s="169"/>
      <c r="C61" s="174"/>
      <c r="D61" s="171"/>
      <c r="E61" s="171"/>
      <c r="F61" s="172"/>
      <c r="G61" s="171"/>
      <c r="H61" s="175"/>
    </row>
    <row r="62" spans="2:11" ht="15" customHeight="1">
      <c r="B62" s="169"/>
      <c r="C62" s="174"/>
      <c r="D62" s="171"/>
      <c r="E62" s="171"/>
      <c r="F62" s="172"/>
      <c r="H62" s="112"/>
      <c r="I62" s="176"/>
    </row>
    <row r="63" spans="2:11" ht="15" customHeight="1">
      <c r="B63" s="169"/>
      <c r="C63" s="179"/>
      <c r="D63" s="171"/>
      <c r="E63" s="171"/>
      <c r="F63" s="172"/>
      <c r="I63" s="176"/>
    </row>
    <row r="64" spans="2:11" ht="15" customHeight="1">
      <c r="B64" s="169"/>
      <c r="C64" s="180"/>
      <c r="D64" s="171"/>
      <c r="E64" s="171"/>
      <c r="F64" s="172"/>
    </row>
    <row r="65" spans="2:8" ht="15" customHeight="1">
      <c r="B65" s="169"/>
      <c r="C65" s="174"/>
      <c r="D65" s="181"/>
      <c r="E65" s="181"/>
      <c r="F65" s="172"/>
    </row>
    <row r="66" spans="2:8" ht="15" customHeight="1">
      <c r="B66" s="169"/>
      <c r="C66" s="182"/>
      <c r="D66" s="171"/>
      <c r="E66" s="171"/>
      <c r="F66" s="172"/>
      <c r="H66" s="176"/>
    </row>
    <row r="67" spans="2:8" ht="15" customHeight="1">
      <c r="B67" s="183"/>
      <c r="C67" s="182"/>
      <c r="D67" s="184"/>
      <c r="E67" s="184"/>
      <c r="F67" s="172"/>
    </row>
    <row r="68" spans="2:8" ht="15" customHeight="1">
      <c r="B68" s="183"/>
      <c r="C68" s="182"/>
      <c r="D68" s="171"/>
      <c r="E68" s="171"/>
      <c r="F68" s="172"/>
    </row>
    <row r="69" spans="2:8" ht="15" customHeight="1">
      <c r="B69" s="183"/>
      <c r="C69" s="182"/>
      <c r="D69" s="185"/>
      <c r="E69" s="185"/>
      <c r="F69" s="185"/>
      <c r="G69" s="185"/>
    </row>
    <row r="70" spans="2:8" ht="12" customHeight="1">
      <c r="B70" s="182"/>
      <c r="C70" s="186"/>
      <c r="D70" s="186"/>
      <c r="E70" s="186"/>
      <c r="F70" s="186"/>
      <c r="G70" s="178" t="s">
        <v>141</v>
      </c>
    </row>
    <row r="71" spans="2:8" ht="15" customHeight="1">
      <c r="B71" s="187"/>
      <c r="C71" s="186"/>
      <c r="D71" s="186"/>
      <c r="E71" s="186"/>
      <c r="F71" s="186"/>
      <c r="G71" s="186"/>
    </row>
    <row r="72" spans="2:8" ht="13.5" customHeight="1">
      <c r="B72" s="187"/>
      <c r="C72" s="188"/>
      <c r="D72" s="188"/>
      <c r="E72" s="188"/>
      <c r="F72" s="188"/>
      <c r="G72" s="188"/>
      <c r="H72" s="112"/>
    </row>
    <row r="73" spans="2:8">
      <c r="B73" s="189"/>
    </row>
    <row r="74" spans="2:8" ht="11.25" customHeight="1">
      <c r="B74" s="190"/>
      <c r="C74" s="190"/>
    </row>
  </sheetData>
  <mergeCells count="5">
    <mergeCell ref="B3:G3"/>
    <mergeCell ref="B42:G42"/>
    <mergeCell ref="B44:G44"/>
    <mergeCell ref="B45:G45"/>
    <mergeCell ref="D69:G69"/>
  </mergeCells>
  <conditionalFormatting sqref="G53:G61 G39:G40 G7:G37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K60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38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topLeftCell="A31" zoomScale="85" zoomScaleNormal="85" zoomScaleSheetLayoutView="90" zoomScalePageLayoutView="75" workbookViewId="0">
      <selection activeCell="I61" sqref="I61"/>
    </sheetView>
  </sheetViews>
  <sheetFormatPr baseColWidth="10" defaultColWidth="11.5703125" defaultRowHeight="10.5"/>
  <cols>
    <col min="1" max="1" width="1.85546875" style="125" customWidth="1"/>
    <col min="2" max="2" width="5.28515625" style="125" customWidth="1"/>
    <col min="3" max="3" width="69.7109375" style="125" customWidth="1"/>
    <col min="4" max="4" width="17.42578125" style="125" customWidth="1"/>
    <col min="5" max="5" width="18.140625" style="125" customWidth="1"/>
    <col min="6" max="6" width="18" style="125" customWidth="1"/>
    <col min="7" max="7" width="20.28515625" style="125" customWidth="1"/>
    <col min="8" max="8" width="10.5703125" style="125" customWidth="1"/>
    <col min="9" max="16384" width="11.5703125" style="125"/>
  </cols>
  <sheetData>
    <row r="1" spans="1:8" ht="10.5" customHeight="1">
      <c r="G1" s="3"/>
    </row>
    <row r="2" spans="1:8" ht="15.6" customHeight="1">
      <c r="B2" s="5" t="s">
        <v>142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91"/>
      <c r="B4" s="7" t="s">
        <v>143</v>
      </c>
      <c r="C4" s="8"/>
      <c r="D4" s="8"/>
      <c r="E4" s="8"/>
      <c r="F4" s="8"/>
      <c r="G4" s="9"/>
    </row>
    <row r="5" spans="1:8" ht="15.75" customHeight="1">
      <c r="B5" s="192"/>
      <c r="C5" s="127" t="s">
        <v>144</v>
      </c>
      <c r="D5" s="193" t="s">
        <v>4</v>
      </c>
      <c r="E5" s="193" t="s">
        <v>5</v>
      </c>
      <c r="F5" s="128" t="s">
        <v>102</v>
      </c>
      <c r="G5" s="129" t="s">
        <v>102</v>
      </c>
    </row>
    <row r="6" spans="1:8" ht="14.25">
      <c r="B6" s="194"/>
      <c r="C6" s="130" t="s">
        <v>8</v>
      </c>
      <c r="D6" s="17" t="s">
        <v>9</v>
      </c>
      <c r="E6" s="17" t="s">
        <v>10</v>
      </c>
      <c r="F6" s="131" t="s">
        <v>103</v>
      </c>
      <c r="G6" s="132" t="s">
        <v>103</v>
      </c>
    </row>
    <row r="7" spans="1:8" ht="15" thickBot="1">
      <c r="B7" s="195"/>
      <c r="C7" s="134"/>
      <c r="D7" s="196" t="s">
        <v>145</v>
      </c>
      <c r="E7" s="196" t="s">
        <v>145</v>
      </c>
      <c r="F7" s="135" t="s">
        <v>11</v>
      </c>
      <c r="G7" s="136" t="s">
        <v>12</v>
      </c>
    </row>
    <row r="8" spans="1:8" ht="20.100000000000001" customHeight="1" thickBot="1">
      <c r="B8" s="197"/>
      <c r="C8" s="198" t="s">
        <v>146</v>
      </c>
      <c r="D8" s="199"/>
      <c r="E8" s="199"/>
      <c r="F8" s="200"/>
      <c r="G8" s="201"/>
    </row>
    <row r="9" spans="1:8" ht="20.100000000000001" customHeight="1">
      <c r="B9" s="202" t="s">
        <v>14</v>
      </c>
      <c r="C9" s="203" t="s">
        <v>147</v>
      </c>
      <c r="D9" s="204" t="s">
        <v>148</v>
      </c>
      <c r="E9" s="204" t="s">
        <v>148</v>
      </c>
      <c r="F9" s="205">
        <f>E9-D9</f>
        <v>0</v>
      </c>
      <c r="G9" s="206">
        <f>(E9*100/D9)-100</f>
        <v>0</v>
      </c>
    </row>
    <row r="10" spans="1:8" ht="20.100000000000001" customHeight="1">
      <c r="B10" s="207" t="s">
        <v>14</v>
      </c>
      <c r="C10" s="30" t="s">
        <v>149</v>
      </c>
      <c r="D10" s="58" t="s">
        <v>150</v>
      </c>
      <c r="E10" s="58" t="s">
        <v>151</v>
      </c>
      <c r="F10" s="56">
        <f t="shared" ref="F10:F12" si="0">E10-D10</f>
        <v>-1.7400000000000091</v>
      </c>
      <c r="G10" s="81">
        <f t="shared" ref="G10:G11" si="1">(E10*100/D10)-100</f>
        <v>-0.47477420939179638</v>
      </c>
      <c r="H10" s="208"/>
    </row>
    <row r="11" spans="1:8" ht="20.100000000000001" customHeight="1">
      <c r="B11" s="207" t="s">
        <v>14</v>
      </c>
      <c r="C11" s="30" t="s">
        <v>152</v>
      </c>
      <c r="D11" s="58" t="s">
        <v>153</v>
      </c>
      <c r="E11" s="58" t="s">
        <v>154</v>
      </c>
      <c r="F11" s="56">
        <f t="shared" si="0"/>
        <v>-1.7099999999999795</v>
      </c>
      <c r="G11" s="81">
        <f t="shared" si="1"/>
        <v>-0.44852459016392743</v>
      </c>
      <c r="H11" s="208"/>
    </row>
    <row r="12" spans="1:8" ht="20.100000000000001" customHeight="1" thickBot="1">
      <c r="B12" s="207" t="s">
        <v>14</v>
      </c>
      <c r="C12" s="30" t="s">
        <v>155</v>
      </c>
      <c r="D12" s="58" t="s">
        <v>156</v>
      </c>
      <c r="E12" s="58" t="s">
        <v>156</v>
      </c>
      <c r="F12" s="56">
        <f t="shared" si="0"/>
        <v>0</v>
      </c>
      <c r="G12" s="46">
        <f>(E12*100/D12)-100</f>
        <v>0</v>
      </c>
    </row>
    <row r="13" spans="1:8" ht="20.100000000000001" customHeight="1" thickBot="1">
      <c r="B13" s="209"/>
      <c r="C13" s="210" t="s">
        <v>157</v>
      </c>
      <c r="D13" s="211"/>
      <c r="E13" s="211"/>
      <c r="F13" s="212"/>
      <c r="G13" s="213"/>
    </row>
    <row r="14" spans="1:8" ht="20.100000000000001" customHeight="1">
      <c r="B14" s="207" t="s">
        <v>14</v>
      </c>
      <c r="C14" s="80" t="s">
        <v>158</v>
      </c>
      <c r="D14" s="58" t="s">
        <v>159</v>
      </c>
      <c r="E14" s="58" t="s">
        <v>159</v>
      </c>
      <c r="F14" s="56">
        <f t="shared" ref="F14:F17" si="2">E14-D14</f>
        <v>0</v>
      </c>
      <c r="G14" s="46">
        <f>(E14*100/D14)-100</f>
        <v>0</v>
      </c>
    </row>
    <row r="15" spans="1:8" ht="20.100000000000001" customHeight="1">
      <c r="B15" s="207" t="s">
        <v>14</v>
      </c>
      <c r="C15" s="80" t="s">
        <v>160</v>
      </c>
      <c r="D15" s="58" t="s">
        <v>161</v>
      </c>
      <c r="E15" s="58" t="s">
        <v>161</v>
      </c>
      <c r="F15" s="56">
        <f t="shared" si="2"/>
        <v>0</v>
      </c>
      <c r="G15" s="46">
        <f>(E15*100/D15)-100</f>
        <v>0</v>
      </c>
    </row>
    <row r="16" spans="1:8" ht="20.100000000000001" customHeight="1">
      <c r="B16" s="207" t="s">
        <v>14</v>
      </c>
      <c r="C16" s="80" t="s">
        <v>162</v>
      </c>
      <c r="D16" s="58" t="s">
        <v>163</v>
      </c>
      <c r="E16" s="58" t="s">
        <v>163</v>
      </c>
      <c r="F16" s="56">
        <f t="shared" si="2"/>
        <v>0</v>
      </c>
      <c r="G16" s="46">
        <f>(E16*100/D16)-100</f>
        <v>0</v>
      </c>
    </row>
    <row r="17" spans="2:12" ht="20.100000000000001" customHeight="1" thickBot="1">
      <c r="B17" s="207" t="s">
        <v>14</v>
      </c>
      <c r="C17" s="80" t="s">
        <v>164</v>
      </c>
      <c r="D17" s="58" t="s">
        <v>165</v>
      </c>
      <c r="E17" s="58" t="s">
        <v>165</v>
      </c>
      <c r="F17" s="56">
        <f t="shared" si="2"/>
        <v>0</v>
      </c>
      <c r="G17" s="46">
        <f>(E17*100/D17)-100</f>
        <v>0</v>
      </c>
      <c r="H17" s="214"/>
    </row>
    <row r="18" spans="2:12" ht="20.100000000000001" customHeight="1" thickBot="1">
      <c r="B18" s="209"/>
      <c r="C18" s="215" t="s">
        <v>166</v>
      </c>
      <c r="D18" s="211"/>
      <c r="E18" s="211"/>
      <c r="F18" s="212"/>
      <c r="G18" s="213"/>
    </row>
    <row r="19" spans="2:12" ht="20.100000000000001" customHeight="1">
      <c r="B19" s="216" t="s">
        <v>14</v>
      </c>
      <c r="C19" s="80" t="s">
        <v>167</v>
      </c>
      <c r="D19" s="58" t="s">
        <v>168</v>
      </c>
      <c r="E19" s="58" t="s">
        <v>169</v>
      </c>
      <c r="F19" s="56">
        <f t="shared" ref="F19:F23" si="3">E19-D19</f>
        <v>-3.9799999999999898</v>
      </c>
      <c r="G19" s="46">
        <f>(E19*100/D19)-100</f>
        <v>-2.3579595947627183</v>
      </c>
    </row>
    <row r="20" spans="2:12" ht="20.100000000000001" customHeight="1">
      <c r="B20" s="207" t="s">
        <v>14</v>
      </c>
      <c r="C20" s="80" t="s">
        <v>170</v>
      </c>
      <c r="D20" s="58" t="s">
        <v>171</v>
      </c>
      <c r="E20" s="58" t="s">
        <v>172</v>
      </c>
      <c r="F20" s="217">
        <f t="shared" si="3"/>
        <v>-3.539999999999992</v>
      </c>
      <c r="G20" s="81">
        <f>(E20*100/D20)-100</f>
        <v>-2.1691176470588118</v>
      </c>
    </row>
    <row r="21" spans="2:12" ht="20.100000000000001" customHeight="1">
      <c r="B21" s="207" t="s">
        <v>14</v>
      </c>
      <c r="C21" s="80" t="s">
        <v>173</v>
      </c>
      <c r="D21" s="58" t="s">
        <v>174</v>
      </c>
      <c r="E21" s="58" t="s">
        <v>175</v>
      </c>
      <c r="F21" s="56">
        <f t="shared" si="3"/>
        <v>-3.6500000000000057</v>
      </c>
      <c r="G21" s="81">
        <f>(E21*100/D21)-100</f>
        <v>-2.2250670568154192</v>
      </c>
      <c r="L21" s="218"/>
    </row>
    <row r="22" spans="2:12" ht="20.100000000000001" customHeight="1">
      <c r="B22" s="207" t="s">
        <v>14</v>
      </c>
      <c r="C22" s="80" t="s">
        <v>176</v>
      </c>
      <c r="D22" s="58" t="s">
        <v>177</v>
      </c>
      <c r="E22" s="58" t="s">
        <v>178</v>
      </c>
      <c r="F22" s="56">
        <f t="shared" si="3"/>
        <v>-3.460000000000008</v>
      </c>
      <c r="G22" s="81">
        <f>(E22*100/D22)-100</f>
        <v>-2.2210810116831396</v>
      </c>
      <c r="H22" s="214"/>
    </row>
    <row r="23" spans="2:12" ht="20.100000000000001" customHeight="1" thickBot="1">
      <c r="B23" s="207" t="s">
        <v>14</v>
      </c>
      <c r="C23" s="219" t="s">
        <v>179</v>
      </c>
      <c r="D23" s="58" t="s">
        <v>180</v>
      </c>
      <c r="E23" s="58" t="s">
        <v>180</v>
      </c>
      <c r="F23" s="217">
        <f t="shared" si="3"/>
        <v>0</v>
      </c>
      <c r="G23" s="81">
        <f>(E23*100/D23)-100</f>
        <v>0</v>
      </c>
    </row>
    <row r="24" spans="2:12" ht="20.100000000000001" customHeight="1" thickBot="1">
      <c r="B24" s="209"/>
      <c r="C24" s="215" t="s">
        <v>181</v>
      </c>
      <c r="D24" s="211"/>
      <c r="E24" s="211"/>
      <c r="F24" s="212"/>
      <c r="G24" s="220"/>
    </row>
    <row r="25" spans="2:12" ht="20.100000000000001" customHeight="1">
      <c r="B25" s="221" t="s">
        <v>182</v>
      </c>
      <c r="C25" s="141" t="s">
        <v>183</v>
      </c>
      <c r="D25" s="142" t="s">
        <v>184</v>
      </c>
      <c r="E25" s="142" t="s">
        <v>185</v>
      </c>
      <c r="F25" s="45">
        <f t="shared" ref="F25:F27" si="4">E25-D25</f>
        <v>-4.6499999999999773</v>
      </c>
      <c r="G25" s="35">
        <f>(E25*100/D25)-100</f>
        <v>-3.1596113338316059</v>
      </c>
    </row>
    <row r="26" spans="2:12" ht="20.100000000000001" customHeight="1">
      <c r="B26" s="221" t="s">
        <v>182</v>
      </c>
      <c r="C26" s="141" t="s">
        <v>186</v>
      </c>
      <c r="D26" s="142" t="s">
        <v>187</v>
      </c>
      <c r="E26" s="142" t="s">
        <v>187</v>
      </c>
      <c r="F26" s="45">
        <f t="shared" si="4"/>
        <v>0</v>
      </c>
      <c r="G26" s="35">
        <f>(E26*100/D26)-100</f>
        <v>0</v>
      </c>
    </row>
    <row r="27" spans="2:12" ht="20.100000000000001" customHeight="1" thickBot="1">
      <c r="B27" s="221" t="s">
        <v>182</v>
      </c>
      <c r="C27" s="141" t="s">
        <v>188</v>
      </c>
      <c r="D27" s="142" t="s">
        <v>189</v>
      </c>
      <c r="E27" s="142" t="s">
        <v>190</v>
      </c>
      <c r="F27" s="45">
        <f t="shared" si="4"/>
        <v>-5</v>
      </c>
      <c r="G27" s="35">
        <f>(E27*100/D27)-100</f>
        <v>-3.3708622665677836</v>
      </c>
    </row>
    <row r="28" spans="2:12" ht="20.100000000000001" customHeight="1" thickBot="1">
      <c r="B28" s="209"/>
      <c r="C28" s="222" t="s">
        <v>191</v>
      </c>
      <c r="D28" s="211"/>
      <c r="E28" s="211"/>
      <c r="F28" s="212"/>
      <c r="G28" s="220"/>
    </row>
    <row r="29" spans="2:12" ht="20.100000000000001" customHeight="1">
      <c r="B29" s="221" t="s">
        <v>34</v>
      </c>
      <c r="C29" s="141" t="s">
        <v>192</v>
      </c>
      <c r="D29" s="142" t="s">
        <v>193</v>
      </c>
      <c r="E29" s="142" t="s">
        <v>194</v>
      </c>
      <c r="F29" s="45">
        <f t="shared" ref="F29:F31" si="5">E29-D29</f>
        <v>-0.89999999999999147</v>
      </c>
      <c r="G29" s="35">
        <f>(E29*100/D29)-100</f>
        <v>-1.0445682451253475</v>
      </c>
    </row>
    <row r="30" spans="2:12" ht="20.100000000000001" customHeight="1">
      <c r="B30" s="221" t="s">
        <v>34</v>
      </c>
      <c r="C30" s="223" t="s">
        <v>195</v>
      </c>
      <c r="D30" s="224" t="s">
        <v>196</v>
      </c>
      <c r="E30" s="224" t="s">
        <v>196</v>
      </c>
      <c r="F30" s="45">
        <f t="shared" si="5"/>
        <v>0</v>
      </c>
      <c r="G30" s="35">
        <f>(E30*100/D30)-100</f>
        <v>0</v>
      </c>
    </row>
    <row r="31" spans="2:12" ht="20.100000000000001" customHeight="1" thickBot="1">
      <c r="B31" s="221" t="s">
        <v>34</v>
      </c>
      <c r="C31" s="225" t="s">
        <v>197</v>
      </c>
      <c r="D31" s="226" t="s">
        <v>198</v>
      </c>
      <c r="E31" s="226" t="s">
        <v>199</v>
      </c>
      <c r="F31" s="45">
        <f t="shared" si="5"/>
        <v>-1.0000000000000009E-2</v>
      </c>
      <c r="G31" s="35">
        <f>(E31*100/D31)-100</f>
        <v>-1.6393442622950829</v>
      </c>
    </row>
    <row r="32" spans="2:12" ht="20.100000000000001" customHeight="1" thickBot="1">
      <c r="B32" s="209"/>
      <c r="C32" s="215" t="s">
        <v>200</v>
      </c>
      <c r="D32" s="211"/>
      <c r="E32" s="211"/>
      <c r="F32" s="212"/>
      <c r="G32" s="220"/>
    </row>
    <row r="33" spans="2:7" ht="20.100000000000001" customHeight="1" thickBot="1">
      <c r="B33" s="227" t="s">
        <v>40</v>
      </c>
      <c r="C33" s="225" t="s">
        <v>201</v>
      </c>
      <c r="D33" s="142" t="s">
        <v>202</v>
      </c>
      <c r="E33" s="142" t="s">
        <v>202</v>
      </c>
      <c r="F33" s="45">
        <f>E33-D33</f>
        <v>0</v>
      </c>
      <c r="G33" s="35">
        <f>(E33*100/D33)-100</f>
        <v>0</v>
      </c>
    </row>
    <row r="34" spans="2:7" ht="20.100000000000001" customHeight="1" thickBot="1">
      <c r="B34" s="228"/>
      <c r="C34" s="215" t="s">
        <v>203</v>
      </c>
      <c r="D34" s="211"/>
      <c r="E34" s="211"/>
      <c r="F34" s="212"/>
      <c r="G34" s="220"/>
    </row>
    <row r="35" spans="2:7" ht="20.100000000000001" customHeight="1">
      <c r="B35" s="229" t="s">
        <v>67</v>
      </c>
      <c r="C35" s="230" t="s">
        <v>204</v>
      </c>
      <c r="D35" s="231">
        <v>101.974</v>
      </c>
      <c r="E35" s="231">
        <v>101.974</v>
      </c>
      <c r="F35" s="232">
        <f>E35-D35</f>
        <v>0</v>
      </c>
      <c r="G35" s="33">
        <f>(E35*100/D35)-100</f>
        <v>0</v>
      </c>
    </row>
    <row r="36" spans="2:7" ht="20.100000000000001" customHeight="1" thickBot="1">
      <c r="B36" s="233" t="s">
        <v>67</v>
      </c>
      <c r="C36" s="234" t="s">
        <v>205</v>
      </c>
      <c r="D36" s="235">
        <v>406.49299999999999</v>
      </c>
      <c r="E36" s="235">
        <v>412.14400000000001</v>
      </c>
      <c r="F36" s="89">
        <f>E36-D36</f>
        <v>5.6510000000000105</v>
      </c>
      <c r="G36" s="39">
        <f>(E36*100/D36)-100</f>
        <v>1.3901838408041556</v>
      </c>
    </row>
    <row r="37" spans="2:7" ht="20.100000000000001" customHeight="1" thickBot="1">
      <c r="B37" s="236" t="s">
        <v>61</v>
      </c>
      <c r="C37" s="237" t="s">
        <v>206</v>
      </c>
      <c r="D37" s="238" t="s">
        <v>207</v>
      </c>
      <c r="E37" s="239"/>
      <c r="F37" s="239"/>
      <c r="G37" s="240"/>
    </row>
    <row r="38" spans="2:7" ht="20.100000000000001" customHeight="1" thickBot="1">
      <c r="B38" s="228"/>
      <c r="C38" s="215" t="s">
        <v>208</v>
      </c>
      <c r="D38" s="211"/>
      <c r="E38" s="211"/>
      <c r="F38" s="212"/>
      <c r="G38" s="220"/>
    </row>
    <row r="39" spans="2:7" ht="20.100000000000001" customHeight="1" thickBot="1">
      <c r="B39" s="236" t="s">
        <v>76</v>
      </c>
      <c r="C39" s="237" t="s">
        <v>209</v>
      </c>
      <c r="D39" s="238" t="s">
        <v>210</v>
      </c>
      <c r="E39" s="239"/>
      <c r="F39" s="239"/>
      <c r="G39" s="240"/>
    </row>
    <row r="40" spans="2:7" ht="14.25">
      <c r="B40" s="158" t="s">
        <v>138</v>
      </c>
      <c r="C40" s="241"/>
      <c r="D40" s="241"/>
      <c r="E40" s="241"/>
      <c r="F40" s="241"/>
      <c r="G40" s="191"/>
    </row>
    <row r="41" spans="2:7" ht="14.25">
      <c r="B41" s="124" t="s">
        <v>211</v>
      </c>
      <c r="C41" s="241"/>
      <c r="D41" s="241"/>
      <c r="E41" s="241"/>
      <c r="F41" s="241"/>
      <c r="G41" s="191"/>
    </row>
    <row r="42" spans="2:7" ht="12" customHeight="1">
      <c r="B42" s="124" t="s">
        <v>212</v>
      </c>
      <c r="C42" s="241"/>
      <c r="D42" s="241"/>
      <c r="E42" s="241"/>
      <c r="F42" s="241"/>
      <c r="G42" s="191"/>
    </row>
    <row r="43" spans="2:7" ht="19.899999999999999" customHeight="1">
      <c r="B43" s="124"/>
      <c r="C43" s="241"/>
      <c r="D43" s="241"/>
      <c r="E43" s="241"/>
      <c r="F43" s="241"/>
      <c r="G43" s="191"/>
    </row>
    <row r="44" spans="2:7" ht="17.45" customHeight="1">
      <c r="B44" s="100" t="s">
        <v>100</v>
      </c>
      <c r="C44" s="100"/>
      <c r="D44" s="100"/>
      <c r="E44" s="100"/>
      <c r="F44" s="100"/>
      <c r="G44" s="100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42"/>
    </row>
    <row r="50" spans="2:9" ht="39" customHeight="1">
      <c r="H50" s="242"/>
    </row>
    <row r="51" spans="2:9" ht="18.75" customHeight="1">
      <c r="H51" s="242"/>
    </row>
    <row r="52" spans="2:9" ht="18.75" customHeight="1">
      <c r="H52" s="242"/>
    </row>
    <row r="53" spans="2:9" ht="13.5" customHeight="1">
      <c r="H53" s="242"/>
    </row>
    <row r="54" spans="2:9" ht="15" customHeight="1">
      <c r="B54" s="243"/>
      <c r="C54" s="243"/>
      <c r="D54" s="244"/>
      <c r="E54" s="244"/>
      <c r="F54" s="243"/>
      <c r="G54" s="243"/>
    </row>
    <row r="55" spans="2:9" ht="11.25" customHeight="1">
      <c r="B55" s="243"/>
      <c r="C55" s="243"/>
      <c r="D55" s="243"/>
      <c r="E55" s="243"/>
      <c r="F55" s="243"/>
    </row>
    <row r="56" spans="2:9" ht="13.5" customHeight="1">
      <c r="B56" s="243"/>
      <c r="C56" s="243"/>
      <c r="D56" s="245"/>
      <c r="E56" s="245"/>
      <c r="F56" s="246"/>
      <c r="G56" s="246"/>
      <c r="I56" s="247"/>
    </row>
    <row r="57" spans="2:9" ht="15" customHeight="1">
      <c r="B57" s="248"/>
      <c r="C57" s="249"/>
      <c r="D57" s="250"/>
      <c r="E57" s="250"/>
      <c r="F57" s="251"/>
      <c r="G57" s="250"/>
      <c r="I57" s="247"/>
    </row>
    <row r="58" spans="2:9" ht="15" customHeight="1">
      <c r="B58" s="248"/>
      <c r="C58" s="249"/>
      <c r="D58" s="250"/>
      <c r="E58" s="250"/>
      <c r="F58" s="251"/>
      <c r="G58" s="250"/>
      <c r="I58" s="247"/>
    </row>
    <row r="59" spans="2:9" ht="15" customHeight="1">
      <c r="B59" s="248"/>
      <c r="C59" s="249"/>
      <c r="D59" s="250"/>
      <c r="E59" s="250"/>
      <c r="F59" s="251"/>
      <c r="G59" s="250"/>
      <c r="I59" s="247"/>
    </row>
    <row r="60" spans="2:9" ht="15" customHeight="1">
      <c r="B60" s="248"/>
      <c r="C60" s="249"/>
      <c r="D60" s="250"/>
      <c r="E60" s="250"/>
      <c r="F60" s="251"/>
    </row>
    <row r="69" spans="7:7">
      <c r="G69" s="178"/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>
              <from>
                <xdr:col>1</xdr:col>
                <xdr:colOff>152400</xdr:colOff>
                <xdr:row>45</xdr:row>
                <xdr:rowOff>142875</xdr:rowOff>
              </from>
              <to>
                <xdr:col>6</xdr:col>
                <xdr:colOff>314325</xdr:colOff>
                <xdr:row>65</xdr:row>
                <xdr:rowOff>85725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"/>
  <sheetViews>
    <sheetView showGridLines="0" topLeftCell="A31" zoomScaleNormal="100" zoomScaleSheetLayoutView="90" workbookViewId="0">
      <selection activeCell="D13" sqref="D13:E13"/>
    </sheetView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7.140625" style="252" customWidth="1"/>
    <col min="4" max="4" width="16.5703125" style="252" customWidth="1"/>
    <col min="5" max="5" width="15" style="252" customWidth="1"/>
    <col min="6" max="6" width="13.5703125" style="252" customWidth="1"/>
    <col min="7" max="7" width="6.140625" style="252" customWidth="1"/>
    <col min="8" max="16384" width="8.85546875" style="252"/>
  </cols>
  <sheetData>
    <row r="1" spans="2:7" ht="12" customHeight="1">
      <c r="G1" s="253"/>
    </row>
    <row r="2" spans="2:7" ht="36.75" customHeight="1">
      <c r="B2" s="254" t="s">
        <v>213</v>
      </c>
      <c r="C2" s="254"/>
      <c r="D2" s="254"/>
      <c r="E2" s="254"/>
      <c r="F2" s="254"/>
    </row>
    <row r="3" spans="2:7" ht="8.25" customHeight="1">
      <c r="B3" s="255"/>
      <c r="C3" s="255"/>
      <c r="D3" s="255"/>
      <c r="E3" s="255"/>
      <c r="F3" s="255"/>
    </row>
    <row r="4" spans="2:7" ht="30.75" customHeight="1">
      <c r="B4" s="5" t="s">
        <v>214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215</v>
      </c>
      <c r="C6" s="8"/>
      <c r="D6" s="8"/>
      <c r="E6" s="8"/>
      <c r="F6" s="9"/>
    </row>
    <row r="7" spans="2:7" ht="12" customHeight="1">
      <c r="B7" s="256" t="s">
        <v>216</v>
      </c>
      <c r="C7" s="256"/>
      <c r="D7" s="256"/>
      <c r="E7" s="256"/>
      <c r="F7" s="256"/>
      <c r="G7" s="257"/>
    </row>
    <row r="8" spans="2:7" ht="19.899999999999999" customHeight="1">
      <c r="B8" s="258" t="s">
        <v>217</v>
      </c>
      <c r="C8" s="258"/>
      <c r="D8" s="258"/>
      <c r="E8" s="258"/>
      <c r="F8" s="258"/>
      <c r="G8" s="257"/>
    </row>
    <row r="9" spans="2:7" ht="11.25" customHeight="1">
      <c r="B9" s="259" t="s">
        <v>218</v>
      </c>
      <c r="C9" s="259"/>
      <c r="D9" s="259"/>
      <c r="E9" s="259"/>
      <c r="F9" s="259"/>
    </row>
    <row r="10" spans="2:7" ht="11.25" customHeight="1">
      <c r="B10" s="259"/>
      <c r="C10" s="259"/>
      <c r="D10" s="259"/>
      <c r="E10" s="259"/>
      <c r="F10" s="259"/>
    </row>
    <row r="11" spans="2:7" ht="11.25" customHeight="1">
      <c r="B11" s="259" t="s">
        <v>219</v>
      </c>
      <c r="C11" s="259"/>
      <c r="D11" s="259"/>
      <c r="E11" s="259"/>
      <c r="F11" s="259"/>
    </row>
    <row r="12" spans="2:7" ht="11.25" customHeight="1" thickBot="1">
      <c r="B12" s="259"/>
      <c r="C12" s="259"/>
      <c r="D12" s="259"/>
      <c r="E12" s="259"/>
      <c r="F12" s="259"/>
    </row>
    <row r="13" spans="2:7" ht="39" customHeight="1" thickBot="1">
      <c r="B13" s="260" t="s">
        <v>220</v>
      </c>
      <c r="C13" s="261" t="s">
        <v>221</v>
      </c>
      <c r="D13" s="261" t="s">
        <v>222</v>
      </c>
      <c r="E13" s="261" t="s">
        <v>223</v>
      </c>
      <c r="F13" s="261" t="s">
        <v>224</v>
      </c>
    </row>
    <row r="14" spans="2:7" ht="11.25" customHeight="1">
      <c r="B14" s="262" t="s">
        <v>225</v>
      </c>
      <c r="C14" s="263" t="s">
        <v>226</v>
      </c>
      <c r="D14" s="264" t="s">
        <v>227</v>
      </c>
      <c r="E14" s="264" t="s">
        <v>228</v>
      </c>
      <c r="F14" s="265" t="s">
        <v>229</v>
      </c>
    </row>
    <row r="15" spans="2:7" ht="15" customHeight="1">
      <c r="B15" s="266"/>
      <c r="C15" s="263" t="s">
        <v>230</v>
      </c>
      <c r="D15" s="264" t="s">
        <v>231</v>
      </c>
      <c r="E15" s="264" t="s">
        <v>232</v>
      </c>
      <c r="F15" s="265" t="s">
        <v>233</v>
      </c>
    </row>
    <row r="16" spans="2:7" ht="15" customHeight="1">
      <c r="B16" s="266"/>
      <c r="C16" s="263" t="s">
        <v>234</v>
      </c>
      <c r="D16" s="264" t="s">
        <v>235</v>
      </c>
      <c r="E16" s="264" t="s">
        <v>236</v>
      </c>
      <c r="F16" s="265" t="s">
        <v>237</v>
      </c>
    </row>
    <row r="17" spans="2:6" ht="15" customHeight="1">
      <c r="B17" s="266"/>
      <c r="C17" s="263" t="s">
        <v>238</v>
      </c>
      <c r="D17" s="264" t="s">
        <v>239</v>
      </c>
      <c r="E17" s="264" t="s">
        <v>240</v>
      </c>
      <c r="F17" s="265" t="s">
        <v>241</v>
      </c>
    </row>
    <row r="18" spans="2:6" ht="15" customHeight="1">
      <c r="B18" s="266"/>
      <c r="C18" s="263" t="s">
        <v>242</v>
      </c>
      <c r="D18" s="264" t="s">
        <v>243</v>
      </c>
      <c r="E18" s="264" t="s">
        <v>244</v>
      </c>
      <c r="F18" s="265" t="s">
        <v>229</v>
      </c>
    </row>
    <row r="19" spans="2:6" ht="15" customHeight="1">
      <c r="B19" s="266"/>
      <c r="C19" s="263" t="s">
        <v>245</v>
      </c>
      <c r="D19" s="264" t="s">
        <v>231</v>
      </c>
      <c r="E19" s="264" t="s">
        <v>231</v>
      </c>
      <c r="F19" s="265" t="s">
        <v>246</v>
      </c>
    </row>
    <row r="20" spans="2:6" ht="15" customHeight="1">
      <c r="B20" s="266"/>
      <c r="C20" s="263" t="s">
        <v>247</v>
      </c>
      <c r="D20" s="264" t="s">
        <v>248</v>
      </c>
      <c r="E20" s="264" t="s">
        <v>248</v>
      </c>
      <c r="F20" s="265" t="s">
        <v>246</v>
      </c>
    </row>
    <row r="21" spans="2:6" ht="15" customHeight="1">
      <c r="B21" s="266"/>
      <c r="C21" s="263" t="s">
        <v>249</v>
      </c>
      <c r="D21" s="264" t="s">
        <v>250</v>
      </c>
      <c r="E21" s="264" t="s">
        <v>251</v>
      </c>
      <c r="F21" s="265" t="s">
        <v>252</v>
      </c>
    </row>
    <row r="22" spans="2:6" ht="15" customHeight="1">
      <c r="B22" s="266"/>
      <c r="C22" s="263" t="s">
        <v>253</v>
      </c>
      <c r="D22" s="264" t="s">
        <v>254</v>
      </c>
      <c r="E22" s="264" t="s">
        <v>255</v>
      </c>
      <c r="F22" s="265" t="s">
        <v>229</v>
      </c>
    </row>
    <row r="23" spans="2:6" ht="15" customHeight="1">
      <c r="B23" s="266"/>
      <c r="C23" s="263" t="s">
        <v>256</v>
      </c>
      <c r="D23" s="264" t="s">
        <v>257</v>
      </c>
      <c r="E23" s="264" t="s">
        <v>231</v>
      </c>
      <c r="F23" s="265" t="s">
        <v>258</v>
      </c>
    </row>
    <row r="24" spans="2:6" ht="15" customHeight="1">
      <c r="B24" s="266"/>
      <c r="C24" s="263" t="s">
        <v>259</v>
      </c>
      <c r="D24" s="264" t="s">
        <v>232</v>
      </c>
      <c r="E24" s="264" t="s">
        <v>255</v>
      </c>
      <c r="F24" s="265" t="s">
        <v>260</v>
      </c>
    </row>
    <row r="25" spans="2:6" ht="15" customHeight="1">
      <c r="B25" s="266"/>
      <c r="C25" s="263" t="s">
        <v>261</v>
      </c>
      <c r="D25" s="264" t="s">
        <v>232</v>
      </c>
      <c r="E25" s="264" t="s">
        <v>262</v>
      </c>
      <c r="F25" s="265" t="s">
        <v>252</v>
      </c>
    </row>
    <row r="26" spans="2:6" ht="15" customHeight="1">
      <c r="B26" s="266"/>
      <c r="C26" s="263" t="s">
        <v>263</v>
      </c>
      <c r="D26" s="264" t="s">
        <v>264</v>
      </c>
      <c r="E26" s="264" t="s">
        <v>244</v>
      </c>
      <c r="F26" s="265" t="s">
        <v>265</v>
      </c>
    </row>
    <row r="27" spans="2:6" ht="15" customHeight="1">
      <c r="B27" s="266"/>
      <c r="C27" s="263" t="s">
        <v>266</v>
      </c>
      <c r="D27" s="264" t="s">
        <v>267</v>
      </c>
      <c r="E27" s="264" t="s">
        <v>255</v>
      </c>
      <c r="F27" s="265" t="s">
        <v>252</v>
      </c>
    </row>
    <row r="28" spans="2:6" ht="15" customHeight="1">
      <c r="B28" s="266"/>
      <c r="C28" s="263" t="s">
        <v>268</v>
      </c>
      <c r="D28" s="264" t="s">
        <v>269</v>
      </c>
      <c r="E28" s="264" t="s">
        <v>270</v>
      </c>
      <c r="F28" s="265" t="s">
        <v>271</v>
      </c>
    </row>
    <row r="29" spans="2:6" ht="15" customHeight="1">
      <c r="B29" s="266"/>
      <c r="C29" s="263" t="s">
        <v>272</v>
      </c>
      <c r="D29" s="264" t="s">
        <v>273</v>
      </c>
      <c r="E29" s="264" t="s">
        <v>273</v>
      </c>
      <c r="F29" s="265" t="s">
        <v>246</v>
      </c>
    </row>
    <row r="30" spans="2:6" ht="15" customHeight="1">
      <c r="B30" s="266"/>
      <c r="C30" s="263" t="s">
        <v>274</v>
      </c>
      <c r="D30" s="264" t="s">
        <v>275</v>
      </c>
      <c r="E30" s="264" t="s">
        <v>276</v>
      </c>
      <c r="F30" s="265" t="s">
        <v>277</v>
      </c>
    </row>
    <row r="31" spans="2:6" ht="15" customHeight="1">
      <c r="B31" s="266"/>
      <c r="C31" s="263" t="s">
        <v>278</v>
      </c>
      <c r="D31" s="264" t="s">
        <v>270</v>
      </c>
      <c r="E31" s="264" t="s">
        <v>279</v>
      </c>
      <c r="F31" s="265" t="s">
        <v>260</v>
      </c>
    </row>
    <row r="32" spans="2:6" ht="15" customHeight="1">
      <c r="B32" s="266"/>
      <c r="C32" s="263" t="s">
        <v>280</v>
      </c>
      <c r="D32" s="264" t="s">
        <v>281</v>
      </c>
      <c r="E32" s="264" t="s">
        <v>236</v>
      </c>
      <c r="F32" s="265" t="s">
        <v>265</v>
      </c>
    </row>
    <row r="33" spans="2:8" ht="15" customHeight="1">
      <c r="B33" s="266"/>
      <c r="C33" s="263" t="s">
        <v>282</v>
      </c>
      <c r="D33" s="264" t="s">
        <v>283</v>
      </c>
      <c r="E33" s="264" t="s">
        <v>284</v>
      </c>
      <c r="F33" s="265" t="s">
        <v>285</v>
      </c>
    </row>
    <row r="34" spans="2:8" ht="15" customHeight="1">
      <c r="B34" s="266"/>
      <c r="C34" s="263" t="s">
        <v>286</v>
      </c>
      <c r="D34" s="264" t="s">
        <v>287</v>
      </c>
      <c r="E34" s="264" t="s">
        <v>281</v>
      </c>
      <c r="F34" s="265" t="s">
        <v>287</v>
      </c>
    </row>
    <row r="35" spans="2:8" ht="15" customHeight="1">
      <c r="B35" s="266"/>
      <c r="C35" s="263" t="s">
        <v>288</v>
      </c>
      <c r="D35" s="264" t="s">
        <v>279</v>
      </c>
      <c r="E35" s="264" t="s">
        <v>279</v>
      </c>
      <c r="F35" s="265" t="s">
        <v>246</v>
      </c>
    </row>
    <row r="36" spans="2:8" ht="15" customHeight="1">
      <c r="B36" s="266"/>
      <c r="C36" s="263" t="s">
        <v>289</v>
      </c>
      <c r="D36" s="264" t="s">
        <v>290</v>
      </c>
      <c r="E36" s="264" t="s">
        <v>291</v>
      </c>
      <c r="F36" s="265" t="s">
        <v>292</v>
      </c>
    </row>
    <row r="37" spans="2:8" ht="15" customHeight="1">
      <c r="B37" s="266"/>
      <c r="C37" s="263" t="s">
        <v>293</v>
      </c>
      <c r="D37" s="264" t="s">
        <v>270</v>
      </c>
      <c r="E37" s="264" t="s">
        <v>294</v>
      </c>
      <c r="F37" s="265" t="s">
        <v>295</v>
      </c>
      <c r="H37" s="252" t="s">
        <v>296</v>
      </c>
    </row>
    <row r="38" spans="2:8" ht="15" customHeight="1" thickBot="1">
      <c r="B38" s="267"/>
      <c r="C38" s="268" t="s">
        <v>297</v>
      </c>
      <c r="D38" s="269" t="s">
        <v>254</v>
      </c>
      <c r="E38" s="269" t="s">
        <v>255</v>
      </c>
      <c r="F38" s="270" t="s">
        <v>229</v>
      </c>
    </row>
    <row r="39" spans="2:8">
      <c r="B39" s="271" t="s">
        <v>298</v>
      </c>
      <c r="C39" s="263" t="s">
        <v>242</v>
      </c>
      <c r="D39" s="264" t="s">
        <v>299</v>
      </c>
      <c r="E39" s="264" t="s">
        <v>300</v>
      </c>
      <c r="F39" s="265" t="s">
        <v>301</v>
      </c>
    </row>
    <row r="40" spans="2:8" ht="12.75">
      <c r="B40" s="266"/>
      <c r="C40" s="263" t="s">
        <v>302</v>
      </c>
      <c r="D40" s="264" t="s">
        <v>299</v>
      </c>
      <c r="E40" s="264" t="s">
        <v>303</v>
      </c>
      <c r="F40" s="265" t="s">
        <v>265</v>
      </c>
    </row>
    <row r="41" spans="2:8" ht="12.75">
      <c r="B41" s="266"/>
      <c r="C41" s="263" t="s">
        <v>280</v>
      </c>
      <c r="D41" s="264" t="s">
        <v>299</v>
      </c>
      <c r="E41" s="264" t="s">
        <v>300</v>
      </c>
      <c r="F41" s="265" t="s">
        <v>301</v>
      </c>
    </row>
    <row r="42" spans="2:8" ht="12.75">
      <c r="B42" s="266"/>
      <c r="C42" s="263" t="s">
        <v>288</v>
      </c>
      <c r="D42" s="264" t="s">
        <v>304</v>
      </c>
      <c r="E42" s="264" t="s">
        <v>304</v>
      </c>
      <c r="F42" s="265" t="s">
        <v>246</v>
      </c>
    </row>
    <row r="43" spans="2:8" ht="12" thickBot="1">
      <c r="B43" s="272"/>
      <c r="C43" s="268" t="s">
        <v>297</v>
      </c>
      <c r="D43" s="269" t="s">
        <v>305</v>
      </c>
      <c r="E43" s="269" t="s">
        <v>306</v>
      </c>
      <c r="F43" s="270" t="s">
        <v>307</v>
      </c>
    </row>
    <row r="44" spans="2:8" ht="13.5" customHeight="1">
      <c r="B44" s="262" t="s">
        <v>308</v>
      </c>
      <c r="C44" s="273" t="s">
        <v>226</v>
      </c>
      <c r="D44" s="274">
        <v>195</v>
      </c>
      <c r="E44" s="274">
        <v>195</v>
      </c>
      <c r="F44" s="265" t="s">
        <v>246</v>
      </c>
    </row>
    <row r="45" spans="2:8" ht="12.75">
      <c r="B45" s="266"/>
      <c r="C45" s="273" t="s">
        <v>253</v>
      </c>
      <c r="D45" s="274">
        <v>204</v>
      </c>
      <c r="E45" s="274">
        <v>201.5</v>
      </c>
      <c r="F45" s="265" t="s">
        <v>309</v>
      </c>
    </row>
    <row r="46" spans="2:8" ht="12.75">
      <c r="B46" s="266"/>
      <c r="C46" s="273" t="s">
        <v>259</v>
      </c>
      <c r="D46" s="274">
        <v>187.5</v>
      </c>
      <c r="E46" s="274">
        <v>187.5</v>
      </c>
      <c r="F46" s="265" t="s">
        <v>246</v>
      </c>
    </row>
    <row r="47" spans="2:8" ht="12.75">
      <c r="B47" s="266"/>
      <c r="C47" s="273" t="s">
        <v>266</v>
      </c>
      <c r="D47" s="274">
        <v>190</v>
      </c>
      <c r="E47" s="274">
        <v>190</v>
      </c>
      <c r="F47" s="265" t="s">
        <v>246</v>
      </c>
    </row>
    <row r="48" spans="2:8" ht="12.75">
      <c r="B48" s="266"/>
      <c r="C48" s="273" t="s">
        <v>268</v>
      </c>
      <c r="D48" s="274">
        <v>176</v>
      </c>
      <c r="E48" s="274">
        <v>176</v>
      </c>
      <c r="F48" s="265" t="s">
        <v>246</v>
      </c>
    </row>
    <row r="49" spans="2:6" ht="12.75">
      <c r="B49" s="266"/>
      <c r="C49" s="273" t="s">
        <v>288</v>
      </c>
      <c r="D49" s="274">
        <v>218</v>
      </c>
      <c r="E49" s="274">
        <v>218</v>
      </c>
      <c r="F49" s="265" t="s">
        <v>246</v>
      </c>
    </row>
    <row r="50" spans="2:6" ht="13.5" thickBot="1">
      <c r="B50" s="267"/>
      <c r="C50" s="275" t="s">
        <v>297</v>
      </c>
      <c r="D50" s="276">
        <v>190</v>
      </c>
      <c r="E50" s="276">
        <v>192</v>
      </c>
      <c r="F50" s="277">
        <v>2</v>
      </c>
    </row>
    <row r="51" spans="2:6">
      <c r="B51" s="262" t="s">
        <v>310</v>
      </c>
      <c r="C51" s="273" t="s">
        <v>226</v>
      </c>
      <c r="D51" s="274">
        <v>180</v>
      </c>
      <c r="E51" s="274">
        <v>180</v>
      </c>
      <c r="F51" s="278" t="s">
        <v>246</v>
      </c>
    </row>
    <row r="52" spans="2:6" ht="12.75">
      <c r="B52" s="266"/>
      <c r="C52" s="273" t="s">
        <v>253</v>
      </c>
      <c r="D52" s="274">
        <v>190.5</v>
      </c>
      <c r="E52" s="274">
        <v>199</v>
      </c>
      <c r="F52" s="278">
        <v>8.5</v>
      </c>
    </row>
    <row r="53" spans="2:6" ht="12.75">
      <c r="B53" s="266"/>
      <c r="C53" s="273" t="s">
        <v>259</v>
      </c>
      <c r="D53" s="274">
        <v>186</v>
      </c>
      <c r="E53" s="274">
        <v>186</v>
      </c>
      <c r="F53" s="278" t="s">
        <v>246</v>
      </c>
    </row>
    <row r="54" spans="2:6" ht="12.75">
      <c r="B54" s="266"/>
      <c r="C54" s="273" t="s">
        <v>266</v>
      </c>
      <c r="D54" s="274">
        <v>184.5</v>
      </c>
      <c r="E54" s="274">
        <v>184.5</v>
      </c>
      <c r="F54" s="278" t="s">
        <v>246</v>
      </c>
    </row>
    <row r="55" spans="2:6" ht="12.75">
      <c r="B55" s="266"/>
      <c r="C55" s="273" t="s">
        <v>268</v>
      </c>
      <c r="D55" s="274">
        <v>189</v>
      </c>
      <c r="E55" s="274">
        <v>189</v>
      </c>
      <c r="F55" s="278" t="s">
        <v>246</v>
      </c>
    </row>
    <row r="56" spans="2:6" ht="12.75">
      <c r="B56" s="266"/>
      <c r="C56" s="273" t="s">
        <v>288</v>
      </c>
      <c r="D56" s="274">
        <v>198</v>
      </c>
      <c r="E56" s="274">
        <v>198</v>
      </c>
      <c r="F56" s="278" t="s">
        <v>246</v>
      </c>
    </row>
    <row r="57" spans="2:6" ht="13.5" thickBot="1">
      <c r="B57" s="267"/>
      <c r="C57" s="275" t="s">
        <v>297</v>
      </c>
      <c r="D57" s="276">
        <v>158.66666666666666</v>
      </c>
      <c r="E57" s="276">
        <v>159.66666666666666</v>
      </c>
      <c r="F57" s="277">
        <v>1</v>
      </c>
    </row>
    <row r="58" spans="2:6">
      <c r="F58" s="178" t="s">
        <v>141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zoomScaleSheetLayoutView="79" workbookViewId="0">
      <selection activeCell="D8" sqref="D8:E8"/>
    </sheetView>
  </sheetViews>
  <sheetFormatPr baseColWidth="10" defaultColWidth="8.85546875" defaultRowHeight="11.25"/>
  <cols>
    <col min="1" max="1" width="2.7109375" style="252" customWidth="1"/>
    <col min="2" max="2" width="26.140625" style="252" customWidth="1"/>
    <col min="3" max="3" width="25.5703125" style="252" customWidth="1"/>
    <col min="4" max="4" width="16.85546875" style="252" customWidth="1"/>
    <col min="5" max="5" width="15.140625" style="252" customWidth="1"/>
    <col min="6" max="6" width="14.42578125" style="252" customWidth="1"/>
    <col min="7" max="7" width="2.42578125" style="252" customWidth="1"/>
    <col min="8" max="16384" width="8.85546875" style="252"/>
  </cols>
  <sheetData>
    <row r="1" spans="1:8" ht="10.5" customHeight="1">
      <c r="F1" s="253"/>
    </row>
    <row r="2" spans="1:8" ht="5.25" customHeight="1" thickBot="1"/>
    <row r="3" spans="1:8" ht="19.899999999999999" customHeight="1" thickBot="1">
      <c r="A3" s="279"/>
      <c r="B3" s="7" t="s">
        <v>311</v>
      </c>
      <c r="C3" s="8"/>
      <c r="D3" s="8"/>
      <c r="E3" s="8"/>
      <c r="F3" s="9"/>
      <c r="G3" s="279"/>
    </row>
    <row r="4" spans="1:8" ht="12" customHeight="1">
      <c r="B4" s="256" t="s">
        <v>216</v>
      </c>
      <c r="C4" s="256"/>
      <c r="D4" s="256"/>
      <c r="E4" s="256"/>
      <c r="F4" s="256"/>
      <c r="G4" s="257"/>
    </row>
    <row r="5" spans="1:8" ht="19.899999999999999" customHeight="1">
      <c r="B5" s="280" t="s">
        <v>312</v>
      </c>
      <c r="C5" s="280"/>
      <c r="D5" s="280"/>
      <c r="E5" s="280"/>
      <c r="F5" s="280"/>
      <c r="G5" s="257"/>
    </row>
    <row r="6" spans="1:8" ht="15.75" customHeight="1">
      <c r="B6" s="281" t="s">
        <v>313</v>
      </c>
      <c r="C6" s="281"/>
      <c r="D6" s="281"/>
      <c r="E6" s="281"/>
      <c r="F6" s="281"/>
    </row>
    <row r="7" spans="1:8" ht="9.75" customHeight="1" thickBot="1">
      <c r="B7" s="282"/>
      <c r="C7" s="282"/>
      <c r="D7" s="282"/>
      <c r="E7" s="282"/>
      <c r="F7" s="282"/>
    </row>
    <row r="8" spans="1:8" ht="39" customHeight="1" thickBot="1">
      <c r="B8" s="260" t="s">
        <v>220</v>
      </c>
      <c r="C8" s="283" t="s">
        <v>221</v>
      </c>
      <c r="D8" s="261" t="s">
        <v>222</v>
      </c>
      <c r="E8" s="261" t="s">
        <v>223</v>
      </c>
      <c r="F8" s="261" t="s">
        <v>224</v>
      </c>
    </row>
    <row r="9" spans="1:8" ht="15" customHeight="1">
      <c r="B9" s="262" t="s">
        <v>314</v>
      </c>
      <c r="C9" s="263" t="s">
        <v>226</v>
      </c>
      <c r="D9" s="264" t="s">
        <v>315</v>
      </c>
      <c r="E9" s="264" t="s">
        <v>316</v>
      </c>
      <c r="F9" s="265" t="s">
        <v>317</v>
      </c>
      <c r="G9" s="284"/>
      <c r="H9" s="284"/>
    </row>
    <row r="10" spans="1:8" ht="15" customHeight="1">
      <c r="B10" s="266"/>
      <c r="C10" s="263" t="s">
        <v>230</v>
      </c>
      <c r="D10" s="264" t="s">
        <v>318</v>
      </c>
      <c r="E10" s="264" t="s">
        <v>319</v>
      </c>
      <c r="F10" s="265" t="s">
        <v>320</v>
      </c>
      <c r="G10" s="284"/>
      <c r="H10" s="284"/>
    </row>
    <row r="11" spans="1:8" ht="15" customHeight="1">
      <c r="B11" s="266"/>
      <c r="C11" s="263" t="s">
        <v>238</v>
      </c>
      <c r="D11" s="264" t="s">
        <v>321</v>
      </c>
      <c r="E11" s="264" t="s">
        <v>322</v>
      </c>
      <c r="F11" s="265" t="s">
        <v>265</v>
      </c>
      <c r="G11" s="284"/>
      <c r="H11" s="284"/>
    </row>
    <row r="12" spans="1:8" ht="15" customHeight="1">
      <c r="B12" s="266"/>
      <c r="C12" s="263" t="s">
        <v>242</v>
      </c>
      <c r="D12" s="264" t="s">
        <v>279</v>
      </c>
      <c r="E12" s="264" t="s">
        <v>323</v>
      </c>
      <c r="F12" s="265" t="s">
        <v>252</v>
      </c>
      <c r="G12" s="284"/>
      <c r="H12" s="284"/>
    </row>
    <row r="13" spans="1:8" ht="15" customHeight="1">
      <c r="B13" s="266"/>
      <c r="C13" s="263" t="s">
        <v>245</v>
      </c>
      <c r="D13" s="264" t="s">
        <v>324</v>
      </c>
      <c r="E13" s="264" t="s">
        <v>325</v>
      </c>
      <c r="F13" s="265" t="s">
        <v>326</v>
      </c>
      <c r="G13" s="284"/>
      <c r="H13" s="284"/>
    </row>
    <row r="14" spans="1:8" ht="15" customHeight="1">
      <c r="B14" s="266"/>
      <c r="C14" s="263" t="s">
        <v>302</v>
      </c>
      <c r="D14" s="264" t="s">
        <v>327</v>
      </c>
      <c r="E14" s="264" t="s">
        <v>248</v>
      </c>
      <c r="F14" s="265" t="s">
        <v>229</v>
      </c>
      <c r="G14" s="284"/>
      <c r="H14" s="284"/>
    </row>
    <row r="15" spans="1:8" ht="15" customHeight="1">
      <c r="B15" s="266"/>
      <c r="C15" s="263" t="s">
        <v>328</v>
      </c>
      <c r="D15" s="264" t="s">
        <v>248</v>
      </c>
      <c r="E15" s="264" t="s">
        <v>323</v>
      </c>
      <c r="F15" s="265" t="s">
        <v>329</v>
      </c>
      <c r="G15" s="284"/>
      <c r="H15" s="284"/>
    </row>
    <row r="16" spans="1:8" ht="15" customHeight="1">
      <c r="B16" s="266"/>
      <c r="C16" s="263" t="s">
        <v>247</v>
      </c>
      <c r="D16" s="264" t="s">
        <v>330</v>
      </c>
      <c r="E16" s="264" t="s">
        <v>322</v>
      </c>
      <c r="F16" s="265" t="s">
        <v>331</v>
      </c>
      <c r="G16" s="284"/>
      <c r="H16" s="284"/>
    </row>
    <row r="17" spans="2:8" ht="15" customHeight="1">
      <c r="B17" s="266"/>
      <c r="C17" s="263" t="s">
        <v>332</v>
      </c>
      <c r="D17" s="264" t="s">
        <v>333</v>
      </c>
      <c r="E17" s="264" t="s">
        <v>334</v>
      </c>
      <c r="F17" s="265" t="s">
        <v>252</v>
      </c>
      <c r="G17" s="284"/>
      <c r="H17" s="284"/>
    </row>
    <row r="18" spans="2:8" ht="15" customHeight="1">
      <c r="B18" s="266"/>
      <c r="C18" s="263" t="s">
        <v>249</v>
      </c>
      <c r="D18" s="264" t="s">
        <v>335</v>
      </c>
      <c r="E18" s="264" t="s">
        <v>336</v>
      </c>
      <c r="F18" s="265" t="s">
        <v>337</v>
      </c>
      <c r="G18" s="284"/>
      <c r="H18" s="284"/>
    </row>
    <row r="19" spans="2:8" ht="15" customHeight="1">
      <c r="B19" s="266"/>
      <c r="C19" s="263" t="s">
        <v>253</v>
      </c>
      <c r="D19" s="264" t="s">
        <v>316</v>
      </c>
      <c r="E19" s="264" t="s">
        <v>327</v>
      </c>
      <c r="F19" s="265" t="s">
        <v>252</v>
      </c>
      <c r="G19" s="284"/>
      <c r="H19" s="284"/>
    </row>
    <row r="20" spans="2:8" ht="15" customHeight="1">
      <c r="B20" s="266"/>
      <c r="C20" s="263" t="s">
        <v>256</v>
      </c>
      <c r="D20" s="264" t="s">
        <v>318</v>
      </c>
      <c r="E20" s="264" t="s">
        <v>333</v>
      </c>
      <c r="F20" s="265" t="s">
        <v>229</v>
      </c>
      <c r="G20" s="284"/>
      <c r="H20" s="284"/>
    </row>
    <row r="21" spans="2:8" ht="15" customHeight="1">
      <c r="B21" s="266"/>
      <c r="C21" s="263" t="s">
        <v>259</v>
      </c>
      <c r="D21" s="264" t="s">
        <v>338</v>
      </c>
      <c r="E21" s="264" t="s">
        <v>339</v>
      </c>
      <c r="F21" s="265" t="s">
        <v>260</v>
      </c>
      <c r="G21" s="284"/>
      <c r="H21" s="284"/>
    </row>
    <row r="22" spans="2:8" ht="15" customHeight="1">
      <c r="B22" s="266"/>
      <c r="C22" s="263" t="s">
        <v>263</v>
      </c>
      <c r="D22" s="264" t="s">
        <v>327</v>
      </c>
      <c r="E22" s="264" t="s">
        <v>340</v>
      </c>
      <c r="F22" s="265" t="s">
        <v>341</v>
      </c>
      <c r="G22" s="284"/>
      <c r="H22" s="284"/>
    </row>
    <row r="23" spans="2:8" ht="15" customHeight="1">
      <c r="B23" s="266"/>
      <c r="C23" s="263" t="s">
        <v>268</v>
      </c>
      <c r="D23" s="264" t="s">
        <v>342</v>
      </c>
      <c r="E23" s="264" t="s">
        <v>319</v>
      </c>
      <c r="F23" s="265" t="s">
        <v>329</v>
      </c>
      <c r="G23" s="284"/>
      <c r="H23" s="284"/>
    </row>
    <row r="24" spans="2:8" ht="15" customHeight="1">
      <c r="B24" s="266"/>
      <c r="C24" s="263" t="s">
        <v>274</v>
      </c>
      <c r="D24" s="264" t="s">
        <v>319</v>
      </c>
      <c r="E24" s="264" t="s">
        <v>338</v>
      </c>
      <c r="F24" s="265" t="s">
        <v>329</v>
      </c>
      <c r="G24" s="284"/>
      <c r="H24" s="284"/>
    </row>
    <row r="25" spans="2:8" ht="15" customHeight="1">
      <c r="B25" s="266"/>
      <c r="C25" s="263" t="s">
        <v>278</v>
      </c>
      <c r="D25" s="264" t="s">
        <v>318</v>
      </c>
      <c r="E25" s="264" t="s">
        <v>322</v>
      </c>
      <c r="F25" s="265" t="s">
        <v>329</v>
      </c>
      <c r="G25" s="284"/>
      <c r="H25" s="284"/>
    </row>
    <row r="26" spans="2:8" ht="15" customHeight="1">
      <c r="B26" s="266"/>
      <c r="C26" s="263" t="s">
        <v>282</v>
      </c>
      <c r="D26" s="264" t="s">
        <v>342</v>
      </c>
      <c r="E26" s="264" t="s">
        <v>343</v>
      </c>
      <c r="F26" s="265" t="s">
        <v>320</v>
      </c>
      <c r="G26" s="284"/>
      <c r="H26" s="284"/>
    </row>
    <row r="27" spans="2:8" ht="15" customHeight="1">
      <c r="B27" s="266"/>
      <c r="C27" s="263" t="s">
        <v>344</v>
      </c>
      <c r="D27" s="264" t="s">
        <v>319</v>
      </c>
      <c r="E27" s="264" t="s">
        <v>338</v>
      </c>
      <c r="F27" s="265" t="s">
        <v>329</v>
      </c>
      <c r="G27" s="284"/>
      <c r="H27" s="284"/>
    </row>
    <row r="28" spans="2:8" ht="15" customHeight="1">
      <c r="B28" s="266"/>
      <c r="C28" s="263" t="s">
        <v>288</v>
      </c>
      <c r="D28" s="264" t="s">
        <v>345</v>
      </c>
      <c r="E28" s="264" t="s">
        <v>346</v>
      </c>
      <c r="F28" s="265" t="s">
        <v>347</v>
      </c>
      <c r="G28" s="284"/>
      <c r="H28" s="284"/>
    </row>
    <row r="29" spans="2:8" ht="15" customHeight="1" thickBot="1">
      <c r="B29" s="267"/>
      <c r="C29" s="268" t="s">
        <v>289</v>
      </c>
      <c r="D29" s="269" t="s">
        <v>342</v>
      </c>
      <c r="E29" s="269" t="s">
        <v>338</v>
      </c>
      <c r="F29" s="270" t="s">
        <v>331</v>
      </c>
      <c r="G29" s="284"/>
      <c r="H29" s="284"/>
    </row>
    <row r="30" spans="2:8" ht="15" customHeight="1">
      <c r="B30" s="262" t="s">
        <v>348</v>
      </c>
      <c r="C30" s="263" t="s">
        <v>238</v>
      </c>
      <c r="D30" s="264" t="s">
        <v>336</v>
      </c>
      <c r="E30" s="264" t="s">
        <v>349</v>
      </c>
      <c r="F30" s="265" t="s">
        <v>329</v>
      </c>
      <c r="G30" s="284"/>
      <c r="H30" s="284"/>
    </row>
    <row r="31" spans="2:8" ht="15" customHeight="1">
      <c r="B31" s="266"/>
      <c r="C31" s="263" t="s">
        <v>245</v>
      </c>
      <c r="D31" s="264" t="s">
        <v>350</v>
      </c>
      <c r="E31" s="264" t="s">
        <v>351</v>
      </c>
      <c r="F31" s="265" t="s">
        <v>337</v>
      </c>
      <c r="G31" s="284"/>
      <c r="H31" s="284"/>
    </row>
    <row r="32" spans="2:8" ht="15" customHeight="1">
      <c r="B32" s="266"/>
      <c r="C32" s="263" t="s">
        <v>249</v>
      </c>
      <c r="D32" s="264" t="s">
        <v>352</v>
      </c>
      <c r="E32" s="264" t="s">
        <v>325</v>
      </c>
      <c r="F32" s="265" t="s">
        <v>252</v>
      </c>
      <c r="G32" s="284"/>
      <c r="H32" s="284"/>
    </row>
    <row r="33" spans="2:8" ht="15" customHeight="1">
      <c r="B33" s="266"/>
      <c r="C33" s="263" t="s">
        <v>261</v>
      </c>
      <c r="D33" s="264" t="s">
        <v>353</v>
      </c>
      <c r="E33" s="264" t="s">
        <v>248</v>
      </c>
      <c r="F33" s="265" t="s">
        <v>252</v>
      </c>
      <c r="G33" s="284"/>
      <c r="H33" s="284"/>
    </row>
    <row r="34" spans="2:8" ht="15" customHeight="1">
      <c r="B34" s="266"/>
      <c r="C34" s="263" t="s">
        <v>268</v>
      </c>
      <c r="D34" s="264" t="s">
        <v>318</v>
      </c>
      <c r="E34" s="264" t="s">
        <v>322</v>
      </c>
      <c r="F34" s="265" t="s">
        <v>329</v>
      </c>
      <c r="G34" s="284"/>
      <c r="H34" s="284"/>
    </row>
    <row r="35" spans="2:8" ht="15" customHeight="1">
      <c r="B35" s="266"/>
      <c r="C35" s="263" t="s">
        <v>274</v>
      </c>
      <c r="D35" s="264" t="s">
        <v>354</v>
      </c>
      <c r="E35" s="264" t="s">
        <v>355</v>
      </c>
      <c r="F35" s="265" t="s">
        <v>356</v>
      </c>
      <c r="G35" s="284"/>
      <c r="H35" s="284"/>
    </row>
    <row r="36" spans="2:8" ht="15" customHeight="1">
      <c r="B36" s="266"/>
      <c r="C36" s="263" t="s">
        <v>278</v>
      </c>
      <c r="D36" s="264" t="s">
        <v>357</v>
      </c>
      <c r="E36" s="264" t="s">
        <v>327</v>
      </c>
      <c r="F36" s="265" t="s">
        <v>358</v>
      </c>
      <c r="G36" s="284"/>
      <c r="H36" s="284"/>
    </row>
    <row r="37" spans="2:8" ht="15" customHeight="1">
      <c r="B37" s="266"/>
      <c r="C37" s="263" t="s">
        <v>282</v>
      </c>
      <c r="D37" s="264" t="s">
        <v>318</v>
      </c>
      <c r="E37" s="264" t="s">
        <v>359</v>
      </c>
      <c r="F37" s="265" t="s">
        <v>360</v>
      </c>
      <c r="G37" s="284"/>
      <c r="H37" s="284"/>
    </row>
    <row r="38" spans="2:8" ht="15" customHeight="1">
      <c r="B38" s="266"/>
      <c r="C38" s="263" t="s">
        <v>344</v>
      </c>
      <c r="D38" s="264" t="s">
        <v>339</v>
      </c>
      <c r="E38" s="264" t="s">
        <v>279</v>
      </c>
      <c r="F38" s="265" t="s">
        <v>252</v>
      </c>
      <c r="G38" s="284"/>
      <c r="H38" s="284"/>
    </row>
    <row r="39" spans="2:8" ht="15" customHeight="1">
      <c r="B39" s="266"/>
      <c r="C39" s="263" t="s">
        <v>288</v>
      </c>
      <c r="D39" s="264" t="s">
        <v>333</v>
      </c>
      <c r="E39" s="264" t="s">
        <v>334</v>
      </c>
      <c r="F39" s="265" t="s">
        <v>252</v>
      </c>
      <c r="G39" s="284"/>
      <c r="H39" s="284"/>
    </row>
    <row r="40" spans="2:8" ht="15" customHeight="1">
      <c r="B40" s="266"/>
      <c r="C40" s="263" t="s">
        <v>289</v>
      </c>
      <c r="D40" s="264" t="s">
        <v>361</v>
      </c>
      <c r="E40" s="264" t="s">
        <v>362</v>
      </c>
      <c r="F40" s="265" t="s">
        <v>363</v>
      </c>
      <c r="G40" s="284"/>
      <c r="H40" s="284"/>
    </row>
    <row r="41" spans="2:8" ht="15" customHeight="1">
      <c r="B41" s="266"/>
      <c r="C41" s="263" t="s">
        <v>293</v>
      </c>
      <c r="D41" s="264" t="s">
        <v>319</v>
      </c>
      <c r="E41" s="264" t="s">
        <v>364</v>
      </c>
      <c r="F41" s="265" t="s">
        <v>365</v>
      </c>
      <c r="G41" s="284"/>
      <c r="H41" s="284"/>
    </row>
    <row r="42" spans="2:8" ht="13.5" thickBot="1">
      <c r="B42" s="267"/>
      <c r="C42" s="268" t="s">
        <v>297</v>
      </c>
      <c r="D42" s="269" t="s">
        <v>339</v>
      </c>
      <c r="E42" s="269" t="s">
        <v>279</v>
      </c>
      <c r="F42" s="270" t="s">
        <v>252</v>
      </c>
    </row>
    <row r="43" spans="2:8">
      <c r="F43" s="178" t="s">
        <v>141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topLeftCell="A27" zoomScaleNormal="100" zoomScaleSheetLayoutView="80" workbookViewId="0">
      <selection activeCell="J41" sqref="J41"/>
    </sheetView>
  </sheetViews>
  <sheetFormatPr baseColWidth="10" defaultColWidth="8.85546875" defaultRowHeight="11.25"/>
  <cols>
    <col min="1" max="1" width="2.7109375" style="252" customWidth="1"/>
    <col min="2" max="2" width="35" style="252" customWidth="1"/>
    <col min="3" max="3" width="25.5703125" style="252" customWidth="1"/>
    <col min="4" max="4" width="16.42578125" style="252" customWidth="1"/>
    <col min="5" max="5" width="15.7109375" style="252" customWidth="1"/>
    <col min="6" max="6" width="13.140625" style="252" customWidth="1"/>
    <col min="7" max="7" width="4.85546875" style="252" customWidth="1"/>
    <col min="8" max="16384" width="8.85546875" style="252"/>
  </cols>
  <sheetData>
    <row r="1" spans="2:7" ht="13.5" customHeight="1"/>
    <row r="2" spans="2:7" ht="10.5" customHeight="1" thickBot="1"/>
    <row r="3" spans="2:7" ht="19.899999999999999" customHeight="1" thickBot="1">
      <c r="B3" s="7" t="s">
        <v>366</v>
      </c>
      <c r="C3" s="8"/>
      <c r="D3" s="8"/>
      <c r="E3" s="8"/>
      <c r="F3" s="9"/>
    </row>
    <row r="4" spans="2:7" ht="12" customHeight="1">
      <c r="B4" s="256" t="s">
        <v>216</v>
      </c>
      <c r="C4" s="256"/>
      <c r="D4" s="256"/>
      <c r="E4" s="256"/>
      <c r="F4" s="256"/>
      <c r="G4" s="257"/>
    </row>
    <row r="5" spans="2:7" ht="30" customHeight="1">
      <c r="B5" s="285" t="s">
        <v>367</v>
      </c>
      <c r="C5" s="285"/>
      <c r="D5" s="285"/>
      <c r="E5" s="285"/>
      <c r="F5" s="285"/>
      <c r="G5" s="257"/>
    </row>
    <row r="6" spans="2:7" ht="25.5" customHeight="1">
      <c r="B6" s="286" t="s">
        <v>368</v>
      </c>
      <c r="C6" s="286"/>
      <c r="D6" s="286"/>
      <c r="E6" s="286"/>
      <c r="F6" s="286"/>
    </row>
    <row r="7" spans="2:7" ht="19.899999999999999" customHeight="1">
      <c r="B7" s="287" t="s">
        <v>369</v>
      </c>
      <c r="C7" s="287"/>
      <c r="D7" s="287"/>
      <c r="E7" s="287"/>
      <c r="F7" s="287"/>
    </row>
    <row r="8" spans="2:7" ht="10.5" customHeight="1" thickBot="1">
      <c r="B8" s="288"/>
      <c r="C8" s="288"/>
      <c r="D8" s="288"/>
      <c r="E8" s="288"/>
      <c r="F8" s="288"/>
    </row>
    <row r="9" spans="2:7" ht="39" customHeight="1" thickBot="1">
      <c r="B9" s="260" t="s">
        <v>370</v>
      </c>
      <c r="C9" s="261" t="s">
        <v>221</v>
      </c>
      <c r="D9" s="261" t="s">
        <v>222</v>
      </c>
      <c r="E9" s="261" t="s">
        <v>223</v>
      </c>
      <c r="F9" s="261" t="s">
        <v>224</v>
      </c>
    </row>
    <row r="10" spans="2:7" ht="15" customHeight="1">
      <c r="B10" s="289" t="s">
        <v>371</v>
      </c>
      <c r="C10" s="290" t="s">
        <v>226</v>
      </c>
      <c r="D10" s="291" t="s">
        <v>372</v>
      </c>
      <c r="E10" s="291" t="s">
        <v>373</v>
      </c>
      <c r="F10" s="292" t="s">
        <v>374</v>
      </c>
    </row>
    <row r="11" spans="2:7" ht="15" customHeight="1">
      <c r="B11" s="289"/>
      <c r="C11" s="290" t="s">
        <v>375</v>
      </c>
      <c r="D11" s="291" t="s">
        <v>376</v>
      </c>
      <c r="E11" s="291" t="s">
        <v>376</v>
      </c>
      <c r="F11" s="292" t="s">
        <v>246</v>
      </c>
    </row>
    <row r="12" spans="2:7" ht="15" customHeight="1">
      <c r="B12" s="289"/>
      <c r="C12" s="290" t="s">
        <v>377</v>
      </c>
      <c r="D12" s="291" t="s">
        <v>376</v>
      </c>
      <c r="E12" s="291" t="s">
        <v>376</v>
      </c>
      <c r="F12" s="292" t="s">
        <v>246</v>
      </c>
    </row>
    <row r="13" spans="2:7" ht="15" customHeight="1">
      <c r="B13" s="266"/>
      <c r="C13" s="290" t="s">
        <v>245</v>
      </c>
      <c r="D13" s="291" t="s">
        <v>378</v>
      </c>
      <c r="E13" s="291" t="s">
        <v>379</v>
      </c>
      <c r="F13" s="292" t="s">
        <v>241</v>
      </c>
    </row>
    <row r="14" spans="2:7" ht="15" customHeight="1">
      <c r="B14" s="266"/>
      <c r="C14" s="290" t="s">
        <v>328</v>
      </c>
      <c r="D14" s="291" t="s">
        <v>380</v>
      </c>
      <c r="E14" s="291" t="s">
        <v>381</v>
      </c>
      <c r="F14" s="292" t="s">
        <v>382</v>
      </c>
    </row>
    <row r="15" spans="2:7" ht="15" customHeight="1">
      <c r="B15" s="266"/>
      <c r="C15" s="290" t="s">
        <v>383</v>
      </c>
      <c r="D15" s="291" t="s">
        <v>384</v>
      </c>
      <c r="E15" s="291" t="s">
        <v>381</v>
      </c>
      <c r="F15" s="292" t="s">
        <v>320</v>
      </c>
    </row>
    <row r="16" spans="2:7" ht="15" customHeight="1">
      <c r="B16" s="266"/>
      <c r="C16" s="290" t="s">
        <v>253</v>
      </c>
      <c r="D16" s="291" t="s">
        <v>385</v>
      </c>
      <c r="E16" s="291" t="s">
        <v>386</v>
      </c>
      <c r="F16" s="292" t="s">
        <v>260</v>
      </c>
    </row>
    <row r="17" spans="2:6" ht="15" customHeight="1">
      <c r="B17" s="266"/>
      <c r="C17" s="290" t="s">
        <v>256</v>
      </c>
      <c r="D17" s="291" t="s">
        <v>387</v>
      </c>
      <c r="E17" s="291" t="s">
        <v>388</v>
      </c>
      <c r="F17" s="292" t="s">
        <v>389</v>
      </c>
    </row>
    <row r="18" spans="2:6" ht="15" customHeight="1">
      <c r="B18" s="266"/>
      <c r="C18" s="290" t="s">
        <v>259</v>
      </c>
      <c r="D18" s="291" t="s">
        <v>386</v>
      </c>
      <c r="E18" s="291" t="s">
        <v>390</v>
      </c>
      <c r="F18" s="292" t="s">
        <v>260</v>
      </c>
    </row>
    <row r="19" spans="2:6" ht="15" customHeight="1">
      <c r="B19" s="266"/>
      <c r="C19" s="290" t="s">
        <v>261</v>
      </c>
      <c r="D19" s="291" t="s">
        <v>391</v>
      </c>
      <c r="E19" s="291" t="s">
        <v>391</v>
      </c>
      <c r="F19" s="292" t="s">
        <v>246</v>
      </c>
    </row>
    <row r="20" spans="2:6" ht="15" customHeight="1">
      <c r="B20" s="266"/>
      <c r="C20" s="290" t="s">
        <v>266</v>
      </c>
      <c r="D20" s="291" t="s">
        <v>392</v>
      </c>
      <c r="E20" s="291" t="s">
        <v>392</v>
      </c>
      <c r="F20" s="292" t="s">
        <v>246</v>
      </c>
    </row>
    <row r="21" spans="2:6" ht="15" customHeight="1">
      <c r="B21" s="266"/>
      <c r="C21" s="290" t="s">
        <v>272</v>
      </c>
      <c r="D21" s="291" t="s">
        <v>380</v>
      </c>
      <c r="E21" s="291" t="s">
        <v>381</v>
      </c>
      <c r="F21" s="292" t="s">
        <v>382</v>
      </c>
    </row>
    <row r="22" spans="2:6" ht="15" customHeight="1">
      <c r="B22" s="266"/>
      <c r="C22" s="290" t="s">
        <v>274</v>
      </c>
      <c r="D22" s="291" t="s">
        <v>393</v>
      </c>
      <c r="E22" s="291" t="s">
        <v>394</v>
      </c>
      <c r="F22" s="292" t="s">
        <v>241</v>
      </c>
    </row>
    <row r="23" spans="2:6" ht="15" customHeight="1">
      <c r="B23" s="266"/>
      <c r="C23" s="290" t="s">
        <v>288</v>
      </c>
      <c r="D23" s="291" t="s">
        <v>395</v>
      </c>
      <c r="E23" s="291" t="s">
        <v>395</v>
      </c>
      <c r="F23" s="292" t="s">
        <v>246</v>
      </c>
    </row>
    <row r="24" spans="2:6" ht="15" customHeight="1">
      <c r="B24" s="266"/>
      <c r="C24" s="290" t="s">
        <v>289</v>
      </c>
      <c r="D24" s="291" t="s">
        <v>390</v>
      </c>
      <c r="E24" s="291" t="s">
        <v>396</v>
      </c>
      <c r="F24" s="292" t="s">
        <v>241</v>
      </c>
    </row>
    <row r="25" spans="2:6" ht="15" customHeight="1">
      <c r="B25" s="266"/>
      <c r="C25" s="290" t="s">
        <v>293</v>
      </c>
      <c r="D25" s="291" t="s">
        <v>397</v>
      </c>
      <c r="E25" s="291" t="s">
        <v>398</v>
      </c>
      <c r="F25" s="292" t="s">
        <v>399</v>
      </c>
    </row>
    <row r="26" spans="2:6" ht="15" customHeight="1" thickBot="1">
      <c r="B26" s="267"/>
      <c r="C26" s="293" t="s">
        <v>297</v>
      </c>
      <c r="D26" s="294" t="s">
        <v>287</v>
      </c>
      <c r="E26" s="294" t="s">
        <v>400</v>
      </c>
      <c r="F26" s="295" t="s">
        <v>287</v>
      </c>
    </row>
    <row r="27" spans="2:6" ht="15" customHeight="1">
      <c r="B27" s="289" t="s">
        <v>401</v>
      </c>
      <c r="C27" s="290" t="s">
        <v>375</v>
      </c>
      <c r="D27" s="291" t="s">
        <v>402</v>
      </c>
      <c r="E27" s="291" t="s">
        <v>402</v>
      </c>
      <c r="F27" s="292" t="s">
        <v>246</v>
      </c>
    </row>
    <row r="28" spans="2:6" ht="15" customHeight="1">
      <c r="B28" s="289"/>
      <c r="C28" s="290" t="s">
        <v>280</v>
      </c>
      <c r="D28" s="291" t="s">
        <v>403</v>
      </c>
      <c r="E28" s="291" t="s">
        <v>403</v>
      </c>
      <c r="F28" s="292" t="s">
        <v>246</v>
      </c>
    </row>
    <row r="29" spans="2:6" ht="15" customHeight="1">
      <c r="B29" s="289"/>
      <c r="C29" s="290" t="s">
        <v>286</v>
      </c>
      <c r="D29" s="291" t="s">
        <v>404</v>
      </c>
      <c r="E29" s="291" t="s">
        <v>405</v>
      </c>
      <c r="F29" s="292" t="s">
        <v>406</v>
      </c>
    </row>
    <row r="30" spans="2:6" ht="15" customHeight="1" thickBot="1">
      <c r="B30" s="267"/>
      <c r="C30" s="293" t="s">
        <v>407</v>
      </c>
      <c r="D30" s="294" t="s">
        <v>408</v>
      </c>
      <c r="E30" s="294" t="s">
        <v>409</v>
      </c>
      <c r="F30" s="295" t="s">
        <v>406</v>
      </c>
    </row>
    <row r="31" spans="2:6" ht="15" customHeight="1">
      <c r="B31" s="289" t="s">
        <v>410</v>
      </c>
      <c r="C31" s="290" t="s">
        <v>253</v>
      </c>
      <c r="D31" s="291" t="s">
        <v>411</v>
      </c>
      <c r="E31" s="291" t="s">
        <v>411</v>
      </c>
      <c r="F31" s="292" t="s">
        <v>246</v>
      </c>
    </row>
    <row r="32" spans="2:6" ht="15" customHeight="1">
      <c r="B32" s="266"/>
      <c r="C32" s="290" t="s">
        <v>280</v>
      </c>
      <c r="D32" s="291" t="s">
        <v>412</v>
      </c>
      <c r="E32" s="291" t="s">
        <v>412</v>
      </c>
      <c r="F32" s="292" t="s">
        <v>246</v>
      </c>
    </row>
    <row r="33" spans="2:6" ht="15" customHeight="1">
      <c r="B33" s="266"/>
      <c r="C33" s="290" t="s">
        <v>286</v>
      </c>
      <c r="D33" s="296" t="s">
        <v>413</v>
      </c>
      <c r="E33" s="296" t="s">
        <v>414</v>
      </c>
      <c r="F33" s="297" t="s">
        <v>415</v>
      </c>
    </row>
    <row r="34" spans="2:6" ht="15" customHeight="1">
      <c r="B34" s="266"/>
      <c r="C34" s="290" t="s">
        <v>407</v>
      </c>
      <c r="D34" s="291" t="s">
        <v>416</v>
      </c>
      <c r="E34" s="291" t="s">
        <v>417</v>
      </c>
      <c r="F34" s="292" t="s">
        <v>418</v>
      </c>
    </row>
    <row r="35" spans="2:6" ht="15" customHeight="1" thickBot="1">
      <c r="B35" s="267"/>
      <c r="C35" s="293" t="s">
        <v>297</v>
      </c>
      <c r="D35" s="294" t="s">
        <v>419</v>
      </c>
      <c r="E35" s="294" t="s">
        <v>419</v>
      </c>
      <c r="F35" s="295" t="s">
        <v>246</v>
      </c>
    </row>
    <row r="36" spans="2:6" ht="15" customHeight="1">
      <c r="B36" s="298" t="s">
        <v>420</v>
      </c>
      <c r="C36" s="290" t="s">
        <v>280</v>
      </c>
      <c r="D36" s="296" t="s">
        <v>421</v>
      </c>
      <c r="E36" s="296" t="s">
        <v>421</v>
      </c>
      <c r="F36" s="297" t="s">
        <v>246</v>
      </c>
    </row>
    <row r="37" spans="2:6" ht="15" customHeight="1" thickBot="1">
      <c r="B37" s="299"/>
      <c r="C37" s="293" t="s">
        <v>407</v>
      </c>
      <c r="D37" s="300" t="s">
        <v>422</v>
      </c>
      <c r="E37" s="300" t="s">
        <v>423</v>
      </c>
      <c r="F37" s="301" t="s">
        <v>424</v>
      </c>
    </row>
    <row r="38" spans="2:6" ht="15" customHeight="1">
      <c r="B38" s="289" t="s">
        <v>425</v>
      </c>
      <c r="C38" s="290" t="s">
        <v>280</v>
      </c>
      <c r="D38" s="291" t="s">
        <v>426</v>
      </c>
      <c r="E38" s="291" t="s">
        <v>426</v>
      </c>
      <c r="F38" s="292" t="s">
        <v>246</v>
      </c>
    </row>
    <row r="39" spans="2:6" ht="15" customHeight="1">
      <c r="B39" s="266"/>
      <c r="C39" s="290" t="s">
        <v>286</v>
      </c>
      <c r="D39" s="291" t="s">
        <v>427</v>
      </c>
      <c r="E39" s="291" t="s">
        <v>428</v>
      </c>
      <c r="F39" s="292" t="s">
        <v>429</v>
      </c>
    </row>
    <row r="40" spans="2:6" ht="15" customHeight="1" thickBot="1">
      <c r="B40" s="267"/>
      <c r="C40" s="293" t="s">
        <v>407</v>
      </c>
      <c r="D40" s="294" t="s">
        <v>430</v>
      </c>
      <c r="E40" s="294" t="s">
        <v>431</v>
      </c>
      <c r="F40" s="295" t="s">
        <v>229</v>
      </c>
    </row>
    <row r="41" spans="2:6" ht="15" customHeight="1" thickBot="1">
      <c r="B41" s="302" t="s">
        <v>432</v>
      </c>
      <c r="C41" s="303" t="s">
        <v>407</v>
      </c>
      <c r="D41" s="294" t="s">
        <v>433</v>
      </c>
      <c r="E41" s="294" t="s">
        <v>433</v>
      </c>
      <c r="F41" s="295" t="s">
        <v>246</v>
      </c>
    </row>
    <row r="42" spans="2:6" ht="15" customHeight="1">
      <c r="B42" s="289" t="s">
        <v>434</v>
      </c>
      <c r="C42" s="290" t="s">
        <v>375</v>
      </c>
      <c r="D42" s="291" t="s">
        <v>435</v>
      </c>
      <c r="E42" s="291" t="s">
        <v>435</v>
      </c>
      <c r="F42" s="292" t="s">
        <v>246</v>
      </c>
    </row>
    <row r="43" spans="2:6" ht="15" customHeight="1">
      <c r="B43" s="266"/>
      <c r="C43" s="304" t="s">
        <v>280</v>
      </c>
      <c r="D43" s="305" t="s">
        <v>436</v>
      </c>
      <c r="E43" s="305" t="s">
        <v>436</v>
      </c>
      <c r="F43" s="306" t="s">
        <v>246</v>
      </c>
    </row>
    <row r="44" spans="2:6" ht="15" customHeight="1">
      <c r="B44" s="266"/>
      <c r="C44" s="304" t="s">
        <v>286</v>
      </c>
      <c r="D44" s="305" t="s">
        <v>437</v>
      </c>
      <c r="E44" s="305" t="s">
        <v>438</v>
      </c>
      <c r="F44" s="306" t="s">
        <v>439</v>
      </c>
    </row>
    <row r="45" spans="2:6" ht="15" customHeight="1" thickBot="1">
      <c r="B45" s="267"/>
      <c r="C45" s="293" t="s">
        <v>407</v>
      </c>
      <c r="D45" s="294" t="s">
        <v>440</v>
      </c>
      <c r="E45" s="294" t="s">
        <v>441</v>
      </c>
      <c r="F45" s="295" t="s">
        <v>260</v>
      </c>
    </row>
    <row r="46" spans="2:6" ht="15" customHeight="1">
      <c r="F46" s="178" t="s">
        <v>141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topLeftCell="A6" zoomScaleNormal="100" zoomScaleSheetLayoutView="90" workbookViewId="0">
      <selection activeCell="I12" sqref="I12"/>
    </sheetView>
  </sheetViews>
  <sheetFormatPr baseColWidth="10" defaultColWidth="8.85546875" defaultRowHeight="11.25"/>
  <cols>
    <col min="1" max="1" width="2.7109375" style="252" customWidth="1"/>
    <col min="2" max="2" width="31.28515625" style="252" customWidth="1"/>
    <col min="3" max="3" width="25.5703125" style="252" customWidth="1"/>
    <col min="4" max="4" width="17.85546875" style="252" customWidth="1"/>
    <col min="5" max="5" width="15.85546875" style="252" customWidth="1"/>
    <col min="6" max="6" width="13.5703125" style="252" customWidth="1"/>
    <col min="7" max="7" width="3.28515625" style="252" customWidth="1"/>
    <col min="8" max="16384" width="8.85546875" style="252"/>
  </cols>
  <sheetData>
    <row r="1" spans="1:7" ht="14.25" customHeight="1">
      <c r="A1" s="307"/>
      <c r="B1" s="307"/>
      <c r="C1" s="307"/>
      <c r="D1" s="307"/>
      <c r="E1" s="307"/>
      <c r="F1" s="307"/>
    </row>
    <row r="2" spans="1:7" ht="10.5" customHeight="1" thickBot="1">
      <c r="A2" s="307"/>
      <c r="B2" s="307"/>
      <c r="C2" s="307"/>
      <c r="D2" s="307"/>
      <c r="E2" s="307"/>
      <c r="F2" s="307"/>
    </row>
    <row r="3" spans="1:7" ht="19.899999999999999" customHeight="1" thickBot="1">
      <c r="A3" s="307"/>
      <c r="B3" s="308" t="s">
        <v>442</v>
      </c>
      <c r="C3" s="309"/>
      <c r="D3" s="309"/>
      <c r="E3" s="309"/>
      <c r="F3" s="310"/>
    </row>
    <row r="4" spans="1:7" ht="15.75" customHeight="1">
      <c r="A4" s="307"/>
      <c r="B4" s="6"/>
      <c r="C4" s="6"/>
      <c r="D4" s="6"/>
      <c r="E4" s="6"/>
      <c r="F4" s="6"/>
    </row>
    <row r="5" spans="1:7" ht="20.45" customHeight="1">
      <c r="A5" s="307"/>
      <c r="B5" s="311" t="s">
        <v>443</v>
      </c>
      <c r="C5" s="311"/>
      <c r="D5" s="311"/>
      <c r="E5" s="311"/>
      <c r="F5" s="311"/>
      <c r="G5" s="257"/>
    </row>
    <row r="6" spans="1:7" ht="19.899999999999999" customHeight="1">
      <c r="A6" s="307"/>
      <c r="B6" s="312" t="s">
        <v>444</v>
      </c>
      <c r="C6" s="312"/>
      <c r="D6" s="312"/>
      <c r="E6" s="312"/>
      <c r="F6" s="312"/>
      <c r="G6" s="257"/>
    </row>
    <row r="7" spans="1:7" ht="19.899999999999999" customHeight="1" thickBot="1">
      <c r="A7" s="307"/>
      <c r="B7" s="307"/>
      <c r="C7" s="307"/>
      <c r="D7" s="307"/>
      <c r="E7" s="307"/>
      <c r="F7" s="307"/>
    </row>
    <row r="8" spans="1:7" ht="39" customHeight="1" thickBot="1">
      <c r="A8" s="307"/>
      <c r="B8" s="313" t="s">
        <v>370</v>
      </c>
      <c r="C8" s="314" t="s">
        <v>221</v>
      </c>
      <c r="D8" s="261" t="s">
        <v>445</v>
      </c>
      <c r="E8" s="261" t="s">
        <v>222</v>
      </c>
      <c r="F8" s="314" t="s">
        <v>224</v>
      </c>
    </row>
    <row r="9" spans="1:7" ht="15" customHeight="1">
      <c r="A9" s="307"/>
      <c r="B9" s="315" t="s">
        <v>446</v>
      </c>
      <c r="C9" s="316" t="s">
        <v>226</v>
      </c>
      <c r="D9" s="317" t="s">
        <v>447</v>
      </c>
      <c r="E9" s="317" t="s">
        <v>448</v>
      </c>
      <c r="F9" s="318" t="s">
        <v>449</v>
      </c>
    </row>
    <row r="10" spans="1:7" ht="15" customHeight="1">
      <c r="A10" s="307"/>
      <c r="B10" s="319"/>
      <c r="C10" s="320" t="s">
        <v>375</v>
      </c>
      <c r="D10" s="321" t="s">
        <v>450</v>
      </c>
      <c r="E10" s="321" t="s">
        <v>451</v>
      </c>
      <c r="F10" s="322" t="s">
        <v>452</v>
      </c>
    </row>
    <row r="11" spans="1:7" ht="15" customHeight="1">
      <c r="A11" s="307"/>
      <c r="B11" s="323"/>
      <c r="C11" s="320" t="s">
        <v>245</v>
      </c>
      <c r="D11" s="321" t="s">
        <v>453</v>
      </c>
      <c r="E11" s="321" t="s">
        <v>454</v>
      </c>
      <c r="F11" s="322" t="s">
        <v>455</v>
      </c>
    </row>
    <row r="12" spans="1:7" ht="15" customHeight="1">
      <c r="A12" s="307"/>
      <c r="B12" s="323"/>
      <c r="C12" s="320" t="s">
        <v>247</v>
      </c>
      <c r="D12" s="321" t="s">
        <v>456</v>
      </c>
      <c r="E12" s="321" t="s">
        <v>456</v>
      </c>
      <c r="F12" s="322" t="s">
        <v>246</v>
      </c>
    </row>
    <row r="13" spans="1:7" ht="15" customHeight="1" thickBot="1">
      <c r="A13" s="307"/>
      <c r="B13" s="324"/>
      <c r="C13" s="325" t="s">
        <v>288</v>
      </c>
      <c r="D13" s="326" t="s">
        <v>457</v>
      </c>
      <c r="E13" s="326" t="s">
        <v>458</v>
      </c>
      <c r="F13" s="327" t="s">
        <v>459</v>
      </c>
    </row>
    <row r="14" spans="1:7" ht="15" customHeight="1" thickBot="1">
      <c r="A14" s="307"/>
      <c r="B14" s="328" t="s">
        <v>460</v>
      </c>
      <c r="C14" s="329" t="s">
        <v>461</v>
      </c>
      <c r="D14" s="330"/>
      <c r="E14" s="330"/>
      <c r="F14" s="331"/>
    </row>
    <row r="15" spans="1:7" ht="15" customHeight="1">
      <c r="A15" s="307"/>
      <c r="B15" s="323"/>
      <c r="C15" s="320" t="s">
        <v>226</v>
      </c>
      <c r="D15" s="317" t="s">
        <v>462</v>
      </c>
      <c r="E15" s="317" t="s">
        <v>463</v>
      </c>
      <c r="F15" s="292" t="s">
        <v>241</v>
      </c>
    </row>
    <row r="16" spans="1:7" ht="15" customHeight="1">
      <c r="A16" s="307"/>
      <c r="B16" s="323"/>
      <c r="C16" s="320" t="s">
        <v>375</v>
      </c>
      <c r="D16" s="321" t="s">
        <v>464</v>
      </c>
      <c r="E16" s="321" t="s">
        <v>464</v>
      </c>
      <c r="F16" s="292" t="s">
        <v>246</v>
      </c>
    </row>
    <row r="17" spans="1:6" ht="15" customHeight="1">
      <c r="A17" s="307"/>
      <c r="B17" s="323"/>
      <c r="C17" s="320" t="s">
        <v>245</v>
      </c>
      <c r="D17" s="321" t="s">
        <v>465</v>
      </c>
      <c r="E17" s="321" t="s">
        <v>466</v>
      </c>
      <c r="F17" s="322" t="s">
        <v>467</v>
      </c>
    </row>
    <row r="18" spans="1:6" ht="15" customHeight="1">
      <c r="A18" s="307"/>
      <c r="B18" s="323"/>
      <c r="C18" s="320" t="s">
        <v>247</v>
      </c>
      <c r="D18" s="321" t="s">
        <v>468</v>
      </c>
      <c r="E18" s="321" t="s">
        <v>469</v>
      </c>
      <c r="F18" s="322" t="s">
        <v>470</v>
      </c>
    </row>
    <row r="19" spans="1:6" ht="15" customHeight="1">
      <c r="A19" s="307"/>
      <c r="B19" s="323"/>
      <c r="C19" s="320" t="s">
        <v>263</v>
      </c>
      <c r="D19" s="321" t="s">
        <v>471</v>
      </c>
      <c r="E19" s="321" t="s">
        <v>472</v>
      </c>
      <c r="F19" s="322" t="s">
        <v>473</v>
      </c>
    </row>
    <row r="20" spans="1:6" ht="15" customHeight="1">
      <c r="A20" s="307"/>
      <c r="B20" s="323"/>
      <c r="C20" s="320" t="s">
        <v>288</v>
      </c>
      <c r="D20" s="321" t="s">
        <v>474</v>
      </c>
      <c r="E20" s="321" t="s">
        <v>475</v>
      </c>
      <c r="F20" s="322" t="s">
        <v>476</v>
      </c>
    </row>
    <row r="21" spans="1:6" ht="15" customHeight="1" thickBot="1">
      <c r="A21" s="307"/>
      <c r="B21" s="324"/>
      <c r="C21" s="325" t="s">
        <v>407</v>
      </c>
      <c r="D21" s="326" t="s">
        <v>477</v>
      </c>
      <c r="E21" s="326" t="s">
        <v>478</v>
      </c>
      <c r="F21" s="327" t="s">
        <v>479</v>
      </c>
    </row>
    <row r="22" spans="1:6">
      <c r="A22" s="307"/>
      <c r="B22" s="307"/>
      <c r="C22" s="307"/>
      <c r="D22" s="307"/>
      <c r="E22" s="307"/>
      <c r="F22" s="178" t="s">
        <v>141</v>
      </c>
    </row>
    <row r="24" spans="1:6">
      <c r="F24" s="332"/>
    </row>
  </sheetData>
  <mergeCells count="4">
    <mergeCell ref="B3:F3"/>
    <mergeCell ref="B5:F5"/>
    <mergeCell ref="B6:F6"/>
    <mergeCell ref="C14:F14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opLeftCell="B1" zoomScale="75" zoomScaleNormal="75" zoomScaleSheetLayoutView="100" workbookViewId="0">
      <selection activeCell="J62" sqref="J62"/>
    </sheetView>
  </sheetViews>
  <sheetFormatPr baseColWidth="10" defaultColWidth="11.42578125" defaultRowHeight="15"/>
  <cols>
    <col min="1" max="1" width="4" style="335" customWidth="1"/>
    <col min="2" max="2" width="48.28515625" style="335" customWidth="1"/>
    <col min="3" max="3" width="22.28515625" style="335" customWidth="1"/>
    <col min="4" max="4" width="17.5703125" style="335" customWidth="1"/>
    <col min="5" max="5" width="16" style="335" customWidth="1"/>
    <col min="6" max="6" width="12.5703125" style="335" customWidth="1"/>
    <col min="7" max="7" width="2.42578125" style="335" customWidth="1"/>
    <col min="8" max="9" width="10.7109375" style="336" customWidth="1"/>
    <col min="10" max="16384" width="11.42578125" style="336"/>
  </cols>
  <sheetData>
    <row r="1" spans="1:12" ht="10.5" customHeight="1">
      <c r="A1" s="333"/>
      <c r="B1" s="333"/>
      <c r="C1" s="333"/>
      <c r="D1" s="333"/>
      <c r="E1" s="333"/>
      <c r="F1" s="334"/>
    </row>
    <row r="2" spans="1:12" ht="18" customHeight="1">
      <c r="A2" s="333"/>
      <c r="B2" s="337"/>
      <c r="C2" s="337"/>
      <c r="D2" s="337"/>
      <c r="E2" s="337"/>
      <c r="F2" s="338"/>
    </row>
    <row r="3" spans="1:12" ht="14.25" customHeight="1" thickBot="1"/>
    <row r="4" spans="1:12" ht="17.25" customHeight="1" thickBot="1">
      <c r="A4" s="333"/>
      <c r="B4" s="308" t="s">
        <v>480</v>
      </c>
      <c r="C4" s="309"/>
      <c r="D4" s="309"/>
      <c r="E4" s="309"/>
      <c r="F4" s="310"/>
    </row>
    <row r="5" spans="1:12" ht="17.25" customHeight="1">
      <c r="A5" s="333"/>
      <c r="B5" s="339" t="s">
        <v>481</v>
      </c>
      <c r="C5" s="339"/>
      <c r="D5" s="339"/>
      <c r="E5" s="339"/>
      <c r="F5" s="339"/>
      <c r="G5" s="340"/>
    </row>
    <row r="6" spans="1:12">
      <c r="A6" s="333"/>
      <c r="B6" s="339" t="s">
        <v>482</v>
      </c>
      <c r="C6" s="339"/>
      <c r="D6" s="339"/>
      <c r="E6" s="339"/>
      <c r="F6" s="339"/>
      <c r="G6" s="340"/>
    </row>
    <row r="7" spans="1:12" ht="15.75" thickBot="1">
      <c r="A7" s="333"/>
      <c r="B7" s="341"/>
      <c r="C7" s="341"/>
      <c r="D7" s="341"/>
      <c r="E7" s="341"/>
      <c r="F7" s="333"/>
    </row>
    <row r="8" spans="1:12" ht="44.45" customHeight="1" thickBot="1">
      <c r="A8" s="333"/>
      <c r="B8" s="260" t="s">
        <v>483</v>
      </c>
      <c r="C8" s="342" t="s">
        <v>221</v>
      </c>
      <c r="D8" s="261" t="s">
        <v>445</v>
      </c>
      <c r="E8" s="261" t="s">
        <v>222</v>
      </c>
      <c r="F8" s="342" t="s">
        <v>224</v>
      </c>
    </row>
    <row r="9" spans="1:12">
      <c r="A9" s="333"/>
      <c r="B9" s="343" t="s">
        <v>484</v>
      </c>
      <c r="C9" s="344" t="s">
        <v>226</v>
      </c>
      <c r="D9" s="345" t="s">
        <v>408</v>
      </c>
      <c r="E9" s="345" t="s">
        <v>485</v>
      </c>
      <c r="F9" s="346" t="s">
        <v>486</v>
      </c>
    </row>
    <row r="10" spans="1:12">
      <c r="A10" s="333"/>
      <c r="B10" s="347" t="s">
        <v>487</v>
      </c>
      <c r="C10" s="348" t="s">
        <v>488</v>
      </c>
      <c r="D10" s="349" t="s">
        <v>489</v>
      </c>
      <c r="E10" s="349" t="s">
        <v>489</v>
      </c>
      <c r="F10" s="350" t="s">
        <v>246</v>
      </c>
    </row>
    <row r="11" spans="1:12">
      <c r="A11" s="333"/>
      <c r="B11" s="347"/>
      <c r="C11" s="348" t="s">
        <v>375</v>
      </c>
      <c r="D11" s="349" t="s">
        <v>490</v>
      </c>
      <c r="E11" s="349" t="s">
        <v>491</v>
      </c>
      <c r="F11" s="350" t="s">
        <v>492</v>
      </c>
    </row>
    <row r="12" spans="1:12">
      <c r="A12" s="333"/>
      <c r="B12" s="347"/>
      <c r="C12" s="348" t="s">
        <v>377</v>
      </c>
      <c r="D12" s="349" t="s">
        <v>493</v>
      </c>
      <c r="E12" s="349" t="s">
        <v>493</v>
      </c>
      <c r="F12" s="350" t="s">
        <v>246</v>
      </c>
    </row>
    <row r="13" spans="1:12">
      <c r="A13" s="333"/>
      <c r="B13" s="347"/>
      <c r="C13" s="348" t="s">
        <v>242</v>
      </c>
      <c r="D13" s="349" t="s">
        <v>494</v>
      </c>
      <c r="E13" s="349" t="s">
        <v>494</v>
      </c>
      <c r="F13" s="350" t="s">
        <v>246</v>
      </c>
    </row>
    <row r="14" spans="1:12">
      <c r="A14" s="333"/>
      <c r="B14" s="347"/>
      <c r="C14" s="348" t="s">
        <v>245</v>
      </c>
      <c r="D14" s="349" t="s">
        <v>495</v>
      </c>
      <c r="E14" s="349" t="s">
        <v>495</v>
      </c>
      <c r="F14" s="350" t="s">
        <v>246</v>
      </c>
    </row>
    <row r="15" spans="1:12">
      <c r="A15" s="333"/>
      <c r="B15" s="347"/>
      <c r="C15" s="348" t="s">
        <v>302</v>
      </c>
      <c r="D15" s="349" t="s">
        <v>496</v>
      </c>
      <c r="E15" s="349" t="s">
        <v>485</v>
      </c>
      <c r="F15" s="350" t="s">
        <v>497</v>
      </c>
      <c r="L15" s="351"/>
    </row>
    <row r="16" spans="1:12">
      <c r="A16" s="333"/>
      <c r="B16" s="347"/>
      <c r="C16" s="348" t="s">
        <v>247</v>
      </c>
      <c r="D16" s="349" t="s">
        <v>498</v>
      </c>
      <c r="E16" s="349" t="s">
        <v>498</v>
      </c>
      <c r="F16" s="350" t="s">
        <v>246</v>
      </c>
    </row>
    <row r="17" spans="1:6">
      <c r="A17" s="333"/>
      <c r="B17" s="347"/>
      <c r="C17" s="348" t="s">
        <v>332</v>
      </c>
      <c r="D17" s="349" t="s">
        <v>499</v>
      </c>
      <c r="E17" s="349" t="s">
        <v>500</v>
      </c>
      <c r="F17" s="350" t="s">
        <v>309</v>
      </c>
    </row>
    <row r="18" spans="1:6">
      <c r="A18" s="333"/>
      <c r="B18" s="347"/>
      <c r="C18" s="348" t="s">
        <v>501</v>
      </c>
      <c r="D18" s="349" t="s">
        <v>502</v>
      </c>
      <c r="E18" s="349" t="s">
        <v>502</v>
      </c>
      <c r="F18" s="350" t="s">
        <v>246</v>
      </c>
    </row>
    <row r="19" spans="1:6">
      <c r="A19" s="333"/>
      <c r="B19" s="347"/>
      <c r="C19" s="348" t="s">
        <v>503</v>
      </c>
      <c r="D19" s="349" t="s">
        <v>504</v>
      </c>
      <c r="E19" s="349" t="s">
        <v>500</v>
      </c>
      <c r="F19" s="350" t="s">
        <v>505</v>
      </c>
    </row>
    <row r="20" spans="1:6">
      <c r="A20" s="333"/>
      <c r="B20" s="347"/>
      <c r="C20" s="348" t="s">
        <v>506</v>
      </c>
      <c r="D20" s="349" t="s">
        <v>507</v>
      </c>
      <c r="E20" s="349" t="s">
        <v>306</v>
      </c>
      <c r="F20" s="350" t="s">
        <v>508</v>
      </c>
    </row>
    <row r="21" spans="1:6">
      <c r="A21" s="333"/>
      <c r="B21" s="347"/>
      <c r="C21" s="348" t="s">
        <v>280</v>
      </c>
      <c r="D21" s="349" t="s">
        <v>509</v>
      </c>
      <c r="E21" s="349" t="s">
        <v>411</v>
      </c>
      <c r="F21" s="350" t="s">
        <v>510</v>
      </c>
    </row>
    <row r="22" spans="1:6">
      <c r="A22" s="333"/>
      <c r="B22" s="347"/>
      <c r="C22" s="348" t="s">
        <v>286</v>
      </c>
      <c r="D22" s="349" t="s">
        <v>511</v>
      </c>
      <c r="E22" s="349" t="s">
        <v>511</v>
      </c>
      <c r="F22" s="350" t="s">
        <v>246</v>
      </c>
    </row>
    <row r="23" spans="1:6" ht="15.75" thickBot="1">
      <c r="A23" s="333"/>
      <c r="B23" s="352"/>
      <c r="C23" s="353" t="s">
        <v>288</v>
      </c>
      <c r="D23" s="354" t="s">
        <v>512</v>
      </c>
      <c r="E23" s="354" t="s">
        <v>512</v>
      </c>
      <c r="F23" s="355" t="s">
        <v>246</v>
      </c>
    </row>
    <row r="24" spans="1:6">
      <c r="A24" s="333"/>
      <c r="B24" s="347" t="s">
        <v>513</v>
      </c>
      <c r="C24" s="348" t="s">
        <v>226</v>
      </c>
      <c r="D24" s="349" t="s">
        <v>491</v>
      </c>
      <c r="E24" s="349" t="s">
        <v>514</v>
      </c>
      <c r="F24" s="350" t="s">
        <v>329</v>
      </c>
    </row>
    <row r="25" spans="1:6">
      <c r="A25" s="333"/>
      <c r="B25" s="347" t="s">
        <v>515</v>
      </c>
      <c r="C25" s="348" t="s">
        <v>375</v>
      </c>
      <c r="D25" s="349" t="s">
        <v>516</v>
      </c>
      <c r="E25" s="349" t="s">
        <v>517</v>
      </c>
      <c r="F25" s="350" t="s">
        <v>518</v>
      </c>
    </row>
    <row r="26" spans="1:6">
      <c r="A26" s="333"/>
      <c r="B26" s="347"/>
      <c r="C26" s="348" t="s">
        <v>242</v>
      </c>
      <c r="D26" s="349" t="s">
        <v>519</v>
      </c>
      <c r="E26" s="349" t="s">
        <v>519</v>
      </c>
      <c r="F26" s="350" t="s">
        <v>246</v>
      </c>
    </row>
    <row r="27" spans="1:6">
      <c r="A27" s="333"/>
      <c r="B27" s="347"/>
      <c r="C27" s="348" t="s">
        <v>245</v>
      </c>
      <c r="D27" s="349" t="s">
        <v>404</v>
      </c>
      <c r="E27" s="349" t="s">
        <v>404</v>
      </c>
      <c r="F27" s="350" t="s">
        <v>246</v>
      </c>
    </row>
    <row r="28" spans="1:6">
      <c r="A28" s="333"/>
      <c r="B28" s="347"/>
      <c r="C28" s="348" t="s">
        <v>302</v>
      </c>
      <c r="D28" s="349" t="s">
        <v>520</v>
      </c>
      <c r="E28" s="349" t="s">
        <v>521</v>
      </c>
      <c r="F28" s="350" t="s">
        <v>522</v>
      </c>
    </row>
    <row r="29" spans="1:6">
      <c r="A29" s="333"/>
      <c r="B29" s="347"/>
      <c r="C29" s="348" t="s">
        <v>247</v>
      </c>
      <c r="D29" s="349" t="s">
        <v>523</v>
      </c>
      <c r="E29" s="349" t="s">
        <v>523</v>
      </c>
      <c r="F29" s="350" t="s">
        <v>246</v>
      </c>
    </row>
    <row r="30" spans="1:6">
      <c r="A30" s="333"/>
      <c r="B30" s="347"/>
      <c r="C30" s="348" t="s">
        <v>332</v>
      </c>
      <c r="D30" s="349" t="s">
        <v>524</v>
      </c>
      <c r="E30" s="349" t="s">
        <v>514</v>
      </c>
      <c r="F30" s="350" t="s">
        <v>522</v>
      </c>
    </row>
    <row r="31" spans="1:6">
      <c r="A31" s="333"/>
      <c r="B31" s="347"/>
      <c r="C31" s="348" t="s">
        <v>501</v>
      </c>
      <c r="D31" s="349" t="s">
        <v>525</v>
      </c>
      <c r="E31" s="349" t="s">
        <v>525</v>
      </c>
      <c r="F31" s="350" t="s">
        <v>246</v>
      </c>
    </row>
    <row r="32" spans="1:6">
      <c r="A32" s="333"/>
      <c r="B32" s="347"/>
      <c r="C32" s="348" t="s">
        <v>503</v>
      </c>
      <c r="D32" s="349" t="s">
        <v>526</v>
      </c>
      <c r="E32" s="349" t="s">
        <v>527</v>
      </c>
      <c r="F32" s="350" t="s">
        <v>528</v>
      </c>
    </row>
    <row r="33" spans="1:7">
      <c r="A33" s="333"/>
      <c r="B33" s="347"/>
      <c r="C33" s="348" t="s">
        <v>506</v>
      </c>
      <c r="D33" s="349" t="s">
        <v>517</v>
      </c>
      <c r="E33" s="349" t="s">
        <v>529</v>
      </c>
      <c r="F33" s="350" t="s">
        <v>229</v>
      </c>
    </row>
    <row r="34" spans="1:7">
      <c r="A34" s="333"/>
      <c r="B34" s="347"/>
      <c r="C34" s="348" t="s">
        <v>280</v>
      </c>
      <c r="D34" s="349" t="s">
        <v>530</v>
      </c>
      <c r="E34" s="349" t="s">
        <v>498</v>
      </c>
      <c r="F34" s="350" t="s">
        <v>309</v>
      </c>
    </row>
    <row r="35" spans="1:7">
      <c r="A35" s="333"/>
      <c r="B35" s="347"/>
      <c r="C35" s="348" t="s">
        <v>286</v>
      </c>
      <c r="D35" s="349" t="s">
        <v>520</v>
      </c>
      <c r="E35" s="349" t="s">
        <v>520</v>
      </c>
      <c r="F35" s="350" t="s">
        <v>246</v>
      </c>
    </row>
    <row r="36" spans="1:7" ht="15.75" thickBot="1">
      <c r="A36" s="333"/>
      <c r="B36" s="352"/>
      <c r="C36" s="348" t="s">
        <v>288</v>
      </c>
      <c r="D36" s="349" t="s">
        <v>531</v>
      </c>
      <c r="E36" s="349" t="s">
        <v>531</v>
      </c>
      <c r="F36" s="350" t="s">
        <v>246</v>
      </c>
    </row>
    <row r="37" spans="1:7">
      <c r="A37" s="333"/>
      <c r="B37" s="347" t="s">
        <v>532</v>
      </c>
      <c r="C37" s="344" t="s">
        <v>226</v>
      </c>
      <c r="D37" s="345" t="s">
        <v>533</v>
      </c>
      <c r="E37" s="345" t="s">
        <v>533</v>
      </c>
      <c r="F37" s="346" t="s">
        <v>246</v>
      </c>
    </row>
    <row r="38" spans="1:7">
      <c r="A38" s="333"/>
      <c r="B38" s="347" t="s">
        <v>534</v>
      </c>
      <c r="C38" s="348" t="s">
        <v>242</v>
      </c>
      <c r="D38" s="349" t="s">
        <v>535</v>
      </c>
      <c r="E38" s="349" t="s">
        <v>535</v>
      </c>
      <c r="F38" s="350" t="s">
        <v>246</v>
      </c>
      <c r="G38" s="336"/>
    </row>
    <row r="39" spans="1:7">
      <c r="A39" s="333"/>
      <c r="B39" s="347"/>
      <c r="C39" s="348" t="s">
        <v>245</v>
      </c>
      <c r="D39" s="349" t="s">
        <v>536</v>
      </c>
      <c r="E39" s="349" t="s">
        <v>536</v>
      </c>
      <c r="F39" s="350" t="s">
        <v>246</v>
      </c>
      <c r="G39" s="336"/>
    </row>
    <row r="40" spans="1:7">
      <c r="A40" s="333"/>
      <c r="B40" s="347"/>
      <c r="C40" s="348" t="s">
        <v>302</v>
      </c>
      <c r="D40" s="349" t="s">
        <v>537</v>
      </c>
      <c r="E40" s="349" t="s">
        <v>538</v>
      </c>
      <c r="F40" s="350" t="s">
        <v>382</v>
      </c>
      <c r="G40" s="336"/>
    </row>
    <row r="41" spans="1:7">
      <c r="A41" s="333"/>
      <c r="B41" s="347"/>
      <c r="C41" s="348" t="s">
        <v>247</v>
      </c>
      <c r="D41" s="349" t="s">
        <v>539</v>
      </c>
      <c r="E41" s="349" t="s">
        <v>539</v>
      </c>
      <c r="F41" s="350" t="s">
        <v>246</v>
      </c>
      <c r="G41" s="336"/>
    </row>
    <row r="42" spans="1:7">
      <c r="A42" s="333"/>
      <c r="B42" s="347"/>
      <c r="C42" s="348" t="s">
        <v>332</v>
      </c>
      <c r="D42" s="349" t="s">
        <v>533</v>
      </c>
      <c r="E42" s="349" t="s">
        <v>538</v>
      </c>
      <c r="F42" s="350" t="s">
        <v>260</v>
      </c>
      <c r="G42" s="336"/>
    </row>
    <row r="43" spans="1:7">
      <c r="A43" s="333"/>
      <c r="B43" s="347"/>
      <c r="C43" s="348" t="s">
        <v>501</v>
      </c>
      <c r="D43" s="349" t="s">
        <v>540</v>
      </c>
      <c r="E43" s="349" t="s">
        <v>540</v>
      </c>
      <c r="F43" s="350" t="s">
        <v>246</v>
      </c>
      <c r="G43" s="336"/>
    </row>
    <row r="44" spans="1:7">
      <c r="A44" s="333"/>
      <c r="B44" s="347"/>
      <c r="C44" s="348" t="s">
        <v>503</v>
      </c>
      <c r="D44" s="349" t="s">
        <v>541</v>
      </c>
      <c r="E44" s="349" t="s">
        <v>542</v>
      </c>
      <c r="F44" s="350" t="s">
        <v>543</v>
      </c>
      <c r="G44" s="336"/>
    </row>
    <row r="45" spans="1:7">
      <c r="A45" s="333"/>
      <c r="B45" s="347"/>
      <c r="C45" s="348" t="s">
        <v>506</v>
      </c>
      <c r="D45" s="349" t="s">
        <v>544</v>
      </c>
      <c r="E45" s="349" t="s">
        <v>545</v>
      </c>
      <c r="F45" s="350" t="s">
        <v>546</v>
      </c>
      <c r="G45" s="336"/>
    </row>
    <row r="46" spans="1:7">
      <c r="A46" s="333"/>
      <c r="B46" s="347"/>
      <c r="C46" s="348" t="s">
        <v>280</v>
      </c>
      <c r="D46" s="349" t="s">
        <v>547</v>
      </c>
      <c r="E46" s="349" t="s">
        <v>548</v>
      </c>
      <c r="F46" s="350" t="s">
        <v>549</v>
      </c>
      <c r="G46" s="336"/>
    </row>
    <row r="47" spans="1:7">
      <c r="A47" s="333"/>
      <c r="B47" s="347"/>
      <c r="C47" s="348" t="s">
        <v>286</v>
      </c>
      <c r="D47" s="349" t="s">
        <v>550</v>
      </c>
      <c r="E47" s="349" t="s">
        <v>550</v>
      </c>
      <c r="F47" s="350" t="s">
        <v>246</v>
      </c>
      <c r="G47" s="336"/>
    </row>
    <row r="48" spans="1:7" ht="15.75" thickBot="1">
      <c r="A48" s="333"/>
      <c r="B48" s="352"/>
      <c r="C48" s="353" t="s">
        <v>288</v>
      </c>
      <c r="D48" s="354" t="s">
        <v>537</v>
      </c>
      <c r="E48" s="354" t="s">
        <v>537</v>
      </c>
      <c r="F48" s="355" t="s">
        <v>246</v>
      </c>
      <c r="G48" s="336"/>
    </row>
    <row r="49" spans="1:7">
      <c r="A49" s="333"/>
      <c r="B49" s="347" t="s">
        <v>551</v>
      </c>
      <c r="C49" s="348" t="s">
        <v>302</v>
      </c>
      <c r="D49" s="349" t="s">
        <v>552</v>
      </c>
      <c r="E49" s="349" t="s">
        <v>553</v>
      </c>
      <c r="F49" s="350" t="s">
        <v>554</v>
      </c>
      <c r="G49" s="336"/>
    </row>
    <row r="50" spans="1:7">
      <c r="A50" s="333"/>
      <c r="B50" s="347"/>
      <c r="C50" s="348" t="s">
        <v>503</v>
      </c>
      <c r="D50" s="349" t="s">
        <v>555</v>
      </c>
      <c r="E50" s="349" t="s">
        <v>556</v>
      </c>
      <c r="F50" s="350" t="s">
        <v>557</v>
      </c>
      <c r="G50" s="336"/>
    </row>
    <row r="51" spans="1:7">
      <c r="A51" s="333"/>
      <c r="B51" s="347"/>
      <c r="C51" s="348" t="s">
        <v>280</v>
      </c>
      <c r="D51" s="349" t="s">
        <v>558</v>
      </c>
      <c r="E51" s="349" t="s">
        <v>559</v>
      </c>
      <c r="F51" s="350" t="s">
        <v>560</v>
      </c>
      <c r="G51" s="336"/>
    </row>
    <row r="52" spans="1:7" ht="15.75" thickBot="1">
      <c r="A52" s="333"/>
      <c r="B52" s="352"/>
      <c r="C52" s="348" t="s">
        <v>286</v>
      </c>
      <c r="D52" s="349" t="s">
        <v>561</v>
      </c>
      <c r="E52" s="349" t="s">
        <v>561</v>
      </c>
      <c r="F52" s="355" t="s">
        <v>246</v>
      </c>
      <c r="G52" s="336"/>
    </row>
    <row r="53" spans="1:7">
      <c r="A53" s="333"/>
      <c r="B53" s="347" t="s">
        <v>562</v>
      </c>
      <c r="C53" s="356" t="s">
        <v>375</v>
      </c>
      <c r="D53" s="357" t="s">
        <v>563</v>
      </c>
      <c r="E53" s="357" t="s">
        <v>563</v>
      </c>
      <c r="F53" s="350" t="s">
        <v>246</v>
      </c>
      <c r="G53" s="336"/>
    </row>
    <row r="54" spans="1:7">
      <c r="A54" s="333"/>
      <c r="B54" s="347"/>
      <c r="C54" s="358" t="s">
        <v>302</v>
      </c>
      <c r="D54" s="359" t="s">
        <v>564</v>
      </c>
      <c r="E54" s="359" t="s">
        <v>565</v>
      </c>
      <c r="F54" s="350" t="s">
        <v>557</v>
      </c>
      <c r="G54" s="336"/>
    </row>
    <row r="55" spans="1:7">
      <c r="A55" s="333"/>
      <c r="B55" s="347"/>
      <c r="C55" s="358" t="s">
        <v>503</v>
      </c>
      <c r="D55" s="359" t="s">
        <v>566</v>
      </c>
      <c r="E55" s="359" t="s">
        <v>567</v>
      </c>
      <c r="F55" s="350" t="s">
        <v>568</v>
      </c>
      <c r="G55" s="336"/>
    </row>
    <row r="56" spans="1:7">
      <c r="A56" s="333"/>
      <c r="B56" s="347"/>
      <c r="C56" s="358" t="s">
        <v>506</v>
      </c>
      <c r="D56" s="359" t="s">
        <v>569</v>
      </c>
      <c r="E56" s="359" t="s">
        <v>570</v>
      </c>
      <c r="F56" s="350" t="s">
        <v>260</v>
      </c>
      <c r="G56" s="336"/>
    </row>
    <row r="57" spans="1:7">
      <c r="A57" s="333"/>
      <c r="B57" s="347"/>
      <c r="C57" s="358" t="s">
        <v>280</v>
      </c>
      <c r="D57" s="359" t="s">
        <v>571</v>
      </c>
      <c r="E57" s="359" t="s">
        <v>572</v>
      </c>
      <c r="F57" s="350" t="s">
        <v>573</v>
      </c>
      <c r="G57" s="336"/>
    </row>
    <row r="58" spans="1:7">
      <c r="A58" s="333"/>
      <c r="B58" s="347"/>
      <c r="C58" s="358" t="s">
        <v>286</v>
      </c>
      <c r="D58" s="359" t="s">
        <v>565</v>
      </c>
      <c r="E58" s="359" t="s">
        <v>570</v>
      </c>
      <c r="F58" s="350" t="s">
        <v>574</v>
      </c>
      <c r="G58" s="336"/>
    </row>
    <row r="59" spans="1:7" ht="15.75" thickBot="1">
      <c r="A59" s="333"/>
      <c r="B59" s="360"/>
      <c r="C59" s="361" t="s">
        <v>288</v>
      </c>
      <c r="D59" s="362" t="s">
        <v>575</v>
      </c>
      <c r="E59" s="362" t="s">
        <v>575</v>
      </c>
      <c r="F59" s="350" t="s">
        <v>246</v>
      </c>
      <c r="G59" s="336"/>
    </row>
    <row r="60" spans="1:7" ht="15.75" thickBot="1">
      <c r="A60" s="333"/>
      <c r="B60" s="363" t="s">
        <v>576</v>
      </c>
      <c r="C60" s="348" t="s">
        <v>280</v>
      </c>
      <c r="D60" s="364" t="s">
        <v>577</v>
      </c>
      <c r="E60" s="364" t="s">
        <v>578</v>
      </c>
      <c r="F60" s="365" t="s">
        <v>579</v>
      </c>
      <c r="G60" s="336"/>
    </row>
    <row r="61" spans="1:7">
      <c r="A61" s="333"/>
      <c r="B61" s="366" t="s">
        <v>580</v>
      </c>
      <c r="C61" s="367" t="s">
        <v>581</v>
      </c>
      <c r="D61" s="349" t="s">
        <v>582</v>
      </c>
      <c r="E61" s="349" t="s">
        <v>582</v>
      </c>
      <c r="F61" s="350" t="s">
        <v>246</v>
      </c>
      <c r="G61" s="336"/>
    </row>
    <row r="62" spans="1:7">
      <c r="A62" s="333"/>
      <c r="B62" s="366" t="s">
        <v>583</v>
      </c>
      <c r="C62" s="368" t="s">
        <v>584</v>
      </c>
      <c r="D62" s="349" t="s">
        <v>585</v>
      </c>
      <c r="E62" s="349" t="s">
        <v>585</v>
      </c>
      <c r="F62" s="350" t="s">
        <v>246</v>
      </c>
      <c r="G62" s="336"/>
    </row>
    <row r="63" spans="1:7" ht="15.75" thickBot="1">
      <c r="B63" s="369"/>
      <c r="C63" s="370" t="s">
        <v>586</v>
      </c>
      <c r="D63" s="354" t="s">
        <v>587</v>
      </c>
      <c r="E63" s="354" t="s">
        <v>588</v>
      </c>
      <c r="F63" s="355" t="s">
        <v>589</v>
      </c>
      <c r="G63" s="336"/>
    </row>
    <row r="64" spans="1:7">
      <c r="A64" s="333"/>
      <c r="B64" s="371" t="s">
        <v>580</v>
      </c>
      <c r="C64" s="367" t="s">
        <v>581</v>
      </c>
      <c r="D64" s="349" t="s">
        <v>590</v>
      </c>
      <c r="E64" s="349" t="s">
        <v>590</v>
      </c>
      <c r="F64" s="350" t="s">
        <v>246</v>
      </c>
      <c r="G64" s="336"/>
    </row>
    <row r="65" spans="1:7">
      <c r="A65" s="333"/>
      <c r="B65" s="366" t="s">
        <v>591</v>
      </c>
      <c r="C65" s="368" t="s">
        <v>584</v>
      </c>
      <c r="D65" s="349" t="s">
        <v>592</v>
      </c>
      <c r="E65" s="349" t="s">
        <v>592</v>
      </c>
      <c r="F65" s="350" t="s">
        <v>246</v>
      </c>
      <c r="G65" s="336"/>
    </row>
    <row r="66" spans="1:7" ht="15.75" thickBot="1">
      <c r="B66" s="369"/>
      <c r="C66" s="370" t="s">
        <v>586</v>
      </c>
      <c r="D66" s="354" t="s">
        <v>593</v>
      </c>
      <c r="E66" s="354" t="s">
        <v>594</v>
      </c>
      <c r="F66" s="355" t="s">
        <v>595</v>
      </c>
      <c r="G66" s="336"/>
    </row>
    <row r="67" spans="1:7">
      <c r="F67" s="178" t="s">
        <v>141</v>
      </c>
      <c r="G67" s="336"/>
    </row>
  </sheetData>
  <mergeCells count="3">
    <mergeCell ref="B4:F4"/>
    <mergeCell ref="B5:F5"/>
    <mergeCell ref="B6:F6"/>
  </mergeCells>
  <printOptions horizontalCentered="1" verticalCentered="1"/>
  <pageMargins left="0.23622047244094491" right="0.23622047244094491" top="0.11520833333333333" bottom="0.35433070866141736" header="0.31496062992125984" footer="0.11811023622047245"/>
  <pageSetup paperSize="9" scale="7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TRAGSA</dc:creator>
  <cp:lastModifiedBy>TRAGSA</cp:lastModifiedBy>
  <dcterms:created xsi:type="dcterms:W3CDTF">2021-08-11T11:21:47Z</dcterms:created>
  <dcterms:modified xsi:type="dcterms:W3CDTF">2021-08-11T11:21:59Z</dcterms:modified>
</cp:coreProperties>
</file>